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bookViews>
    <workbookView xWindow="0" yWindow="0" windowWidth="20490" windowHeight="7605" tabRatio="901"/>
  </bookViews>
  <sheets>
    <sheet name="COPERTINA" sheetId="3" r:id="rId1"/>
    <sheet name="ISTRUZIONI" sheetId="11" r:id="rId2"/>
    <sheet name="RIEPILOGO CALCOLO" sheetId="1" r:id="rId3"/>
    <sheet name="1.ADR PRESI IN CARICO SEMESTRE" sheetId="6" r:id="rId4"/>
    <sheet name="2. ADR SENZA RISULTATO OCCUPAZ" sheetId="10" r:id="rId5"/>
    <sheet name="3.ADR CON SUCCESS OCCUP soglia1" sheetId="4" r:id="rId6"/>
    <sheet name="4.ADR BREVE SUCC OCCUP soglia2" sheetId="7" r:id="rId7"/>
    <sheet name="TABELLE APPOGGIO" sheetId="5" r:id="rId8"/>
    <sheet name="Foglio1" sheetId="12" r:id="rId9"/>
  </sheets>
  <definedNames>
    <definedName name="_xlnm._FilterDatabase" localSheetId="4" hidden="1">'2. ADR SENZA RISULTATO OCCUPAZ'!$A$2:$M$2</definedName>
    <definedName name="_xlnm._FilterDatabase" localSheetId="2" hidden="1">'RIEPILOGO CALCOLO'!$A$18:$T$121</definedName>
    <definedName name="_xlnm.Print_Area" localSheetId="0">COPERTINA!$B$2:$J$39</definedName>
    <definedName name="_xlnm.Print_Area" localSheetId="2">'RIEPILOGO CALCOLO'!$A$1:$W$121</definedName>
    <definedName name="_xlnm.Print_Titles" localSheetId="2">'RIEPILOGO CALCOLO'!$1:$18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1" i="7" l="1"/>
  <c r="G401" i="7"/>
  <c r="H400" i="7"/>
  <c r="G400" i="7"/>
  <c r="H399" i="7"/>
  <c r="G399" i="7"/>
  <c r="H398" i="7"/>
  <c r="G398" i="7"/>
  <c r="H397" i="7"/>
  <c r="G397" i="7"/>
  <c r="H396" i="7"/>
  <c r="G396" i="7"/>
  <c r="H395" i="7"/>
  <c r="G395" i="7"/>
  <c r="H394" i="7"/>
  <c r="G394" i="7"/>
  <c r="H393" i="7"/>
  <c r="G393" i="7"/>
  <c r="H392" i="7"/>
  <c r="G392" i="7"/>
  <c r="H391" i="7"/>
  <c r="G391" i="7"/>
  <c r="H390" i="7"/>
  <c r="G390" i="7"/>
  <c r="H389" i="7"/>
  <c r="G389" i="7"/>
  <c r="H388" i="7"/>
  <c r="G388" i="7"/>
  <c r="H387" i="7"/>
  <c r="G387" i="7"/>
  <c r="H386" i="7"/>
  <c r="G386" i="7"/>
  <c r="H385" i="7"/>
  <c r="G385" i="7"/>
  <c r="H384" i="7"/>
  <c r="G384" i="7"/>
  <c r="H383" i="7"/>
  <c r="G383" i="7"/>
  <c r="H382" i="7"/>
  <c r="G382" i="7"/>
  <c r="H381" i="7"/>
  <c r="G381" i="7"/>
  <c r="H380" i="7"/>
  <c r="G380" i="7"/>
  <c r="H379" i="7"/>
  <c r="G379" i="7"/>
  <c r="H378" i="7"/>
  <c r="G378" i="7"/>
  <c r="H377" i="7"/>
  <c r="G377" i="7"/>
  <c r="H376" i="7"/>
  <c r="G376" i="7"/>
  <c r="H375" i="7"/>
  <c r="G375" i="7"/>
  <c r="H374" i="7"/>
  <c r="G374" i="7"/>
  <c r="H373" i="7"/>
  <c r="G373" i="7"/>
  <c r="H372" i="7"/>
  <c r="G372" i="7"/>
  <c r="H371" i="7"/>
  <c r="G371" i="7"/>
  <c r="H370" i="7"/>
  <c r="G370" i="7"/>
  <c r="H369" i="7"/>
  <c r="G369" i="7"/>
  <c r="H368" i="7"/>
  <c r="G368" i="7"/>
  <c r="H367" i="7"/>
  <c r="G367" i="7"/>
  <c r="H366" i="7"/>
  <c r="G366" i="7"/>
  <c r="H365" i="7"/>
  <c r="G365" i="7"/>
  <c r="H364" i="7"/>
  <c r="G364" i="7"/>
  <c r="H363" i="7"/>
  <c r="G363" i="7"/>
  <c r="H362" i="7"/>
  <c r="G362" i="7"/>
  <c r="H361" i="7"/>
  <c r="G361" i="7"/>
  <c r="H360" i="7"/>
  <c r="G360" i="7"/>
  <c r="H359" i="7"/>
  <c r="G359" i="7"/>
  <c r="H358" i="7"/>
  <c r="G358" i="7"/>
  <c r="H357" i="7"/>
  <c r="G357" i="7"/>
  <c r="H356" i="7"/>
  <c r="G356" i="7"/>
  <c r="H355" i="7"/>
  <c r="G355" i="7"/>
  <c r="H354" i="7"/>
  <c r="G354" i="7"/>
  <c r="H353" i="7"/>
  <c r="G353" i="7"/>
  <c r="H352" i="7"/>
  <c r="G352" i="7"/>
  <c r="H351" i="7"/>
  <c r="G351" i="7"/>
  <c r="H350" i="7"/>
  <c r="G350" i="7"/>
  <c r="H349" i="7"/>
  <c r="G349" i="7"/>
  <c r="H348" i="7"/>
  <c r="G348" i="7"/>
  <c r="H347" i="7"/>
  <c r="G347" i="7"/>
  <c r="H346" i="7"/>
  <c r="G346" i="7"/>
  <c r="H345" i="7"/>
  <c r="G345" i="7"/>
  <c r="H344" i="7"/>
  <c r="G344" i="7"/>
  <c r="H343" i="7"/>
  <c r="G343" i="7"/>
  <c r="H342" i="7"/>
  <c r="G342" i="7"/>
  <c r="H341" i="7"/>
  <c r="G341" i="7"/>
  <c r="H340" i="7"/>
  <c r="G340" i="7"/>
  <c r="H339" i="7"/>
  <c r="G339" i="7"/>
  <c r="H338" i="7"/>
  <c r="G338" i="7"/>
  <c r="H337" i="7"/>
  <c r="G337" i="7"/>
  <c r="H336" i="7"/>
  <c r="G336" i="7"/>
  <c r="H335" i="7"/>
  <c r="G335" i="7"/>
  <c r="H334" i="7"/>
  <c r="G334" i="7"/>
  <c r="H333" i="7"/>
  <c r="G333" i="7"/>
  <c r="H332" i="7"/>
  <c r="G332" i="7"/>
  <c r="H331" i="7"/>
  <c r="G331" i="7"/>
  <c r="H330" i="7"/>
  <c r="G330" i="7"/>
  <c r="H329" i="7"/>
  <c r="G329" i="7"/>
  <c r="H328" i="7"/>
  <c r="G328" i="7"/>
  <c r="H327" i="7"/>
  <c r="G327" i="7"/>
  <c r="H326" i="7"/>
  <c r="G326" i="7"/>
  <c r="H325" i="7"/>
  <c r="G325" i="7"/>
  <c r="H324" i="7"/>
  <c r="G324" i="7"/>
  <c r="H323" i="7"/>
  <c r="G323" i="7"/>
  <c r="H322" i="7"/>
  <c r="G322" i="7"/>
  <c r="H321" i="7"/>
  <c r="G321" i="7"/>
  <c r="H320" i="7"/>
  <c r="G320" i="7"/>
  <c r="H319" i="7"/>
  <c r="G319" i="7"/>
  <c r="H318" i="7"/>
  <c r="G318" i="7"/>
  <c r="H317" i="7"/>
  <c r="G317" i="7"/>
  <c r="H316" i="7"/>
  <c r="G316" i="7"/>
  <c r="H315" i="7"/>
  <c r="G315" i="7"/>
  <c r="H314" i="7"/>
  <c r="G314" i="7"/>
  <c r="H313" i="7"/>
  <c r="G313" i="7"/>
  <c r="H312" i="7"/>
  <c r="G312" i="7"/>
  <c r="H311" i="7"/>
  <c r="G311" i="7"/>
  <c r="H310" i="7"/>
  <c r="G310" i="7"/>
  <c r="H309" i="7"/>
  <c r="G309" i="7"/>
  <c r="H308" i="7"/>
  <c r="G308" i="7"/>
  <c r="H307" i="7"/>
  <c r="G307" i="7"/>
  <c r="H306" i="7"/>
  <c r="G306" i="7"/>
  <c r="H305" i="7"/>
  <c r="G305" i="7"/>
  <c r="H304" i="7"/>
  <c r="G304" i="7"/>
  <c r="H303" i="7"/>
  <c r="G303" i="7"/>
  <c r="H302" i="7"/>
  <c r="G302" i="7"/>
  <c r="H301" i="7"/>
  <c r="G301" i="7"/>
  <c r="H300" i="7"/>
  <c r="G300" i="7"/>
  <c r="H299" i="7"/>
  <c r="G299" i="7"/>
  <c r="H298" i="7"/>
  <c r="G298" i="7"/>
  <c r="H297" i="7"/>
  <c r="G297" i="7"/>
  <c r="H296" i="7"/>
  <c r="G296" i="7"/>
  <c r="H295" i="7"/>
  <c r="G295" i="7"/>
  <c r="H294" i="7"/>
  <c r="G294" i="7"/>
  <c r="H293" i="7"/>
  <c r="G293" i="7"/>
  <c r="H292" i="7"/>
  <c r="G292" i="7"/>
  <c r="H291" i="7"/>
  <c r="G291" i="7"/>
  <c r="H290" i="7"/>
  <c r="G290" i="7"/>
  <c r="H289" i="7"/>
  <c r="G289" i="7"/>
  <c r="H288" i="7"/>
  <c r="G288" i="7"/>
  <c r="H287" i="7"/>
  <c r="G287" i="7"/>
  <c r="H286" i="7"/>
  <c r="G286" i="7"/>
  <c r="H285" i="7"/>
  <c r="G285" i="7"/>
  <c r="H284" i="7"/>
  <c r="G284" i="7"/>
  <c r="H283" i="7"/>
  <c r="G283" i="7"/>
  <c r="H282" i="7"/>
  <c r="G282" i="7"/>
  <c r="H281" i="7"/>
  <c r="G281" i="7"/>
  <c r="H280" i="7"/>
  <c r="G280" i="7"/>
  <c r="H279" i="7"/>
  <c r="G279" i="7"/>
  <c r="H278" i="7"/>
  <c r="G278" i="7"/>
  <c r="H277" i="7"/>
  <c r="G277" i="7"/>
  <c r="H276" i="7"/>
  <c r="G276" i="7"/>
  <c r="H275" i="7"/>
  <c r="G275" i="7"/>
  <c r="H274" i="7"/>
  <c r="G274" i="7"/>
  <c r="H273" i="7"/>
  <c r="G273" i="7"/>
  <c r="H272" i="7"/>
  <c r="G272" i="7"/>
  <c r="H271" i="7"/>
  <c r="G271" i="7"/>
  <c r="H270" i="7"/>
  <c r="G270" i="7"/>
  <c r="H269" i="7"/>
  <c r="G269" i="7"/>
  <c r="H268" i="7"/>
  <c r="G268" i="7"/>
  <c r="H267" i="7"/>
  <c r="G267" i="7"/>
  <c r="H266" i="7"/>
  <c r="G266" i="7"/>
  <c r="H265" i="7"/>
  <c r="G265" i="7"/>
  <c r="H264" i="7"/>
  <c r="G264" i="7"/>
  <c r="H263" i="7"/>
  <c r="G263" i="7"/>
  <c r="H262" i="7"/>
  <c r="G262" i="7"/>
  <c r="H261" i="7"/>
  <c r="G261" i="7"/>
  <c r="H260" i="7"/>
  <c r="G260" i="7"/>
  <c r="H259" i="7"/>
  <c r="G259" i="7"/>
  <c r="H258" i="7"/>
  <c r="G258" i="7"/>
  <c r="H257" i="7"/>
  <c r="G257" i="7"/>
  <c r="H256" i="7"/>
  <c r="G256" i="7"/>
  <c r="H255" i="7"/>
  <c r="G255" i="7"/>
  <c r="H254" i="7"/>
  <c r="G254" i="7"/>
  <c r="H253" i="7"/>
  <c r="G253" i="7"/>
  <c r="H252" i="7"/>
  <c r="G252" i="7"/>
  <c r="H251" i="7"/>
  <c r="G251" i="7"/>
  <c r="H250" i="7"/>
  <c r="G250" i="7"/>
  <c r="H249" i="7"/>
  <c r="G249" i="7"/>
  <c r="H248" i="7"/>
  <c r="G248" i="7"/>
  <c r="H247" i="7"/>
  <c r="G247" i="7"/>
  <c r="H246" i="7"/>
  <c r="G246" i="7"/>
  <c r="H245" i="7"/>
  <c r="G245" i="7"/>
  <c r="H244" i="7"/>
  <c r="G244" i="7"/>
  <c r="H243" i="7"/>
  <c r="G243" i="7"/>
  <c r="H242" i="7"/>
  <c r="G242" i="7"/>
  <c r="H241" i="7"/>
  <c r="G241" i="7"/>
  <c r="H240" i="7"/>
  <c r="G240" i="7"/>
  <c r="H239" i="7"/>
  <c r="G239" i="7"/>
  <c r="H238" i="7"/>
  <c r="G238" i="7"/>
  <c r="H237" i="7"/>
  <c r="G237" i="7"/>
  <c r="H236" i="7"/>
  <c r="G236" i="7"/>
  <c r="H235" i="7"/>
  <c r="G235" i="7"/>
  <c r="H234" i="7"/>
  <c r="G234" i="7"/>
  <c r="H233" i="7"/>
  <c r="G233" i="7"/>
  <c r="H232" i="7"/>
  <c r="G232" i="7"/>
  <c r="H231" i="7"/>
  <c r="G231" i="7"/>
  <c r="H230" i="7"/>
  <c r="G230" i="7"/>
  <c r="H229" i="7"/>
  <c r="G229" i="7"/>
  <c r="H228" i="7"/>
  <c r="G228" i="7"/>
  <c r="H227" i="7"/>
  <c r="G227" i="7"/>
  <c r="H226" i="7"/>
  <c r="G226" i="7"/>
  <c r="H225" i="7"/>
  <c r="G225" i="7"/>
  <c r="H224" i="7"/>
  <c r="G224" i="7"/>
  <c r="H223" i="7"/>
  <c r="G223" i="7"/>
  <c r="H222" i="7"/>
  <c r="G222" i="7"/>
  <c r="H221" i="7"/>
  <c r="G221" i="7"/>
  <c r="H220" i="7"/>
  <c r="G220" i="7"/>
  <c r="H219" i="7"/>
  <c r="G219" i="7"/>
  <c r="H218" i="7"/>
  <c r="G218" i="7"/>
  <c r="H217" i="7"/>
  <c r="G217" i="7"/>
  <c r="H216" i="7"/>
  <c r="G216" i="7"/>
  <c r="H215" i="7"/>
  <c r="G215" i="7"/>
  <c r="H214" i="7"/>
  <c r="G214" i="7"/>
  <c r="H213" i="7"/>
  <c r="G213" i="7"/>
  <c r="H212" i="7"/>
  <c r="G212" i="7"/>
  <c r="H211" i="7"/>
  <c r="G211" i="7"/>
  <c r="H210" i="7"/>
  <c r="G210" i="7"/>
  <c r="H209" i="7"/>
  <c r="G209" i="7"/>
  <c r="H208" i="7"/>
  <c r="G208" i="7"/>
  <c r="H207" i="7"/>
  <c r="G207" i="7"/>
  <c r="H206" i="7"/>
  <c r="G206" i="7"/>
  <c r="H205" i="7"/>
  <c r="G205" i="7"/>
  <c r="H204" i="7"/>
  <c r="G204" i="7"/>
  <c r="H203" i="7"/>
  <c r="G203" i="7"/>
  <c r="H202" i="7"/>
  <c r="G202" i="7"/>
  <c r="H201" i="7"/>
  <c r="G201" i="7"/>
  <c r="H200" i="7"/>
  <c r="G200" i="7"/>
  <c r="H199" i="7"/>
  <c r="G199" i="7"/>
  <c r="H198" i="7"/>
  <c r="G198" i="7"/>
  <c r="H197" i="7"/>
  <c r="G197" i="7"/>
  <c r="H196" i="7"/>
  <c r="G196" i="7"/>
  <c r="H195" i="7"/>
  <c r="G195" i="7"/>
  <c r="H194" i="7"/>
  <c r="G194" i="7"/>
  <c r="H193" i="7"/>
  <c r="G193" i="7"/>
  <c r="H192" i="7"/>
  <c r="G192" i="7"/>
  <c r="H191" i="7"/>
  <c r="G191" i="7"/>
  <c r="H190" i="7"/>
  <c r="G190" i="7"/>
  <c r="H189" i="7"/>
  <c r="G189" i="7"/>
  <c r="H188" i="7"/>
  <c r="G188" i="7"/>
  <c r="H187" i="7"/>
  <c r="G187" i="7"/>
  <c r="H186" i="7"/>
  <c r="G186" i="7"/>
  <c r="H185" i="7"/>
  <c r="G185" i="7"/>
  <c r="H184" i="7"/>
  <c r="G184" i="7"/>
  <c r="H183" i="7"/>
  <c r="G183" i="7"/>
  <c r="H182" i="7"/>
  <c r="G182" i="7"/>
  <c r="H181" i="7"/>
  <c r="G181" i="7"/>
  <c r="H180" i="7"/>
  <c r="G180" i="7"/>
  <c r="H179" i="7"/>
  <c r="G179" i="7"/>
  <c r="H178" i="7"/>
  <c r="G178" i="7"/>
  <c r="H177" i="7"/>
  <c r="G177" i="7"/>
  <c r="H176" i="7"/>
  <c r="G176" i="7"/>
  <c r="H175" i="7"/>
  <c r="G175" i="7"/>
  <c r="H174" i="7"/>
  <c r="G174" i="7"/>
  <c r="H173" i="7"/>
  <c r="G173" i="7"/>
  <c r="H172" i="7"/>
  <c r="G172" i="7"/>
  <c r="H171" i="7"/>
  <c r="G171" i="7"/>
  <c r="H170" i="7"/>
  <c r="G170" i="7"/>
  <c r="H169" i="7"/>
  <c r="G169" i="7"/>
  <c r="H168" i="7"/>
  <c r="G168" i="7"/>
  <c r="H167" i="7"/>
  <c r="G167" i="7"/>
  <c r="H166" i="7"/>
  <c r="G166" i="7"/>
  <c r="H165" i="7"/>
  <c r="G165" i="7"/>
  <c r="H164" i="7"/>
  <c r="G164" i="7"/>
  <c r="H163" i="7"/>
  <c r="G163" i="7"/>
  <c r="H162" i="7"/>
  <c r="G162" i="7"/>
  <c r="H161" i="7"/>
  <c r="G161" i="7"/>
  <c r="H160" i="7"/>
  <c r="G160" i="7"/>
  <c r="H159" i="7"/>
  <c r="G159" i="7"/>
  <c r="H158" i="7"/>
  <c r="G158" i="7"/>
  <c r="H157" i="7"/>
  <c r="G157" i="7"/>
  <c r="H156" i="7"/>
  <c r="G156" i="7"/>
  <c r="H155" i="7"/>
  <c r="G155" i="7"/>
  <c r="H154" i="7"/>
  <c r="G154" i="7"/>
  <c r="H153" i="7"/>
  <c r="G153" i="7"/>
  <c r="H152" i="7"/>
  <c r="G152" i="7"/>
  <c r="H151" i="7"/>
  <c r="G151" i="7"/>
  <c r="H150" i="7"/>
  <c r="G150" i="7"/>
  <c r="H149" i="7"/>
  <c r="G149" i="7"/>
  <c r="H148" i="7"/>
  <c r="G148" i="7"/>
  <c r="H147" i="7"/>
  <c r="G147" i="7"/>
  <c r="H146" i="7"/>
  <c r="G146" i="7"/>
  <c r="H145" i="7"/>
  <c r="G145" i="7"/>
  <c r="H144" i="7"/>
  <c r="G144" i="7"/>
  <c r="H143" i="7"/>
  <c r="G143" i="7"/>
  <c r="H142" i="7"/>
  <c r="G142" i="7"/>
  <c r="H141" i="7"/>
  <c r="G141" i="7"/>
  <c r="H140" i="7"/>
  <c r="G140" i="7"/>
  <c r="H139" i="7"/>
  <c r="G139" i="7"/>
  <c r="H138" i="7"/>
  <c r="G138" i="7"/>
  <c r="H137" i="7"/>
  <c r="G137" i="7"/>
  <c r="H136" i="7"/>
  <c r="G136" i="7"/>
  <c r="H135" i="7"/>
  <c r="G135" i="7"/>
  <c r="H134" i="7"/>
  <c r="G134" i="7"/>
  <c r="H133" i="7"/>
  <c r="G133" i="7"/>
  <c r="H132" i="7"/>
  <c r="G132" i="7"/>
  <c r="H131" i="7"/>
  <c r="G131" i="7"/>
  <c r="H130" i="7"/>
  <c r="G130" i="7"/>
  <c r="H129" i="7"/>
  <c r="G129" i="7"/>
  <c r="H128" i="7"/>
  <c r="G128" i="7"/>
  <c r="H127" i="7"/>
  <c r="G127" i="7"/>
  <c r="H126" i="7"/>
  <c r="G126" i="7"/>
  <c r="H125" i="7"/>
  <c r="G125" i="7"/>
  <c r="H124" i="7"/>
  <c r="G124" i="7"/>
  <c r="H123" i="7"/>
  <c r="G123" i="7"/>
  <c r="H122" i="7"/>
  <c r="G122" i="7"/>
  <c r="H121" i="7"/>
  <c r="G121" i="7"/>
  <c r="H120" i="7"/>
  <c r="G120" i="7"/>
  <c r="H119" i="7"/>
  <c r="G119" i="7"/>
  <c r="H118" i="7"/>
  <c r="G118" i="7"/>
  <c r="H117" i="7"/>
  <c r="G117" i="7"/>
  <c r="H116" i="7"/>
  <c r="G116" i="7"/>
  <c r="H115" i="7"/>
  <c r="G115" i="7"/>
  <c r="H114" i="7"/>
  <c r="G114" i="7"/>
  <c r="H113" i="7"/>
  <c r="G113" i="7"/>
  <c r="H112" i="7"/>
  <c r="G112" i="7"/>
  <c r="H111" i="7"/>
  <c r="G111" i="7"/>
  <c r="H110" i="7"/>
  <c r="G110" i="7"/>
  <c r="H109" i="7"/>
  <c r="G109" i="7"/>
  <c r="H108" i="7"/>
  <c r="G108" i="7"/>
  <c r="H107" i="7"/>
  <c r="G107" i="7"/>
  <c r="H106" i="7"/>
  <c r="G106" i="7"/>
  <c r="H105" i="7"/>
  <c r="G105" i="7"/>
  <c r="H104" i="7"/>
  <c r="G104" i="7"/>
  <c r="H103" i="7"/>
  <c r="G103" i="7"/>
  <c r="H102" i="7"/>
  <c r="G102" i="7"/>
  <c r="H101" i="7"/>
  <c r="G101" i="7"/>
  <c r="H100" i="7"/>
  <c r="G100" i="7"/>
  <c r="H99" i="7"/>
  <c r="G99" i="7"/>
  <c r="H98" i="7"/>
  <c r="G98" i="7"/>
  <c r="H97" i="7"/>
  <c r="G97" i="7"/>
  <c r="H96" i="7"/>
  <c r="G96" i="7"/>
  <c r="H95" i="7"/>
  <c r="G95" i="7"/>
  <c r="H94" i="7"/>
  <c r="G94" i="7"/>
  <c r="H93" i="7"/>
  <c r="G93" i="7"/>
  <c r="H92" i="7"/>
  <c r="G92" i="7"/>
  <c r="H91" i="7"/>
  <c r="G91" i="7"/>
  <c r="H90" i="7"/>
  <c r="G90" i="7"/>
  <c r="H89" i="7"/>
  <c r="G89" i="7"/>
  <c r="H88" i="7"/>
  <c r="G88" i="7"/>
  <c r="H87" i="7"/>
  <c r="G87" i="7"/>
  <c r="H86" i="7"/>
  <c r="G86" i="7"/>
  <c r="H85" i="7"/>
  <c r="G85" i="7"/>
  <c r="H84" i="7"/>
  <c r="G84" i="7"/>
  <c r="H83" i="7"/>
  <c r="G83" i="7"/>
  <c r="H82" i="7"/>
  <c r="G82" i="7"/>
  <c r="H81" i="7"/>
  <c r="G81" i="7"/>
  <c r="H80" i="7"/>
  <c r="G80" i="7"/>
  <c r="H79" i="7"/>
  <c r="G79" i="7"/>
  <c r="H78" i="7"/>
  <c r="G78" i="7"/>
  <c r="H77" i="7"/>
  <c r="G77" i="7"/>
  <c r="H76" i="7"/>
  <c r="G76" i="7"/>
  <c r="H75" i="7"/>
  <c r="G75" i="7"/>
  <c r="H74" i="7"/>
  <c r="G74" i="7"/>
  <c r="H73" i="7"/>
  <c r="G73" i="7"/>
  <c r="H72" i="7"/>
  <c r="G72" i="7"/>
  <c r="H71" i="7"/>
  <c r="G71" i="7"/>
  <c r="H70" i="7"/>
  <c r="G70" i="7"/>
  <c r="H69" i="7"/>
  <c r="G69" i="7"/>
  <c r="H68" i="7"/>
  <c r="G68" i="7"/>
  <c r="H67" i="7"/>
  <c r="G67" i="7"/>
  <c r="H66" i="7"/>
  <c r="G66" i="7"/>
  <c r="H65" i="7"/>
  <c r="G65" i="7"/>
  <c r="H64" i="7"/>
  <c r="G64" i="7"/>
  <c r="H63" i="7"/>
  <c r="G63" i="7"/>
  <c r="H62" i="7"/>
  <c r="G62" i="7"/>
  <c r="H61" i="7"/>
  <c r="G61" i="7"/>
  <c r="H60" i="7"/>
  <c r="G60" i="7"/>
  <c r="H59" i="7"/>
  <c r="G59" i="7"/>
  <c r="H58" i="7"/>
  <c r="G58" i="7"/>
  <c r="H57" i="7"/>
  <c r="G57" i="7"/>
  <c r="H56" i="7"/>
  <c r="G56" i="7"/>
  <c r="H55" i="7"/>
  <c r="G55" i="7"/>
  <c r="H54" i="7"/>
  <c r="G54" i="7"/>
  <c r="H53" i="7"/>
  <c r="G53" i="7"/>
  <c r="H52" i="7"/>
  <c r="G52" i="7"/>
  <c r="H51" i="7"/>
  <c r="G51" i="7"/>
  <c r="H50" i="7"/>
  <c r="G50" i="7"/>
  <c r="H49" i="7"/>
  <c r="G49" i="7"/>
  <c r="H48" i="7"/>
  <c r="G48" i="7"/>
  <c r="H47" i="7"/>
  <c r="G47" i="7"/>
  <c r="H46" i="7"/>
  <c r="G46" i="7"/>
  <c r="H45" i="7"/>
  <c r="G45" i="7"/>
  <c r="H44" i="7"/>
  <c r="G44" i="7"/>
  <c r="H43" i="7"/>
  <c r="G43" i="7"/>
  <c r="H42" i="7"/>
  <c r="G42" i="7"/>
  <c r="H41" i="7"/>
  <c r="G41" i="7"/>
  <c r="H40" i="7"/>
  <c r="G40" i="7"/>
  <c r="H39" i="7"/>
  <c r="G39" i="7"/>
  <c r="H38" i="7"/>
  <c r="G38" i="7"/>
  <c r="H37" i="7"/>
  <c r="G37" i="7"/>
  <c r="H36" i="7"/>
  <c r="G36" i="7"/>
  <c r="H35" i="7"/>
  <c r="G35" i="7"/>
  <c r="H34" i="7"/>
  <c r="G34" i="7"/>
  <c r="H33" i="7"/>
  <c r="G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4" i="7"/>
  <c r="G14" i="7"/>
  <c r="H13" i="7"/>
  <c r="G13" i="7"/>
  <c r="H12" i="7"/>
  <c r="G12" i="7"/>
  <c r="H11" i="7"/>
  <c r="G11" i="7"/>
  <c r="H10" i="7"/>
  <c r="G10" i="7"/>
  <c r="H9" i="7"/>
  <c r="G9" i="7"/>
  <c r="H8" i="7"/>
  <c r="G8" i="7"/>
  <c r="H7" i="7"/>
  <c r="G7" i="7"/>
  <c r="H6" i="7"/>
  <c r="G6" i="7"/>
  <c r="H5" i="7"/>
  <c r="G5" i="7"/>
  <c r="H4" i="7"/>
  <c r="G4" i="7"/>
  <c r="H3" i="7"/>
  <c r="G3" i="7"/>
  <c r="G401" i="4"/>
  <c r="F401" i="4"/>
  <c r="G400" i="4"/>
  <c r="F400" i="4"/>
  <c r="G399" i="4"/>
  <c r="F399" i="4"/>
  <c r="G398" i="4"/>
  <c r="F398" i="4"/>
  <c r="G397" i="4"/>
  <c r="F397" i="4"/>
  <c r="G396" i="4"/>
  <c r="F396" i="4"/>
  <c r="G395" i="4"/>
  <c r="F395" i="4"/>
  <c r="G394" i="4"/>
  <c r="F394" i="4"/>
  <c r="G393" i="4"/>
  <c r="F393" i="4"/>
  <c r="G392" i="4"/>
  <c r="F392" i="4"/>
  <c r="G391" i="4"/>
  <c r="F391" i="4"/>
  <c r="G390" i="4"/>
  <c r="F390" i="4"/>
  <c r="G389" i="4"/>
  <c r="F389" i="4"/>
  <c r="G388" i="4"/>
  <c r="F388" i="4"/>
  <c r="G387" i="4"/>
  <c r="F387" i="4"/>
  <c r="G386" i="4"/>
  <c r="F386" i="4"/>
  <c r="G385" i="4"/>
  <c r="F385" i="4"/>
  <c r="G384" i="4"/>
  <c r="F384" i="4"/>
  <c r="G383" i="4"/>
  <c r="F383" i="4"/>
  <c r="G382" i="4"/>
  <c r="F382" i="4"/>
  <c r="G381" i="4"/>
  <c r="F381" i="4"/>
  <c r="G380" i="4"/>
  <c r="F380" i="4"/>
  <c r="G379" i="4"/>
  <c r="F379" i="4"/>
  <c r="G378" i="4"/>
  <c r="F378" i="4"/>
  <c r="G377" i="4"/>
  <c r="F377" i="4"/>
  <c r="G376" i="4"/>
  <c r="F376" i="4"/>
  <c r="G375" i="4"/>
  <c r="F375" i="4"/>
  <c r="G374" i="4"/>
  <c r="F374" i="4"/>
  <c r="G373" i="4"/>
  <c r="F373" i="4"/>
  <c r="G372" i="4"/>
  <c r="F372" i="4"/>
  <c r="G371" i="4"/>
  <c r="F371" i="4"/>
  <c r="G370" i="4"/>
  <c r="F370" i="4"/>
  <c r="G369" i="4"/>
  <c r="F369" i="4"/>
  <c r="G368" i="4"/>
  <c r="F368" i="4"/>
  <c r="G367" i="4"/>
  <c r="F367" i="4"/>
  <c r="G366" i="4"/>
  <c r="F366" i="4"/>
  <c r="G365" i="4"/>
  <c r="F365" i="4"/>
  <c r="G364" i="4"/>
  <c r="F364" i="4"/>
  <c r="G363" i="4"/>
  <c r="F363" i="4"/>
  <c r="G362" i="4"/>
  <c r="F362" i="4"/>
  <c r="G361" i="4"/>
  <c r="F361" i="4"/>
  <c r="G360" i="4"/>
  <c r="F360" i="4"/>
  <c r="G359" i="4"/>
  <c r="F359" i="4"/>
  <c r="G358" i="4"/>
  <c r="F358" i="4"/>
  <c r="G357" i="4"/>
  <c r="F357" i="4"/>
  <c r="G356" i="4"/>
  <c r="F356" i="4"/>
  <c r="G355" i="4"/>
  <c r="F355" i="4"/>
  <c r="G354" i="4"/>
  <c r="F354" i="4"/>
  <c r="G353" i="4"/>
  <c r="F353" i="4"/>
  <c r="G352" i="4"/>
  <c r="F352" i="4"/>
  <c r="G351" i="4"/>
  <c r="F351" i="4"/>
  <c r="G350" i="4"/>
  <c r="F350" i="4"/>
  <c r="G349" i="4"/>
  <c r="F349" i="4"/>
  <c r="G348" i="4"/>
  <c r="F348" i="4"/>
  <c r="G347" i="4"/>
  <c r="F347" i="4"/>
  <c r="G346" i="4"/>
  <c r="F346" i="4"/>
  <c r="G345" i="4"/>
  <c r="F345" i="4"/>
  <c r="G344" i="4"/>
  <c r="F344" i="4"/>
  <c r="G343" i="4"/>
  <c r="F343" i="4"/>
  <c r="G342" i="4"/>
  <c r="F342" i="4"/>
  <c r="G341" i="4"/>
  <c r="F341" i="4"/>
  <c r="G340" i="4"/>
  <c r="F340" i="4"/>
  <c r="G339" i="4"/>
  <c r="F339" i="4"/>
  <c r="G338" i="4"/>
  <c r="F338" i="4"/>
  <c r="G337" i="4"/>
  <c r="F337" i="4"/>
  <c r="G336" i="4"/>
  <c r="F336" i="4"/>
  <c r="G335" i="4"/>
  <c r="F335" i="4"/>
  <c r="G334" i="4"/>
  <c r="F334" i="4"/>
  <c r="G333" i="4"/>
  <c r="F333" i="4"/>
  <c r="G332" i="4"/>
  <c r="F332" i="4"/>
  <c r="G331" i="4"/>
  <c r="F331" i="4"/>
  <c r="G330" i="4"/>
  <c r="F330" i="4"/>
  <c r="G329" i="4"/>
  <c r="F329" i="4"/>
  <c r="G328" i="4"/>
  <c r="F328" i="4"/>
  <c r="G327" i="4"/>
  <c r="F327" i="4"/>
  <c r="G326" i="4"/>
  <c r="F326" i="4"/>
  <c r="G325" i="4"/>
  <c r="F325" i="4"/>
  <c r="G324" i="4"/>
  <c r="F324" i="4"/>
  <c r="G323" i="4"/>
  <c r="F323" i="4"/>
  <c r="G322" i="4"/>
  <c r="F322" i="4"/>
  <c r="G321" i="4"/>
  <c r="F321" i="4"/>
  <c r="G320" i="4"/>
  <c r="F320" i="4"/>
  <c r="G319" i="4"/>
  <c r="F319" i="4"/>
  <c r="G318" i="4"/>
  <c r="F318" i="4"/>
  <c r="G317" i="4"/>
  <c r="F317" i="4"/>
  <c r="G316" i="4"/>
  <c r="F316" i="4"/>
  <c r="G315" i="4"/>
  <c r="F315" i="4"/>
  <c r="G314" i="4"/>
  <c r="F314" i="4"/>
  <c r="G313" i="4"/>
  <c r="F313" i="4"/>
  <c r="G312" i="4"/>
  <c r="F312" i="4"/>
  <c r="G311" i="4"/>
  <c r="F311" i="4"/>
  <c r="G310" i="4"/>
  <c r="F310" i="4"/>
  <c r="G309" i="4"/>
  <c r="F309" i="4"/>
  <c r="G308" i="4"/>
  <c r="F308" i="4"/>
  <c r="G307" i="4"/>
  <c r="F307" i="4"/>
  <c r="G306" i="4"/>
  <c r="F306" i="4"/>
  <c r="G305" i="4"/>
  <c r="F305" i="4"/>
  <c r="G304" i="4"/>
  <c r="F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G290" i="4"/>
  <c r="F290" i="4"/>
  <c r="G289" i="4"/>
  <c r="F289" i="4"/>
  <c r="G288" i="4"/>
  <c r="F288" i="4"/>
  <c r="G287" i="4"/>
  <c r="F287" i="4"/>
  <c r="G286" i="4"/>
  <c r="F286" i="4"/>
  <c r="G285" i="4"/>
  <c r="F285" i="4"/>
  <c r="G284" i="4"/>
  <c r="F284" i="4"/>
  <c r="G283" i="4"/>
  <c r="F283" i="4"/>
  <c r="G282" i="4"/>
  <c r="F282" i="4"/>
  <c r="G281" i="4"/>
  <c r="F281" i="4"/>
  <c r="G280" i="4"/>
  <c r="F280" i="4"/>
  <c r="G279" i="4"/>
  <c r="F279" i="4"/>
  <c r="G278" i="4"/>
  <c r="F278" i="4"/>
  <c r="G277" i="4"/>
  <c r="F277" i="4"/>
  <c r="G276" i="4"/>
  <c r="F276" i="4"/>
  <c r="G275" i="4"/>
  <c r="F275" i="4"/>
  <c r="G274" i="4"/>
  <c r="F274" i="4"/>
  <c r="G273" i="4"/>
  <c r="F273" i="4"/>
  <c r="G272" i="4"/>
  <c r="F272" i="4"/>
  <c r="G271" i="4"/>
  <c r="F271" i="4"/>
  <c r="G270" i="4"/>
  <c r="F270" i="4"/>
  <c r="G269" i="4"/>
  <c r="F269" i="4"/>
  <c r="G268" i="4"/>
  <c r="F268" i="4"/>
  <c r="G267" i="4"/>
  <c r="F267" i="4"/>
  <c r="G266" i="4"/>
  <c r="F266" i="4"/>
  <c r="G265" i="4"/>
  <c r="F265" i="4"/>
  <c r="G264" i="4"/>
  <c r="F264" i="4"/>
  <c r="G263" i="4"/>
  <c r="F263" i="4"/>
  <c r="G262" i="4"/>
  <c r="F262" i="4"/>
  <c r="G261" i="4"/>
  <c r="F261" i="4"/>
  <c r="G260" i="4"/>
  <c r="F260" i="4"/>
  <c r="G259" i="4"/>
  <c r="F259" i="4"/>
  <c r="G258" i="4"/>
  <c r="F258" i="4"/>
  <c r="G257" i="4"/>
  <c r="F257" i="4"/>
  <c r="G256" i="4"/>
  <c r="F256" i="4"/>
  <c r="G255" i="4"/>
  <c r="F255" i="4"/>
  <c r="G254" i="4"/>
  <c r="F254" i="4"/>
  <c r="G253" i="4"/>
  <c r="F253" i="4"/>
  <c r="G252" i="4"/>
  <c r="F252" i="4"/>
  <c r="G251" i="4"/>
  <c r="F251" i="4"/>
  <c r="G250" i="4"/>
  <c r="F250" i="4"/>
  <c r="G249" i="4"/>
  <c r="F249" i="4"/>
  <c r="G248" i="4"/>
  <c r="F248" i="4"/>
  <c r="G247" i="4"/>
  <c r="F247" i="4"/>
  <c r="G246" i="4"/>
  <c r="F246" i="4"/>
  <c r="G245" i="4"/>
  <c r="F245" i="4"/>
  <c r="G244" i="4"/>
  <c r="F244" i="4"/>
  <c r="G243" i="4"/>
  <c r="F243" i="4"/>
  <c r="G242" i="4"/>
  <c r="F242" i="4"/>
  <c r="G241" i="4"/>
  <c r="F241" i="4"/>
  <c r="G240" i="4"/>
  <c r="F240" i="4"/>
  <c r="G239" i="4"/>
  <c r="F239" i="4"/>
  <c r="G238" i="4"/>
  <c r="F238" i="4"/>
  <c r="G237" i="4"/>
  <c r="F237" i="4"/>
  <c r="G236" i="4"/>
  <c r="F236" i="4"/>
  <c r="G235" i="4"/>
  <c r="F235" i="4"/>
  <c r="G234" i="4"/>
  <c r="F234" i="4"/>
  <c r="G233" i="4"/>
  <c r="F233" i="4"/>
  <c r="G232" i="4"/>
  <c r="F232" i="4"/>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4" i="4"/>
  <c r="F4" i="4"/>
  <c r="G3" i="4"/>
  <c r="F3" i="4"/>
  <c r="M401" i="10"/>
  <c r="K401" i="10"/>
  <c r="I401" i="10"/>
  <c r="F401" i="10"/>
  <c r="E401" i="10"/>
  <c r="M400" i="10"/>
  <c r="K400" i="10" s="1"/>
  <c r="I400" i="10"/>
  <c r="F400" i="10"/>
  <c r="E400" i="10"/>
  <c r="M399" i="10"/>
  <c r="K399" i="10"/>
  <c r="I399" i="10"/>
  <c r="F399" i="10"/>
  <c r="E399" i="10"/>
  <c r="M398" i="10"/>
  <c r="K398" i="10" s="1"/>
  <c r="I398" i="10"/>
  <c r="F398" i="10"/>
  <c r="E398" i="10"/>
  <c r="M397" i="10"/>
  <c r="K397" i="10"/>
  <c r="I397" i="10"/>
  <c r="F397" i="10"/>
  <c r="E397" i="10"/>
  <c r="M396" i="10"/>
  <c r="K396" i="10" s="1"/>
  <c r="I396" i="10"/>
  <c r="F396" i="10"/>
  <c r="E396" i="10"/>
  <c r="M395" i="10"/>
  <c r="K395" i="10"/>
  <c r="I395" i="10"/>
  <c r="F395" i="10"/>
  <c r="E395" i="10"/>
  <c r="M394" i="10"/>
  <c r="K394" i="10" s="1"/>
  <c r="I394" i="10"/>
  <c r="F394" i="10"/>
  <c r="E394" i="10"/>
  <c r="M393" i="10"/>
  <c r="K393" i="10"/>
  <c r="I393" i="10"/>
  <c r="F393" i="10"/>
  <c r="E393" i="10"/>
  <c r="M392" i="10"/>
  <c r="K392" i="10" s="1"/>
  <c r="I392" i="10"/>
  <c r="F392" i="10"/>
  <c r="E392" i="10"/>
  <c r="M391" i="10"/>
  <c r="K391" i="10"/>
  <c r="I391" i="10"/>
  <c r="F391" i="10"/>
  <c r="E391" i="10"/>
  <c r="M390" i="10"/>
  <c r="K390" i="10" s="1"/>
  <c r="I390" i="10"/>
  <c r="F390" i="10"/>
  <c r="E390" i="10"/>
  <c r="M389" i="10"/>
  <c r="K389" i="10"/>
  <c r="I389" i="10"/>
  <c r="F389" i="10"/>
  <c r="E389" i="10"/>
  <c r="M388" i="10"/>
  <c r="K388" i="10" s="1"/>
  <c r="I388" i="10"/>
  <c r="F388" i="10"/>
  <c r="E388" i="10"/>
  <c r="M387" i="10"/>
  <c r="K387" i="10"/>
  <c r="I387" i="10"/>
  <c r="F387" i="10"/>
  <c r="E387" i="10"/>
  <c r="M386" i="10"/>
  <c r="K386" i="10" s="1"/>
  <c r="I386" i="10"/>
  <c r="F386" i="10"/>
  <c r="E386" i="10"/>
  <c r="M385" i="10"/>
  <c r="K385" i="10"/>
  <c r="I385" i="10"/>
  <c r="F385" i="10"/>
  <c r="E385" i="10"/>
  <c r="M384" i="10"/>
  <c r="K384" i="10" s="1"/>
  <c r="I384" i="10"/>
  <c r="F384" i="10"/>
  <c r="E384" i="10"/>
  <c r="M383" i="10"/>
  <c r="K383" i="10"/>
  <c r="I383" i="10"/>
  <c r="F383" i="10"/>
  <c r="E383" i="10"/>
  <c r="M382" i="10"/>
  <c r="K382" i="10" s="1"/>
  <c r="I382" i="10"/>
  <c r="F382" i="10"/>
  <c r="E382" i="10"/>
  <c r="M381" i="10"/>
  <c r="K381" i="10"/>
  <c r="I381" i="10"/>
  <c r="F381" i="10"/>
  <c r="E381" i="10"/>
  <c r="M380" i="10"/>
  <c r="K380" i="10" s="1"/>
  <c r="I380" i="10"/>
  <c r="F380" i="10"/>
  <c r="E380" i="10"/>
  <c r="M379" i="10"/>
  <c r="K379" i="10"/>
  <c r="I379" i="10"/>
  <c r="F379" i="10"/>
  <c r="E379" i="10"/>
  <c r="M378" i="10"/>
  <c r="K378" i="10" s="1"/>
  <c r="I378" i="10"/>
  <c r="F378" i="10"/>
  <c r="E378" i="10"/>
  <c r="M377" i="10"/>
  <c r="K377" i="10"/>
  <c r="I377" i="10"/>
  <c r="F377" i="10"/>
  <c r="E377" i="10"/>
  <c r="M376" i="10"/>
  <c r="K376" i="10" s="1"/>
  <c r="I376" i="10"/>
  <c r="F376" i="10"/>
  <c r="E376" i="10"/>
  <c r="M375" i="10"/>
  <c r="K375" i="10"/>
  <c r="I375" i="10"/>
  <c r="F375" i="10"/>
  <c r="E375" i="10"/>
  <c r="M374" i="10"/>
  <c r="K374" i="10" s="1"/>
  <c r="I374" i="10"/>
  <c r="F374" i="10"/>
  <c r="E374" i="10"/>
  <c r="M373" i="10"/>
  <c r="K373" i="10"/>
  <c r="I373" i="10"/>
  <c r="F373" i="10"/>
  <c r="E373" i="10"/>
  <c r="M372" i="10"/>
  <c r="K372" i="10" s="1"/>
  <c r="I372" i="10"/>
  <c r="F372" i="10"/>
  <c r="E372" i="10"/>
  <c r="M371" i="10"/>
  <c r="K371" i="10"/>
  <c r="I371" i="10"/>
  <c r="F371" i="10"/>
  <c r="E371" i="10"/>
  <c r="M370" i="10"/>
  <c r="K370" i="10" s="1"/>
  <c r="I370" i="10"/>
  <c r="F370" i="10"/>
  <c r="E370" i="10"/>
  <c r="M369" i="10"/>
  <c r="K369" i="10"/>
  <c r="I369" i="10"/>
  <c r="F369" i="10"/>
  <c r="E369" i="10"/>
  <c r="M368" i="10"/>
  <c r="K368" i="10" s="1"/>
  <c r="I368" i="10"/>
  <c r="F368" i="10"/>
  <c r="E368" i="10"/>
  <c r="M367" i="10"/>
  <c r="K367" i="10"/>
  <c r="I367" i="10"/>
  <c r="F367" i="10"/>
  <c r="E367" i="10"/>
  <c r="M366" i="10"/>
  <c r="K366" i="10" s="1"/>
  <c r="I366" i="10"/>
  <c r="F366" i="10"/>
  <c r="E366" i="10"/>
  <c r="M365" i="10"/>
  <c r="K365" i="10"/>
  <c r="I365" i="10"/>
  <c r="F365" i="10"/>
  <c r="E365" i="10"/>
  <c r="M364" i="10"/>
  <c r="K364" i="10" s="1"/>
  <c r="I364" i="10"/>
  <c r="F364" i="10"/>
  <c r="E364" i="10"/>
  <c r="M363" i="10"/>
  <c r="K363" i="10"/>
  <c r="I363" i="10"/>
  <c r="F363" i="10"/>
  <c r="E363" i="10"/>
  <c r="M362" i="10"/>
  <c r="K362" i="10" s="1"/>
  <c r="I362" i="10"/>
  <c r="F362" i="10"/>
  <c r="E362" i="10"/>
  <c r="M361" i="10"/>
  <c r="K361" i="10"/>
  <c r="I361" i="10"/>
  <c r="F361" i="10"/>
  <c r="E361" i="10"/>
  <c r="M360" i="10"/>
  <c r="K360" i="10" s="1"/>
  <c r="I360" i="10"/>
  <c r="F360" i="10"/>
  <c r="E360" i="10"/>
  <c r="M359" i="10"/>
  <c r="K359" i="10"/>
  <c r="I359" i="10"/>
  <c r="F359" i="10"/>
  <c r="E359" i="10"/>
  <c r="M358" i="10"/>
  <c r="K358" i="10" s="1"/>
  <c r="I358" i="10"/>
  <c r="F358" i="10"/>
  <c r="E358" i="10"/>
  <c r="M357" i="10"/>
  <c r="K357" i="10"/>
  <c r="I357" i="10"/>
  <c r="F357" i="10"/>
  <c r="E357" i="10"/>
  <c r="M356" i="10"/>
  <c r="K356" i="10" s="1"/>
  <c r="I356" i="10"/>
  <c r="F356" i="10"/>
  <c r="E356" i="10"/>
  <c r="M355" i="10"/>
  <c r="K355" i="10"/>
  <c r="I355" i="10"/>
  <c r="F355" i="10"/>
  <c r="E355" i="10"/>
  <c r="M354" i="10"/>
  <c r="K354" i="10" s="1"/>
  <c r="I354" i="10"/>
  <c r="F354" i="10"/>
  <c r="E354" i="10"/>
  <c r="M353" i="10"/>
  <c r="K353" i="10"/>
  <c r="I353" i="10"/>
  <c r="F353" i="10"/>
  <c r="E353" i="10"/>
  <c r="M352" i="10"/>
  <c r="K352" i="10" s="1"/>
  <c r="I352" i="10"/>
  <c r="F352" i="10"/>
  <c r="E352" i="10"/>
  <c r="M351" i="10"/>
  <c r="K351" i="10"/>
  <c r="I351" i="10"/>
  <c r="F351" i="10"/>
  <c r="E351" i="10"/>
  <c r="M350" i="10"/>
  <c r="K350" i="10" s="1"/>
  <c r="I350" i="10"/>
  <c r="F350" i="10"/>
  <c r="E350" i="10"/>
  <c r="M349" i="10"/>
  <c r="K349" i="10"/>
  <c r="I349" i="10"/>
  <c r="F349" i="10"/>
  <c r="E349" i="10"/>
  <c r="M348" i="10"/>
  <c r="K348" i="10" s="1"/>
  <c r="I348" i="10"/>
  <c r="F348" i="10"/>
  <c r="E348" i="10"/>
  <c r="M347" i="10"/>
  <c r="K347" i="10"/>
  <c r="I347" i="10"/>
  <c r="F347" i="10"/>
  <c r="E347" i="10"/>
  <c r="M346" i="10"/>
  <c r="K346" i="10" s="1"/>
  <c r="I346" i="10"/>
  <c r="F346" i="10"/>
  <c r="E346" i="10"/>
  <c r="M345" i="10"/>
  <c r="K345" i="10"/>
  <c r="I345" i="10"/>
  <c r="F345" i="10"/>
  <c r="E345" i="10"/>
  <c r="M344" i="10"/>
  <c r="K344" i="10" s="1"/>
  <c r="I344" i="10"/>
  <c r="F344" i="10"/>
  <c r="E344" i="10"/>
  <c r="M343" i="10"/>
  <c r="K343" i="10"/>
  <c r="I343" i="10"/>
  <c r="F343" i="10"/>
  <c r="E343" i="10"/>
  <c r="M342" i="10"/>
  <c r="K342" i="10" s="1"/>
  <c r="I342" i="10"/>
  <c r="F342" i="10"/>
  <c r="E342" i="10"/>
  <c r="M341" i="10"/>
  <c r="K341" i="10"/>
  <c r="I341" i="10"/>
  <c r="F341" i="10"/>
  <c r="E341" i="10"/>
  <c r="M340" i="10"/>
  <c r="K340" i="10" s="1"/>
  <c r="I340" i="10"/>
  <c r="F340" i="10"/>
  <c r="E340" i="10"/>
  <c r="M339" i="10"/>
  <c r="K339" i="10"/>
  <c r="I339" i="10"/>
  <c r="F339" i="10"/>
  <c r="E339" i="10"/>
  <c r="M338" i="10"/>
  <c r="K338" i="10" s="1"/>
  <c r="I338" i="10"/>
  <c r="F338" i="10"/>
  <c r="E338" i="10"/>
  <c r="M337" i="10"/>
  <c r="K337" i="10"/>
  <c r="I337" i="10"/>
  <c r="F337" i="10"/>
  <c r="E337" i="10"/>
  <c r="M336" i="10"/>
  <c r="K336" i="10" s="1"/>
  <c r="I336" i="10"/>
  <c r="F336" i="10"/>
  <c r="E336" i="10"/>
  <c r="M335" i="10"/>
  <c r="K335" i="10"/>
  <c r="I335" i="10"/>
  <c r="F335" i="10"/>
  <c r="E335" i="10"/>
  <c r="M334" i="10"/>
  <c r="K334" i="10" s="1"/>
  <c r="I334" i="10"/>
  <c r="F334" i="10"/>
  <c r="E334" i="10"/>
  <c r="M333" i="10"/>
  <c r="K333" i="10"/>
  <c r="I333" i="10"/>
  <c r="F333" i="10"/>
  <c r="E333" i="10"/>
  <c r="M332" i="10"/>
  <c r="K332" i="10" s="1"/>
  <c r="I332" i="10"/>
  <c r="F332" i="10"/>
  <c r="E332" i="10"/>
  <c r="M331" i="10"/>
  <c r="K331" i="10"/>
  <c r="I331" i="10"/>
  <c r="F331" i="10"/>
  <c r="E331" i="10"/>
  <c r="M330" i="10"/>
  <c r="K330" i="10" s="1"/>
  <c r="I330" i="10"/>
  <c r="F330" i="10"/>
  <c r="E330" i="10"/>
  <c r="M329" i="10"/>
  <c r="K329" i="10"/>
  <c r="I329" i="10"/>
  <c r="F329" i="10"/>
  <c r="E329" i="10"/>
  <c r="M328" i="10"/>
  <c r="K328" i="10" s="1"/>
  <c r="I328" i="10"/>
  <c r="F328" i="10"/>
  <c r="E328" i="10"/>
  <c r="M327" i="10"/>
  <c r="K327" i="10"/>
  <c r="I327" i="10"/>
  <c r="F327" i="10"/>
  <c r="E327" i="10"/>
  <c r="M326" i="10"/>
  <c r="K326" i="10" s="1"/>
  <c r="I326" i="10"/>
  <c r="F326" i="10"/>
  <c r="E326" i="10"/>
  <c r="M325" i="10"/>
  <c r="K325" i="10"/>
  <c r="I325" i="10"/>
  <c r="F325" i="10"/>
  <c r="E325" i="10"/>
  <c r="M324" i="10"/>
  <c r="K324" i="10" s="1"/>
  <c r="I324" i="10"/>
  <c r="F324" i="10"/>
  <c r="E324" i="10"/>
  <c r="M323" i="10"/>
  <c r="K323" i="10"/>
  <c r="I323" i="10"/>
  <c r="F323" i="10"/>
  <c r="E323" i="10"/>
  <c r="M322" i="10"/>
  <c r="K322" i="10" s="1"/>
  <c r="I322" i="10"/>
  <c r="F322" i="10"/>
  <c r="E322" i="10"/>
  <c r="M321" i="10"/>
  <c r="K321" i="10"/>
  <c r="I321" i="10"/>
  <c r="F321" i="10"/>
  <c r="E321" i="10"/>
  <c r="M320" i="10"/>
  <c r="K320" i="10" s="1"/>
  <c r="I320" i="10"/>
  <c r="F320" i="10"/>
  <c r="E320" i="10"/>
  <c r="M319" i="10"/>
  <c r="K319" i="10"/>
  <c r="I319" i="10"/>
  <c r="F319" i="10"/>
  <c r="E319" i="10"/>
  <c r="M318" i="10"/>
  <c r="K318" i="10" s="1"/>
  <c r="I318" i="10"/>
  <c r="F318" i="10"/>
  <c r="E318" i="10"/>
  <c r="M317" i="10"/>
  <c r="K317" i="10"/>
  <c r="I317" i="10"/>
  <c r="F317" i="10"/>
  <c r="E317" i="10"/>
  <c r="M316" i="10"/>
  <c r="K316" i="10" s="1"/>
  <c r="I316" i="10"/>
  <c r="F316" i="10"/>
  <c r="E316" i="10"/>
  <c r="M315" i="10"/>
  <c r="K315" i="10"/>
  <c r="I315" i="10"/>
  <c r="F315" i="10"/>
  <c r="E315" i="10"/>
  <c r="M314" i="10"/>
  <c r="K314" i="10" s="1"/>
  <c r="I314" i="10"/>
  <c r="F314" i="10"/>
  <c r="E314" i="10"/>
  <c r="M313" i="10"/>
  <c r="K313" i="10"/>
  <c r="I313" i="10"/>
  <c r="F313" i="10"/>
  <c r="E313" i="10"/>
  <c r="M312" i="10"/>
  <c r="K312" i="10" s="1"/>
  <c r="I312" i="10"/>
  <c r="F312" i="10"/>
  <c r="E312" i="10"/>
  <c r="M311" i="10"/>
  <c r="K311" i="10"/>
  <c r="I311" i="10"/>
  <c r="F311" i="10"/>
  <c r="E311" i="10"/>
  <c r="M310" i="10"/>
  <c r="K310" i="10" s="1"/>
  <c r="I310" i="10"/>
  <c r="F310" i="10"/>
  <c r="E310" i="10"/>
  <c r="M309" i="10"/>
  <c r="K309" i="10"/>
  <c r="I309" i="10"/>
  <c r="F309" i="10"/>
  <c r="E309" i="10"/>
  <c r="M308" i="10"/>
  <c r="K308" i="10" s="1"/>
  <c r="I308" i="10"/>
  <c r="F308" i="10"/>
  <c r="E308" i="10"/>
  <c r="M307" i="10"/>
  <c r="K307" i="10"/>
  <c r="I307" i="10"/>
  <c r="F307" i="10"/>
  <c r="E307" i="10"/>
  <c r="M306" i="10"/>
  <c r="K306" i="10" s="1"/>
  <c r="I306" i="10"/>
  <c r="F306" i="10"/>
  <c r="E306" i="10"/>
  <c r="M305" i="10"/>
  <c r="K305" i="10"/>
  <c r="I305" i="10"/>
  <c r="F305" i="10"/>
  <c r="E305" i="10"/>
  <c r="M304" i="10"/>
  <c r="K304" i="10" s="1"/>
  <c r="I304" i="10"/>
  <c r="F304" i="10"/>
  <c r="E304" i="10"/>
  <c r="M303" i="10"/>
  <c r="K303" i="10"/>
  <c r="I303" i="10"/>
  <c r="F303" i="10"/>
  <c r="E303" i="10"/>
  <c r="M302" i="10"/>
  <c r="K302" i="10" s="1"/>
  <c r="I302" i="10"/>
  <c r="F302" i="10"/>
  <c r="E302" i="10"/>
  <c r="M301" i="10"/>
  <c r="K301" i="10"/>
  <c r="I301" i="10"/>
  <c r="F301" i="10"/>
  <c r="E301" i="10"/>
  <c r="M300" i="10"/>
  <c r="K300" i="10" s="1"/>
  <c r="I300" i="10"/>
  <c r="F300" i="10"/>
  <c r="E300" i="10"/>
  <c r="M299" i="10"/>
  <c r="K299" i="10"/>
  <c r="I299" i="10"/>
  <c r="F299" i="10"/>
  <c r="E299" i="10"/>
  <c r="M298" i="10"/>
  <c r="K298" i="10" s="1"/>
  <c r="I298" i="10"/>
  <c r="F298" i="10"/>
  <c r="E298" i="10"/>
  <c r="M297" i="10"/>
  <c r="K297" i="10"/>
  <c r="I297" i="10"/>
  <c r="F297" i="10"/>
  <c r="E297" i="10"/>
  <c r="M296" i="10"/>
  <c r="K296" i="10" s="1"/>
  <c r="I296" i="10"/>
  <c r="F296" i="10"/>
  <c r="E296" i="10"/>
  <c r="M295" i="10"/>
  <c r="K295" i="10"/>
  <c r="I295" i="10"/>
  <c r="F295" i="10"/>
  <c r="E295" i="10"/>
  <c r="M294" i="10"/>
  <c r="K294" i="10" s="1"/>
  <c r="I294" i="10"/>
  <c r="F294" i="10"/>
  <c r="E294" i="10"/>
  <c r="M293" i="10"/>
  <c r="K293" i="10"/>
  <c r="I293" i="10"/>
  <c r="F293" i="10"/>
  <c r="E293" i="10"/>
  <c r="M292" i="10"/>
  <c r="K292" i="10" s="1"/>
  <c r="I292" i="10"/>
  <c r="F292" i="10"/>
  <c r="E292" i="10"/>
  <c r="M291" i="10"/>
  <c r="K291" i="10"/>
  <c r="I291" i="10"/>
  <c r="F291" i="10"/>
  <c r="E291" i="10"/>
  <c r="M290" i="10"/>
  <c r="K290" i="10" s="1"/>
  <c r="I290" i="10"/>
  <c r="F290" i="10"/>
  <c r="E290" i="10"/>
  <c r="M289" i="10"/>
  <c r="K289" i="10"/>
  <c r="I289" i="10"/>
  <c r="F289" i="10"/>
  <c r="E289" i="10"/>
  <c r="M288" i="10"/>
  <c r="K288" i="10" s="1"/>
  <c r="I288" i="10"/>
  <c r="F288" i="10"/>
  <c r="E288" i="10"/>
  <c r="M287" i="10"/>
  <c r="K287" i="10"/>
  <c r="I287" i="10"/>
  <c r="F287" i="10"/>
  <c r="E287" i="10"/>
  <c r="M286" i="10"/>
  <c r="K286" i="10" s="1"/>
  <c r="I286" i="10"/>
  <c r="F286" i="10"/>
  <c r="E286" i="10"/>
  <c r="M285" i="10"/>
  <c r="K285" i="10"/>
  <c r="I285" i="10"/>
  <c r="F285" i="10"/>
  <c r="E285" i="10"/>
  <c r="M284" i="10"/>
  <c r="K284" i="10" s="1"/>
  <c r="I284" i="10"/>
  <c r="F284" i="10"/>
  <c r="E284" i="10"/>
  <c r="M283" i="10"/>
  <c r="K283" i="10"/>
  <c r="I283" i="10"/>
  <c r="F283" i="10"/>
  <c r="E283" i="10"/>
  <c r="M282" i="10"/>
  <c r="K282" i="10" s="1"/>
  <c r="I282" i="10"/>
  <c r="F282" i="10"/>
  <c r="E282" i="10"/>
  <c r="M281" i="10"/>
  <c r="K281" i="10"/>
  <c r="I281" i="10"/>
  <c r="F281" i="10"/>
  <c r="E281" i="10"/>
  <c r="M280" i="10"/>
  <c r="K280" i="10" s="1"/>
  <c r="I280" i="10"/>
  <c r="F280" i="10"/>
  <c r="E280" i="10"/>
  <c r="M279" i="10"/>
  <c r="K279" i="10"/>
  <c r="I279" i="10"/>
  <c r="F279" i="10"/>
  <c r="E279" i="10"/>
  <c r="M278" i="10"/>
  <c r="K278" i="10" s="1"/>
  <c r="I278" i="10"/>
  <c r="F278" i="10"/>
  <c r="E278" i="10"/>
  <c r="M277" i="10"/>
  <c r="K277" i="10"/>
  <c r="I277" i="10"/>
  <c r="F277" i="10"/>
  <c r="E277" i="10"/>
  <c r="M276" i="10"/>
  <c r="K276" i="10" s="1"/>
  <c r="I276" i="10"/>
  <c r="F276" i="10"/>
  <c r="E276" i="10"/>
  <c r="M275" i="10"/>
  <c r="K275" i="10"/>
  <c r="I275" i="10"/>
  <c r="F275" i="10"/>
  <c r="E275" i="10"/>
  <c r="M274" i="10"/>
  <c r="K274" i="10" s="1"/>
  <c r="I274" i="10"/>
  <c r="F274" i="10"/>
  <c r="E274" i="10"/>
  <c r="M273" i="10"/>
  <c r="K273" i="10"/>
  <c r="I273" i="10"/>
  <c r="F273" i="10"/>
  <c r="E273" i="10"/>
  <c r="M272" i="10"/>
  <c r="K272" i="10" s="1"/>
  <c r="I272" i="10"/>
  <c r="F272" i="10"/>
  <c r="E272" i="10"/>
  <c r="M271" i="10"/>
  <c r="K271" i="10"/>
  <c r="I271" i="10"/>
  <c r="F271" i="10"/>
  <c r="E271" i="10"/>
  <c r="M270" i="10"/>
  <c r="K270" i="10" s="1"/>
  <c r="I270" i="10"/>
  <c r="F270" i="10"/>
  <c r="E270" i="10"/>
  <c r="M269" i="10"/>
  <c r="K269" i="10"/>
  <c r="I269" i="10"/>
  <c r="F269" i="10"/>
  <c r="E269" i="10"/>
  <c r="M268" i="10"/>
  <c r="K268" i="10" s="1"/>
  <c r="I268" i="10"/>
  <c r="F268" i="10"/>
  <c r="E268" i="10"/>
  <c r="M267" i="10"/>
  <c r="K267" i="10"/>
  <c r="I267" i="10"/>
  <c r="F267" i="10"/>
  <c r="E267" i="10"/>
  <c r="M266" i="10"/>
  <c r="K266" i="10" s="1"/>
  <c r="I266" i="10"/>
  <c r="F266" i="10"/>
  <c r="E266" i="10"/>
  <c r="M265" i="10"/>
  <c r="K265" i="10"/>
  <c r="I265" i="10"/>
  <c r="F265" i="10"/>
  <c r="E265" i="10"/>
  <c r="M264" i="10"/>
  <c r="K264" i="10" s="1"/>
  <c r="I264" i="10"/>
  <c r="F264" i="10"/>
  <c r="E264" i="10"/>
  <c r="M263" i="10"/>
  <c r="K263" i="10"/>
  <c r="I263" i="10"/>
  <c r="F263" i="10"/>
  <c r="E263" i="10"/>
  <c r="M262" i="10"/>
  <c r="K262" i="10" s="1"/>
  <c r="I262" i="10"/>
  <c r="F262" i="10"/>
  <c r="E262" i="10"/>
  <c r="M261" i="10"/>
  <c r="K261" i="10"/>
  <c r="I261" i="10"/>
  <c r="F261" i="10"/>
  <c r="E261" i="10"/>
  <c r="M260" i="10"/>
  <c r="K260" i="10" s="1"/>
  <c r="I260" i="10"/>
  <c r="F260" i="10"/>
  <c r="E260" i="10"/>
  <c r="M259" i="10"/>
  <c r="K259" i="10"/>
  <c r="I259" i="10"/>
  <c r="F259" i="10"/>
  <c r="E259" i="10"/>
  <c r="M258" i="10"/>
  <c r="K258" i="10" s="1"/>
  <c r="I258" i="10"/>
  <c r="F258" i="10"/>
  <c r="E258" i="10"/>
  <c r="M257" i="10"/>
  <c r="K257" i="10"/>
  <c r="I257" i="10"/>
  <c r="F257" i="10"/>
  <c r="E257" i="10"/>
  <c r="M256" i="10"/>
  <c r="K256" i="10" s="1"/>
  <c r="I256" i="10"/>
  <c r="F256" i="10"/>
  <c r="E256" i="10"/>
  <c r="M255" i="10"/>
  <c r="K255" i="10"/>
  <c r="I255" i="10"/>
  <c r="F255" i="10"/>
  <c r="E255" i="10"/>
  <c r="M254" i="10"/>
  <c r="K254" i="10" s="1"/>
  <c r="I254" i="10"/>
  <c r="F254" i="10"/>
  <c r="E254" i="10"/>
  <c r="M253" i="10"/>
  <c r="K253" i="10"/>
  <c r="I253" i="10"/>
  <c r="F253" i="10"/>
  <c r="E253" i="10"/>
  <c r="M252" i="10"/>
  <c r="K252" i="10" s="1"/>
  <c r="I252" i="10"/>
  <c r="F252" i="10"/>
  <c r="E252" i="10"/>
  <c r="M251" i="10"/>
  <c r="K251" i="10"/>
  <c r="I251" i="10"/>
  <c r="F251" i="10"/>
  <c r="E251" i="10"/>
  <c r="M250" i="10"/>
  <c r="K250" i="10" s="1"/>
  <c r="I250" i="10"/>
  <c r="F250" i="10"/>
  <c r="E250" i="10"/>
  <c r="M249" i="10"/>
  <c r="K249" i="10"/>
  <c r="I249" i="10"/>
  <c r="F249" i="10"/>
  <c r="E249" i="10"/>
  <c r="M248" i="10"/>
  <c r="K248" i="10" s="1"/>
  <c r="I248" i="10"/>
  <c r="F248" i="10"/>
  <c r="E248" i="10"/>
  <c r="M247" i="10"/>
  <c r="K247" i="10"/>
  <c r="I247" i="10"/>
  <c r="F247" i="10"/>
  <c r="E247" i="10"/>
  <c r="M246" i="10"/>
  <c r="K246" i="10" s="1"/>
  <c r="I246" i="10"/>
  <c r="F246" i="10"/>
  <c r="E246" i="10"/>
  <c r="M245" i="10"/>
  <c r="K245" i="10"/>
  <c r="I245" i="10"/>
  <c r="F245" i="10"/>
  <c r="E245" i="10"/>
  <c r="M244" i="10"/>
  <c r="K244" i="10" s="1"/>
  <c r="I244" i="10"/>
  <c r="F244" i="10"/>
  <c r="E244" i="10"/>
  <c r="M243" i="10"/>
  <c r="K243" i="10"/>
  <c r="I243" i="10"/>
  <c r="F243" i="10"/>
  <c r="E243" i="10"/>
  <c r="M242" i="10"/>
  <c r="K242" i="10" s="1"/>
  <c r="I242" i="10"/>
  <c r="F242" i="10"/>
  <c r="E242" i="10"/>
  <c r="M241" i="10"/>
  <c r="K241" i="10"/>
  <c r="I241" i="10"/>
  <c r="F241" i="10"/>
  <c r="E241" i="10"/>
  <c r="M240" i="10"/>
  <c r="K240" i="10" s="1"/>
  <c r="I240" i="10"/>
  <c r="F240" i="10"/>
  <c r="E240" i="10"/>
  <c r="M239" i="10"/>
  <c r="K239" i="10"/>
  <c r="I239" i="10"/>
  <c r="F239" i="10"/>
  <c r="E239" i="10"/>
  <c r="M238" i="10"/>
  <c r="K238" i="10" s="1"/>
  <c r="I238" i="10"/>
  <c r="F238" i="10"/>
  <c r="E238" i="10"/>
  <c r="M237" i="10"/>
  <c r="K237" i="10"/>
  <c r="I237" i="10"/>
  <c r="F237" i="10"/>
  <c r="E237" i="10"/>
  <c r="M236" i="10"/>
  <c r="K236" i="10" s="1"/>
  <c r="I236" i="10"/>
  <c r="F236" i="10"/>
  <c r="E236" i="10"/>
  <c r="M235" i="10"/>
  <c r="K235" i="10"/>
  <c r="I235" i="10"/>
  <c r="F235" i="10"/>
  <c r="E235" i="10"/>
  <c r="M234" i="10"/>
  <c r="K234" i="10" s="1"/>
  <c r="I234" i="10"/>
  <c r="F234" i="10"/>
  <c r="E234" i="10"/>
  <c r="M233" i="10"/>
  <c r="K233" i="10"/>
  <c r="I233" i="10"/>
  <c r="F233" i="10"/>
  <c r="E233" i="10"/>
  <c r="M232" i="10"/>
  <c r="K232" i="10" s="1"/>
  <c r="I232" i="10"/>
  <c r="F232" i="10"/>
  <c r="E232" i="10"/>
  <c r="M231" i="10"/>
  <c r="K231" i="10" s="1"/>
  <c r="I231" i="10"/>
  <c r="F231" i="10"/>
  <c r="E231" i="10"/>
  <c r="M230" i="10"/>
  <c r="K230" i="10"/>
  <c r="I230" i="10"/>
  <c r="F230" i="10"/>
  <c r="E230" i="10"/>
  <c r="M229" i="10"/>
  <c r="K229" i="10" s="1"/>
  <c r="I229" i="10"/>
  <c r="F229" i="10"/>
  <c r="E229" i="10"/>
  <c r="M228" i="10"/>
  <c r="K228" i="10"/>
  <c r="I228" i="10"/>
  <c r="F228" i="10"/>
  <c r="E228" i="10"/>
  <c r="M227" i="10"/>
  <c r="K227" i="10" s="1"/>
  <c r="I227" i="10"/>
  <c r="F227" i="10"/>
  <c r="E227" i="10"/>
  <c r="M226" i="10"/>
  <c r="K226" i="10"/>
  <c r="I226" i="10"/>
  <c r="F226" i="10"/>
  <c r="E226" i="10"/>
  <c r="M225" i="10"/>
  <c r="K225" i="10" s="1"/>
  <c r="I225" i="10"/>
  <c r="F225" i="10"/>
  <c r="E225" i="10"/>
  <c r="M224" i="10"/>
  <c r="K224" i="10"/>
  <c r="I224" i="10"/>
  <c r="F224" i="10"/>
  <c r="E224" i="10"/>
  <c r="M223" i="10"/>
  <c r="K223" i="10" s="1"/>
  <c r="I223" i="10"/>
  <c r="F223" i="10"/>
  <c r="E223" i="10"/>
  <c r="M222" i="10"/>
  <c r="K222" i="10"/>
  <c r="I222" i="10"/>
  <c r="F222" i="10"/>
  <c r="E222" i="10"/>
  <c r="M221" i="10"/>
  <c r="K221" i="10" s="1"/>
  <c r="I221" i="10"/>
  <c r="F221" i="10"/>
  <c r="E221" i="10"/>
  <c r="M220" i="10"/>
  <c r="K220" i="10"/>
  <c r="I220" i="10"/>
  <c r="F220" i="10"/>
  <c r="E220" i="10"/>
  <c r="M219" i="10"/>
  <c r="K219" i="10" s="1"/>
  <c r="I219" i="10"/>
  <c r="F219" i="10"/>
  <c r="E219" i="10"/>
  <c r="M218" i="10"/>
  <c r="K218" i="10"/>
  <c r="I218" i="10"/>
  <c r="F218" i="10"/>
  <c r="E218" i="10"/>
  <c r="M217" i="10"/>
  <c r="K217" i="10" s="1"/>
  <c r="I217" i="10"/>
  <c r="F217" i="10"/>
  <c r="E217" i="10"/>
  <c r="M216" i="10"/>
  <c r="K216" i="10"/>
  <c r="I216" i="10"/>
  <c r="F216" i="10"/>
  <c r="E216" i="10"/>
  <c r="M215" i="10"/>
  <c r="K215" i="10" s="1"/>
  <c r="I215" i="10"/>
  <c r="F215" i="10"/>
  <c r="E215" i="10"/>
  <c r="M214" i="10"/>
  <c r="K214" i="10"/>
  <c r="I214" i="10"/>
  <c r="F214" i="10"/>
  <c r="E214" i="10"/>
  <c r="M213" i="10"/>
  <c r="K213" i="10" s="1"/>
  <c r="I213" i="10"/>
  <c r="F213" i="10"/>
  <c r="E213" i="10"/>
  <c r="M212" i="10"/>
  <c r="K212" i="10"/>
  <c r="I212" i="10"/>
  <c r="F212" i="10"/>
  <c r="E212" i="10"/>
  <c r="M211" i="10"/>
  <c r="K211" i="10" s="1"/>
  <c r="I211" i="10"/>
  <c r="F211" i="10"/>
  <c r="E211" i="10"/>
  <c r="M210" i="10"/>
  <c r="K210" i="10"/>
  <c r="I210" i="10"/>
  <c r="F210" i="10"/>
  <c r="E210" i="10"/>
  <c r="M209" i="10"/>
  <c r="K209" i="10" s="1"/>
  <c r="I209" i="10"/>
  <c r="F209" i="10"/>
  <c r="E209" i="10"/>
  <c r="M208" i="10"/>
  <c r="K208" i="10"/>
  <c r="I208" i="10"/>
  <c r="F208" i="10"/>
  <c r="E208" i="10"/>
  <c r="M207" i="10"/>
  <c r="K207" i="10" s="1"/>
  <c r="I207" i="10"/>
  <c r="F207" i="10"/>
  <c r="E207" i="10"/>
  <c r="M206" i="10"/>
  <c r="K206" i="10"/>
  <c r="I206" i="10"/>
  <c r="F206" i="10"/>
  <c r="E206" i="10"/>
  <c r="M205" i="10"/>
  <c r="K205" i="10" s="1"/>
  <c r="I205" i="10"/>
  <c r="F205" i="10"/>
  <c r="E205" i="10"/>
  <c r="M204" i="10"/>
  <c r="K204" i="10"/>
  <c r="I204" i="10"/>
  <c r="F204" i="10"/>
  <c r="E204" i="10"/>
  <c r="M203" i="10"/>
  <c r="K203" i="10" s="1"/>
  <c r="I203" i="10"/>
  <c r="F203" i="10"/>
  <c r="E203" i="10"/>
  <c r="M202" i="10"/>
  <c r="K202" i="10"/>
  <c r="I202" i="10"/>
  <c r="F202" i="10"/>
  <c r="E202" i="10"/>
  <c r="M201" i="10"/>
  <c r="K201" i="10" s="1"/>
  <c r="I201" i="10"/>
  <c r="F201" i="10"/>
  <c r="E201" i="10"/>
  <c r="M200" i="10"/>
  <c r="K200" i="10"/>
  <c r="I200" i="10"/>
  <c r="F200" i="10"/>
  <c r="E200" i="10"/>
  <c r="M199" i="10"/>
  <c r="K199" i="10" s="1"/>
  <c r="I199" i="10"/>
  <c r="F199" i="10"/>
  <c r="E199" i="10"/>
  <c r="M198" i="10"/>
  <c r="K198" i="10"/>
  <c r="I198" i="10"/>
  <c r="F198" i="10"/>
  <c r="E198" i="10"/>
  <c r="M197" i="10"/>
  <c r="K197" i="10" s="1"/>
  <c r="I197" i="10"/>
  <c r="F197" i="10"/>
  <c r="E197" i="10"/>
  <c r="M196" i="10"/>
  <c r="K196" i="10"/>
  <c r="I196" i="10"/>
  <c r="F196" i="10"/>
  <c r="E196" i="10"/>
  <c r="M195" i="10"/>
  <c r="K195" i="10" s="1"/>
  <c r="I195" i="10"/>
  <c r="F195" i="10"/>
  <c r="E195" i="10"/>
  <c r="M194" i="10"/>
  <c r="K194" i="10"/>
  <c r="I194" i="10"/>
  <c r="F194" i="10"/>
  <c r="E194" i="10"/>
  <c r="M193" i="10"/>
  <c r="K193" i="10" s="1"/>
  <c r="I193" i="10"/>
  <c r="F193" i="10"/>
  <c r="E193" i="10"/>
  <c r="M192" i="10"/>
  <c r="K192" i="10"/>
  <c r="I192" i="10"/>
  <c r="F192" i="10"/>
  <c r="E192" i="10"/>
  <c r="M191" i="10"/>
  <c r="K191" i="10" s="1"/>
  <c r="I191" i="10"/>
  <c r="F191" i="10"/>
  <c r="E191" i="10"/>
  <c r="M190" i="10"/>
  <c r="K190" i="10"/>
  <c r="I190" i="10"/>
  <c r="F190" i="10"/>
  <c r="E190" i="10"/>
  <c r="M189" i="10"/>
  <c r="K189" i="10" s="1"/>
  <c r="I189" i="10"/>
  <c r="F189" i="10"/>
  <c r="E189" i="10"/>
  <c r="M188" i="10"/>
  <c r="K188" i="10"/>
  <c r="I188" i="10"/>
  <c r="F188" i="10"/>
  <c r="E188" i="10"/>
  <c r="M187" i="10"/>
  <c r="K187" i="10" s="1"/>
  <c r="I187" i="10"/>
  <c r="F187" i="10"/>
  <c r="E187" i="10"/>
  <c r="M186" i="10"/>
  <c r="K186" i="10"/>
  <c r="I186" i="10"/>
  <c r="F186" i="10"/>
  <c r="E186" i="10"/>
  <c r="M185" i="10"/>
  <c r="K185" i="10" s="1"/>
  <c r="I185" i="10"/>
  <c r="F185" i="10"/>
  <c r="E185" i="10"/>
  <c r="M184" i="10"/>
  <c r="K184" i="10"/>
  <c r="I184" i="10"/>
  <c r="F184" i="10"/>
  <c r="E184" i="10"/>
  <c r="M183" i="10"/>
  <c r="K183" i="10" s="1"/>
  <c r="I183" i="10"/>
  <c r="F183" i="10"/>
  <c r="E183" i="10"/>
  <c r="M182" i="10"/>
  <c r="K182" i="10"/>
  <c r="I182" i="10"/>
  <c r="F182" i="10"/>
  <c r="E182" i="10"/>
  <c r="M181" i="10"/>
  <c r="K181" i="10" s="1"/>
  <c r="I181" i="10"/>
  <c r="F181" i="10"/>
  <c r="E181" i="10"/>
  <c r="M180" i="10"/>
  <c r="K180" i="10"/>
  <c r="I180" i="10"/>
  <c r="F180" i="10"/>
  <c r="E180" i="10"/>
  <c r="M179" i="10"/>
  <c r="K179" i="10" s="1"/>
  <c r="I179" i="10"/>
  <c r="F179" i="10"/>
  <c r="E179" i="10"/>
  <c r="M178" i="10"/>
  <c r="K178" i="10"/>
  <c r="I178" i="10"/>
  <c r="F178" i="10"/>
  <c r="E178" i="10"/>
  <c r="M177" i="10"/>
  <c r="K177" i="10" s="1"/>
  <c r="I177" i="10"/>
  <c r="F177" i="10"/>
  <c r="E177" i="10"/>
  <c r="M176" i="10"/>
  <c r="K176" i="10"/>
  <c r="I176" i="10"/>
  <c r="F176" i="10"/>
  <c r="E176" i="10"/>
  <c r="M175" i="10"/>
  <c r="K175" i="10" s="1"/>
  <c r="I175" i="10"/>
  <c r="F175" i="10"/>
  <c r="E175" i="10"/>
  <c r="M174" i="10"/>
  <c r="K174" i="10"/>
  <c r="I174" i="10"/>
  <c r="F174" i="10"/>
  <c r="E174" i="10"/>
  <c r="M173" i="10"/>
  <c r="K173" i="10" s="1"/>
  <c r="I173" i="10"/>
  <c r="F173" i="10"/>
  <c r="E173" i="10"/>
  <c r="M172" i="10"/>
  <c r="K172" i="10"/>
  <c r="I172" i="10"/>
  <c r="F172" i="10"/>
  <c r="E172" i="10"/>
  <c r="M171" i="10"/>
  <c r="K171" i="10" s="1"/>
  <c r="I171" i="10"/>
  <c r="F171" i="10"/>
  <c r="E171" i="10"/>
  <c r="M170" i="10"/>
  <c r="K170" i="10"/>
  <c r="I170" i="10"/>
  <c r="F170" i="10"/>
  <c r="E170" i="10"/>
  <c r="M169" i="10"/>
  <c r="K169" i="10" s="1"/>
  <c r="I169" i="10"/>
  <c r="F169" i="10"/>
  <c r="E169" i="10"/>
  <c r="M168" i="10"/>
  <c r="K168" i="10"/>
  <c r="I168" i="10"/>
  <c r="F168" i="10"/>
  <c r="E168" i="10"/>
  <c r="M167" i="10"/>
  <c r="K167" i="10" s="1"/>
  <c r="I167" i="10"/>
  <c r="F167" i="10"/>
  <c r="E167" i="10"/>
  <c r="M166" i="10"/>
  <c r="K166" i="10"/>
  <c r="I166" i="10"/>
  <c r="F166" i="10"/>
  <c r="E166" i="10"/>
  <c r="M165" i="10"/>
  <c r="K165" i="10" s="1"/>
  <c r="I165" i="10"/>
  <c r="F165" i="10"/>
  <c r="E165" i="10"/>
  <c r="M164" i="10"/>
  <c r="K164" i="10"/>
  <c r="I164" i="10"/>
  <c r="F164" i="10"/>
  <c r="E164" i="10"/>
  <c r="M163" i="10"/>
  <c r="K163" i="10" s="1"/>
  <c r="I163" i="10"/>
  <c r="F163" i="10"/>
  <c r="E163" i="10"/>
  <c r="M162" i="10"/>
  <c r="K162" i="10"/>
  <c r="I162" i="10"/>
  <c r="F162" i="10"/>
  <c r="E162" i="10"/>
  <c r="M161" i="10"/>
  <c r="K161" i="10" s="1"/>
  <c r="I161" i="10"/>
  <c r="F161" i="10"/>
  <c r="E161" i="10"/>
  <c r="M160" i="10"/>
  <c r="K160" i="10"/>
  <c r="I160" i="10"/>
  <c r="F160" i="10"/>
  <c r="E160" i="10"/>
  <c r="M159" i="10"/>
  <c r="K159" i="10" s="1"/>
  <c r="I159" i="10"/>
  <c r="F159" i="10"/>
  <c r="E159" i="10"/>
  <c r="M158" i="10"/>
  <c r="K158" i="10"/>
  <c r="I158" i="10"/>
  <c r="F158" i="10"/>
  <c r="E158" i="10"/>
  <c r="M157" i="10"/>
  <c r="K157" i="10" s="1"/>
  <c r="I157" i="10"/>
  <c r="F157" i="10"/>
  <c r="E157" i="10"/>
  <c r="M156" i="10"/>
  <c r="K156" i="10"/>
  <c r="I156" i="10"/>
  <c r="F156" i="10"/>
  <c r="E156" i="10"/>
  <c r="M155" i="10"/>
  <c r="K155" i="10" s="1"/>
  <c r="I155" i="10"/>
  <c r="F155" i="10"/>
  <c r="E155" i="10"/>
  <c r="M154" i="10"/>
  <c r="K154" i="10"/>
  <c r="I154" i="10"/>
  <c r="F154" i="10"/>
  <c r="E154" i="10"/>
  <c r="M153" i="10"/>
  <c r="K153" i="10" s="1"/>
  <c r="I153" i="10"/>
  <c r="F153" i="10"/>
  <c r="E153" i="10"/>
  <c r="M152" i="10"/>
  <c r="K152" i="10"/>
  <c r="I152" i="10"/>
  <c r="F152" i="10"/>
  <c r="E152" i="10"/>
  <c r="M151" i="10"/>
  <c r="K151" i="10" s="1"/>
  <c r="I151" i="10"/>
  <c r="F151" i="10"/>
  <c r="E151" i="10"/>
  <c r="M150" i="10"/>
  <c r="K150" i="10"/>
  <c r="I150" i="10"/>
  <c r="F150" i="10"/>
  <c r="E150" i="10"/>
  <c r="M149" i="10"/>
  <c r="K149" i="10" s="1"/>
  <c r="I149" i="10"/>
  <c r="F149" i="10"/>
  <c r="E149" i="10"/>
  <c r="M148" i="10"/>
  <c r="K148" i="10"/>
  <c r="I148" i="10"/>
  <c r="F148" i="10"/>
  <c r="E148" i="10"/>
  <c r="M147" i="10"/>
  <c r="K147" i="10" s="1"/>
  <c r="I147" i="10"/>
  <c r="F147" i="10"/>
  <c r="E147" i="10"/>
  <c r="M146" i="10"/>
  <c r="K146" i="10"/>
  <c r="I146" i="10"/>
  <c r="F146" i="10"/>
  <c r="E146" i="10"/>
  <c r="M145" i="10"/>
  <c r="K145" i="10" s="1"/>
  <c r="I145" i="10"/>
  <c r="F145" i="10"/>
  <c r="E145" i="10"/>
  <c r="M144" i="10"/>
  <c r="K144" i="10"/>
  <c r="I144" i="10"/>
  <c r="F144" i="10"/>
  <c r="E144" i="10"/>
  <c r="M143" i="10"/>
  <c r="K143" i="10" s="1"/>
  <c r="I143" i="10"/>
  <c r="F143" i="10"/>
  <c r="E143" i="10"/>
  <c r="M142" i="10"/>
  <c r="K142" i="10"/>
  <c r="I142" i="10"/>
  <c r="F142" i="10"/>
  <c r="E142" i="10"/>
  <c r="M141" i="10"/>
  <c r="K141" i="10" s="1"/>
  <c r="I141" i="10"/>
  <c r="F141" i="10"/>
  <c r="E141" i="10"/>
  <c r="M140" i="10"/>
  <c r="K140" i="10"/>
  <c r="I140" i="10"/>
  <c r="F140" i="10"/>
  <c r="E140" i="10"/>
  <c r="M139" i="10"/>
  <c r="K139" i="10" s="1"/>
  <c r="I139" i="10"/>
  <c r="F139" i="10"/>
  <c r="E139" i="10"/>
  <c r="M138" i="10"/>
  <c r="K138" i="10"/>
  <c r="I138" i="10"/>
  <c r="F138" i="10"/>
  <c r="E138" i="10"/>
  <c r="M137" i="10"/>
  <c r="K137" i="10" s="1"/>
  <c r="I137" i="10"/>
  <c r="F137" i="10"/>
  <c r="E137" i="10"/>
  <c r="M136" i="10"/>
  <c r="K136" i="10"/>
  <c r="I136" i="10"/>
  <c r="F136" i="10"/>
  <c r="E136" i="10"/>
  <c r="M135" i="10"/>
  <c r="K135" i="10" s="1"/>
  <c r="I135" i="10"/>
  <c r="F135" i="10"/>
  <c r="E135" i="10"/>
  <c r="M134" i="10"/>
  <c r="K134" i="10"/>
  <c r="I134" i="10"/>
  <c r="F134" i="10"/>
  <c r="E134" i="10"/>
  <c r="M133" i="10"/>
  <c r="K133" i="10" s="1"/>
  <c r="I133" i="10"/>
  <c r="F133" i="10"/>
  <c r="E133" i="10"/>
  <c r="M132" i="10"/>
  <c r="K132" i="10"/>
  <c r="I132" i="10"/>
  <c r="F132" i="10"/>
  <c r="E132" i="10"/>
  <c r="M131" i="10"/>
  <c r="K131" i="10" s="1"/>
  <c r="I131" i="10"/>
  <c r="F131" i="10"/>
  <c r="E131" i="10"/>
  <c r="M130" i="10"/>
  <c r="K130" i="10"/>
  <c r="I130" i="10"/>
  <c r="F130" i="10"/>
  <c r="E130" i="10"/>
  <c r="M129" i="10"/>
  <c r="K129" i="10" s="1"/>
  <c r="I129" i="10"/>
  <c r="F129" i="10"/>
  <c r="E129" i="10"/>
  <c r="M128" i="10"/>
  <c r="K128" i="10"/>
  <c r="I128" i="10"/>
  <c r="F128" i="10"/>
  <c r="E128" i="10"/>
  <c r="M127" i="10"/>
  <c r="K127" i="10" s="1"/>
  <c r="I127" i="10"/>
  <c r="F127" i="10"/>
  <c r="E127" i="10"/>
  <c r="M126" i="10"/>
  <c r="K126" i="10"/>
  <c r="I126" i="10"/>
  <c r="F126" i="10"/>
  <c r="E126" i="10"/>
  <c r="M125" i="10"/>
  <c r="K125" i="10" s="1"/>
  <c r="I125" i="10"/>
  <c r="F125" i="10"/>
  <c r="E125" i="10"/>
  <c r="M124" i="10"/>
  <c r="K124" i="10"/>
  <c r="I124" i="10"/>
  <c r="F124" i="10"/>
  <c r="E124" i="10"/>
  <c r="M123" i="10"/>
  <c r="K123" i="10" s="1"/>
  <c r="I123" i="10"/>
  <c r="F123" i="10"/>
  <c r="E123" i="10"/>
  <c r="M122" i="10"/>
  <c r="K122" i="10"/>
  <c r="I122" i="10"/>
  <c r="F122" i="10"/>
  <c r="E122" i="10"/>
  <c r="M121" i="10"/>
  <c r="K121" i="10" s="1"/>
  <c r="I121" i="10"/>
  <c r="F121" i="10"/>
  <c r="E121" i="10"/>
  <c r="M120" i="10"/>
  <c r="K120" i="10"/>
  <c r="I120" i="10"/>
  <c r="F120" i="10"/>
  <c r="E120" i="10"/>
  <c r="M119" i="10"/>
  <c r="K119" i="10" s="1"/>
  <c r="I119" i="10"/>
  <c r="F119" i="10"/>
  <c r="E119" i="10"/>
  <c r="M118" i="10"/>
  <c r="K118" i="10"/>
  <c r="I118" i="10"/>
  <c r="F118" i="10"/>
  <c r="E118" i="10"/>
  <c r="M117" i="10"/>
  <c r="K117" i="10" s="1"/>
  <c r="I117" i="10"/>
  <c r="F117" i="10"/>
  <c r="E117" i="10"/>
  <c r="M116" i="10"/>
  <c r="K116" i="10"/>
  <c r="I116" i="10"/>
  <c r="F116" i="10"/>
  <c r="E116" i="10"/>
  <c r="M115" i="10"/>
  <c r="K115" i="10" s="1"/>
  <c r="I115" i="10"/>
  <c r="F115" i="10"/>
  <c r="E115" i="10"/>
  <c r="M114" i="10"/>
  <c r="K114" i="10"/>
  <c r="I114" i="10"/>
  <c r="F114" i="10"/>
  <c r="E114" i="10"/>
  <c r="M113" i="10"/>
  <c r="K113" i="10" s="1"/>
  <c r="I113" i="10"/>
  <c r="F113" i="10"/>
  <c r="E113" i="10"/>
  <c r="M112" i="10"/>
  <c r="K112" i="10"/>
  <c r="I112" i="10"/>
  <c r="F112" i="10"/>
  <c r="E112" i="10"/>
  <c r="M111" i="10"/>
  <c r="K111" i="10" s="1"/>
  <c r="I111" i="10"/>
  <c r="F111" i="10"/>
  <c r="E111" i="10"/>
  <c r="M110" i="10"/>
  <c r="K110" i="10"/>
  <c r="I110" i="10"/>
  <c r="F110" i="10"/>
  <c r="E110" i="10"/>
  <c r="M109" i="10"/>
  <c r="K109" i="10" s="1"/>
  <c r="I109" i="10"/>
  <c r="F109" i="10"/>
  <c r="E109" i="10"/>
  <c r="M108" i="10"/>
  <c r="K108" i="10"/>
  <c r="I108" i="10"/>
  <c r="F108" i="10"/>
  <c r="E108" i="10"/>
  <c r="M107" i="10"/>
  <c r="K107" i="10" s="1"/>
  <c r="I107" i="10"/>
  <c r="F107" i="10"/>
  <c r="E107" i="10"/>
  <c r="M106" i="10"/>
  <c r="K106" i="10"/>
  <c r="I106" i="10"/>
  <c r="F106" i="10"/>
  <c r="E106" i="10"/>
  <c r="M105" i="10"/>
  <c r="K105" i="10" s="1"/>
  <c r="I105" i="10"/>
  <c r="F105" i="10"/>
  <c r="E105" i="10"/>
  <c r="M104" i="10"/>
  <c r="K104" i="10"/>
  <c r="I104" i="10"/>
  <c r="F104" i="10"/>
  <c r="E104" i="10"/>
  <c r="M103" i="10"/>
  <c r="K103" i="10" s="1"/>
  <c r="I103" i="10"/>
  <c r="F103" i="10"/>
  <c r="E103" i="10"/>
  <c r="M102" i="10"/>
  <c r="K102" i="10"/>
  <c r="I102" i="10"/>
  <c r="F102" i="10"/>
  <c r="E102" i="10"/>
  <c r="M101" i="10"/>
  <c r="K101" i="10" s="1"/>
  <c r="I101" i="10"/>
  <c r="F101" i="10"/>
  <c r="E101" i="10"/>
  <c r="M100" i="10"/>
  <c r="K100" i="10"/>
  <c r="I100" i="10"/>
  <c r="F100" i="10"/>
  <c r="E100" i="10"/>
  <c r="M99" i="10"/>
  <c r="K99" i="10" s="1"/>
  <c r="I99" i="10"/>
  <c r="F99" i="10"/>
  <c r="E99" i="10"/>
  <c r="M98" i="10"/>
  <c r="K98" i="10"/>
  <c r="I98" i="10"/>
  <c r="F98" i="10"/>
  <c r="E98" i="10"/>
  <c r="M97" i="10"/>
  <c r="K97" i="10" s="1"/>
  <c r="I97" i="10"/>
  <c r="F97" i="10"/>
  <c r="E97" i="10"/>
  <c r="M96" i="10"/>
  <c r="K96" i="10"/>
  <c r="I96" i="10"/>
  <c r="F96" i="10"/>
  <c r="E96" i="10"/>
  <c r="M95" i="10"/>
  <c r="K95" i="10" s="1"/>
  <c r="I95" i="10"/>
  <c r="F95" i="10"/>
  <c r="E95" i="10"/>
  <c r="M94" i="10"/>
  <c r="K94" i="10"/>
  <c r="I94" i="10"/>
  <c r="F94" i="10"/>
  <c r="E94" i="10"/>
  <c r="M93" i="10"/>
  <c r="K93" i="10" s="1"/>
  <c r="I93" i="10"/>
  <c r="F93" i="10"/>
  <c r="E93" i="10"/>
  <c r="M92" i="10"/>
  <c r="K92" i="10"/>
  <c r="I92" i="10"/>
  <c r="F92" i="10"/>
  <c r="E92" i="10"/>
  <c r="M91" i="10"/>
  <c r="K91" i="10" s="1"/>
  <c r="I91" i="10"/>
  <c r="F91" i="10"/>
  <c r="E91" i="10"/>
  <c r="M90" i="10"/>
  <c r="K90" i="10"/>
  <c r="I90" i="10"/>
  <c r="F90" i="10"/>
  <c r="E90" i="10"/>
  <c r="M89" i="10"/>
  <c r="K89" i="10" s="1"/>
  <c r="I89" i="10"/>
  <c r="F89" i="10"/>
  <c r="E89" i="10"/>
  <c r="M88" i="10"/>
  <c r="K88" i="10"/>
  <c r="I88" i="10"/>
  <c r="F88" i="10"/>
  <c r="E88" i="10"/>
  <c r="M87" i="10"/>
  <c r="K87" i="10" s="1"/>
  <c r="I87" i="10"/>
  <c r="F87" i="10"/>
  <c r="E87" i="10"/>
  <c r="M86" i="10"/>
  <c r="K86" i="10"/>
  <c r="I86" i="10"/>
  <c r="F86" i="10"/>
  <c r="E86" i="10"/>
  <c r="M85" i="10"/>
  <c r="K85" i="10" s="1"/>
  <c r="I85" i="10"/>
  <c r="F85" i="10"/>
  <c r="E85" i="10"/>
  <c r="M84" i="10"/>
  <c r="K84" i="10"/>
  <c r="I84" i="10"/>
  <c r="F84" i="10"/>
  <c r="E84" i="10"/>
  <c r="M83" i="10"/>
  <c r="K83" i="10" s="1"/>
  <c r="I83" i="10"/>
  <c r="F83" i="10"/>
  <c r="E83" i="10"/>
  <c r="M82" i="10"/>
  <c r="K82" i="10"/>
  <c r="I82" i="10"/>
  <c r="F82" i="10"/>
  <c r="E82" i="10"/>
  <c r="M81" i="10"/>
  <c r="K81" i="10" s="1"/>
  <c r="I81" i="10"/>
  <c r="F81" i="10"/>
  <c r="E81" i="10"/>
  <c r="M80" i="10"/>
  <c r="K80" i="10"/>
  <c r="I80" i="10"/>
  <c r="F80" i="10"/>
  <c r="E80" i="10"/>
  <c r="M79" i="10"/>
  <c r="K79" i="10" s="1"/>
  <c r="I79" i="10"/>
  <c r="F79" i="10"/>
  <c r="E79" i="10"/>
  <c r="M78" i="10"/>
  <c r="K78" i="10"/>
  <c r="I78" i="10"/>
  <c r="F78" i="10"/>
  <c r="E78" i="10"/>
  <c r="M77" i="10"/>
  <c r="K77" i="10" s="1"/>
  <c r="I77" i="10"/>
  <c r="F77" i="10"/>
  <c r="E77" i="10"/>
  <c r="M76" i="10"/>
  <c r="K76" i="10"/>
  <c r="I76" i="10"/>
  <c r="F76" i="10"/>
  <c r="E76" i="10"/>
  <c r="M75" i="10"/>
  <c r="K75" i="10" s="1"/>
  <c r="I75" i="10"/>
  <c r="F75" i="10"/>
  <c r="E75" i="10"/>
  <c r="M74" i="10"/>
  <c r="K74" i="10"/>
  <c r="I74" i="10"/>
  <c r="F74" i="10"/>
  <c r="E74" i="10"/>
  <c r="M73" i="10"/>
  <c r="K73" i="10" s="1"/>
  <c r="I73" i="10"/>
  <c r="F73" i="10"/>
  <c r="E73" i="10"/>
  <c r="M72" i="10"/>
  <c r="K72" i="10"/>
  <c r="I72" i="10"/>
  <c r="F72" i="10"/>
  <c r="E72" i="10"/>
  <c r="M71" i="10"/>
  <c r="K71" i="10" s="1"/>
  <c r="I71" i="10"/>
  <c r="F71" i="10"/>
  <c r="E71" i="10"/>
  <c r="M70" i="10"/>
  <c r="K70" i="10"/>
  <c r="I70" i="10"/>
  <c r="F70" i="10"/>
  <c r="E70" i="10"/>
  <c r="M69" i="10"/>
  <c r="K69" i="10" s="1"/>
  <c r="I69" i="10"/>
  <c r="F69" i="10"/>
  <c r="E69" i="10"/>
  <c r="M68" i="10"/>
  <c r="K68" i="10"/>
  <c r="I68" i="10"/>
  <c r="F68" i="10"/>
  <c r="E68" i="10"/>
  <c r="M67" i="10"/>
  <c r="K67" i="10" s="1"/>
  <c r="I67" i="10"/>
  <c r="F67" i="10"/>
  <c r="E67" i="10"/>
  <c r="M66" i="10"/>
  <c r="K66" i="10"/>
  <c r="I66" i="10"/>
  <c r="F66" i="10"/>
  <c r="E66" i="10"/>
  <c r="M65" i="10"/>
  <c r="K65" i="10" s="1"/>
  <c r="I65" i="10"/>
  <c r="F65" i="10"/>
  <c r="E65" i="10"/>
  <c r="M64" i="10"/>
  <c r="K64" i="10"/>
  <c r="I64" i="10"/>
  <c r="F64" i="10"/>
  <c r="E64" i="10"/>
  <c r="M63" i="10"/>
  <c r="K63" i="10" s="1"/>
  <c r="I63" i="10"/>
  <c r="F63" i="10"/>
  <c r="E63" i="10"/>
  <c r="M62" i="10"/>
  <c r="K62" i="10"/>
  <c r="I62" i="10"/>
  <c r="F62" i="10"/>
  <c r="E62" i="10"/>
  <c r="M61" i="10"/>
  <c r="K61" i="10" s="1"/>
  <c r="I61" i="10"/>
  <c r="F61" i="10"/>
  <c r="E61" i="10"/>
  <c r="M60" i="10"/>
  <c r="K60" i="10"/>
  <c r="I60" i="10"/>
  <c r="F60" i="10"/>
  <c r="E60" i="10"/>
  <c r="M59" i="10"/>
  <c r="K59" i="10" s="1"/>
  <c r="I59" i="10"/>
  <c r="F59" i="10"/>
  <c r="E59" i="10"/>
  <c r="M58" i="10"/>
  <c r="K58" i="10"/>
  <c r="I58" i="10"/>
  <c r="F58" i="10"/>
  <c r="E58" i="10"/>
  <c r="M57" i="10"/>
  <c r="K57" i="10" s="1"/>
  <c r="I57" i="10"/>
  <c r="F57" i="10"/>
  <c r="E57" i="10"/>
  <c r="M56" i="10"/>
  <c r="K56" i="10"/>
  <c r="I56" i="10"/>
  <c r="F56" i="10"/>
  <c r="E56" i="10"/>
  <c r="M55" i="10"/>
  <c r="K55" i="10" s="1"/>
  <c r="I55" i="10"/>
  <c r="F55" i="10"/>
  <c r="E55" i="10"/>
  <c r="M54" i="10"/>
  <c r="K54" i="10"/>
  <c r="I54" i="10"/>
  <c r="F54" i="10"/>
  <c r="E54" i="10"/>
  <c r="M53" i="10"/>
  <c r="K53" i="10" s="1"/>
  <c r="I53" i="10"/>
  <c r="F53" i="10"/>
  <c r="E53" i="10"/>
  <c r="M52" i="10"/>
  <c r="K52" i="10"/>
  <c r="I52" i="10"/>
  <c r="F52" i="10"/>
  <c r="E52" i="10"/>
  <c r="M51" i="10"/>
  <c r="K51" i="10" s="1"/>
  <c r="I51" i="10"/>
  <c r="F51" i="10"/>
  <c r="E51" i="10"/>
  <c r="M50" i="10"/>
  <c r="K50" i="10"/>
  <c r="I50" i="10"/>
  <c r="F50" i="10"/>
  <c r="E50" i="10"/>
  <c r="M49" i="10"/>
  <c r="K49" i="10" s="1"/>
  <c r="I49" i="10"/>
  <c r="F49" i="10"/>
  <c r="E49" i="10"/>
  <c r="M48" i="10"/>
  <c r="K48" i="10"/>
  <c r="I48" i="10"/>
  <c r="F48" i="10"/>
  <c r="E48" i="10"/>
  <c r="M47" i="10"/>
  <c r="K47" i="10" s="1"/>
  <c r="I47" i="10"/>
  <c r="F47" i="10"/>
  <c r="E47" i="10"/>
  <c r="M46" i="10"/>
  <c r="K46" i="10"/>
  <c r="I46" i="10"/>
  <c r="F46" i="10"/>
  <c r="E46" i="10"/>
  <c r="M45" i="10"/>
  <c r="K45" i="10" s="1"/>
  <c r="I45" i="10"/>
  <c r="F45" i="10"/>
  <c r="E45" i="10"/>
  <c r="M44" i="10"/>
  <c r="K44" i="10"/>
  <c r="I44" i="10"/>
  <c r="F44" i="10"/>
  <c r="E44" i="10"/>
  <c r="M43" i="10"/>
  <c r="K43" i="10" s="1"/>
  <c r="I43" i="10"/>
  <c r="F43" i="10"/>
  <c r="E43" i="10"/>
  <c r="M42" i="10"/>
  <c r="K42" i="10"/>
  <c r="I42" i="10"/>
  <c r="F42" i="10"/>
  <c r="E42" i="10"/>
  <c r="M41" i="10"/>
  <c r="K41" i="10" s="1"/>
  <c r="I41" i="10"/>
  <c r="F41" i="10"/>
  <c r="E41" i="10"/>
  <c r="M40" i="10"/>
  <c r="K40" i="10"/>
  <c r="I40" i="10"/>
  <c r="F40" i="10"/>
  <c r="E40" i="10"/>
  <c r="M39" i="10"/>
  <c r="K39" i="10" s="1"/>
  <c r="I39" i="10"/>
  <c r="F39" i="10"/>
  <c r="E39" i="10"/>
  <c r="M38" i="10"/>
  <c r="K38" i="10"/>
  <c r="I38" i="10"/>
  <c r="F38" i="10"/>
  <c r="E38" i="10"/>
  <c r="M37" i="10"/>
  <c r="K37" i="10" s="1"/>
  <c r="I37" i="10"/>
  <c r="F37" i="10"/>
  <c r="E37" i="10"/>
  <c r="M36" i="10"/>
  <c r="K36" i="10"/>
  <c r="I36" i="10"/>
  <c r="F36" i="10"/>
  <c r="E36" i="10"/>
  <c r="M35" i="10"/>
  <c r="K35" i="10" s="1"/>
  <c r="I35" i="10"/>
  <c r="F35" i="10"/>
  <c r="E35" i="10"/>
  <c r="M34" i="10"/>
  <c r="K34" i="10"/>
  <c r="I34" i="10"/>
  <c r="F34" i="10"/>
  <c r="E34" i="10"/>
  <c r="M33" i="10"/>
  <c r="K33" i="10" s="1"/>
  <c r="I33" i="10"/>
  <c r="F33" i="10"/>
  <c r="E33" i="10"/>
  <c r="M32" i="10"/>
  <c r="K32" i="10"/>
  <c r="I32" i="10"/>
  <c r="F32" i="10"/>
  <c r="E32" i="10"/>
  <c r="M31" i="10"/>
  <c r="K31" i="10" s="1"/>
  <c r="I31" i="10"/>
  <c r="F31" i="10"/>
  <c r="E31" i="10"/>
  <c r="M30" i="10"/>
  <c r="K30" i="10"/>
  <c r="I30" i="10"/>
  <c r="F30" i="10"/>
  <c r="E30" i="10"/>
  <c r="M29" i="10"/>
  <c r="K29" i="10" s="1"/>
  <c r="I29" i="10"/>
  <c r="F29" i="10"/>
  <c r="E29" i="10"/>
  <c r="M28" i="10"/>
  <c r="K28" i="10"/>
  <c r="I28" i="10"/>
  <c r="F28" i="10"/>
  <c r="E28" i="10"/>
  <c r="M27" i="10"/>
  <c r="K27" i="10" s="1"/>
  <c r="I27" i="10"/>
  <c r="F27" i="10"/>
  <c r="E27" i="10"/>
  <c r="M26" i="10"/>
  <c r="K26" i="10"/>
  <c r="I26" i="10"/>
  <c r="F26" i="10"/>
  <c r="E26" i="10"/>
  <c r="M25" i="10"/>
  <c r="K25" i="10" s="1"/>
  <c r="I25" i="10"/>
  <c r="F25" i="10"/>
  <c r="E25" i="10"/>
  <c r="M24" i="10"/>
  <c r="K24" i="10"/>
  <c r="I24" i="10"/>
  <c r="F24" i="10"/>
  <c r="E24" i="10"/>
  <c r="M23" i="10"/>
  <c r="K23" i="10" s="1"/>
  <c r="I23" i="10"/>
  <c r="F23" i="10"/>
  <c r="E23" i="10"/>
  <c r="M22" i="10"/>
  <c r="K22" i="10"/>
  <c r="I22" i="10"/>
  <c r="F22" i="10"/>
  <c r="E22" i="10"/>
  <c r="M21" i="10"/>
  <c r="K21" i="10" s="1"/>
  <c r="I21" i="10"/>
  <c r="F21" i="10"/>
  <c r="E21" i="10"/>
  <c r="M20" i="10"/>
  <c r="K20" i="10"/>
  <c r="I20" i="10"/>
  <c r="F20" i="10"/>
  <c r="E20" i="10"/>
  <c r="M19" i="10"/>
  <c r="K19" i="10" s="1"/>
  <c r="I19" i="10"/>
  <c r="F19" i="10"/>
  <c r="E19" i="10"/>
  <c r="M18" i="10"/>
  <c r="K18" i="10"/>
  <c r="I18" i="10"/>
  <c r="F18" i="10"/>
  <c r="E18" i="10"/>
  <c r="M17" i="10"/>
  <c r="K17" i="10" s="1"/>
  <c r="I17" i="10"/>
  <c r="F17" i="10"/>
  <c r="E17" i="10"/>
  <c r="M16" i="10"/>
  <c r="K16" i="10"/>
  <c r="I16" i="10"/>
  <c r="F16" i="10"/>
  <c r="E16" i="10"/>
  <c r="M15" i="10"/>
  <c r="K15" i="10" s="1"/>
  <c r="I15" i="10"/>
  <c r="F15" i="10"/>
  <c r="E15" i="10"/>
  <c r="M14" i="10"/>
  <c r="K14" i="10"/>
  <c r="I14" i="10"/>
  <c r="F14" i="10"/>
  <c r="E14" i="10"/>
  <c r="M13" i="10"/>
  <c r="K13" i="10" s="1"/>
  <c r="I13" i="10"/>
  <c r="F13" i="10"/>
  <c r="E13" i="10"/>
  <c r="M12" i="10"/>
  <c r="K12" i="10"/>
  <c r="I12" i="10"/>
  <c r="F12" i="10"/>
  <c r="E12" i="10"/>
  <c r="M11" i="10"/>
  <c r="K11" i="10" s="1"/>
  <c r="I11" i="10"/>
  <c r="F11" i="10"/>
  <c r="E11" i="10"/>
  <c r="M10" i="10"/>
  <c r="K10" i="10"/>
  <c r="I10" i="10"/>
  <c r="F10" i="10"/>
  <c r="E10" i="10"/>
  <c r="M9" i="10"/>
  <c r="K9" i="10" s="1"/>
  <c r="I9" i="10"/>
  <c r="F9" i="10"/>
  <c r="E9" i="10"/>
  <c r="M8" i="10"/>
  <c r="K8" i="10"/>
  <c r="I8" i="10"/>
  <c r="F8" i="10"/>
  <c r="E8" i="10"/>
  <c r="M7" i="10"/>
  <c r="K7" i="10" s="1"/>
  <c r="I7" i="10"/>
  <c r="F7" i="10"/>
  <c r="E7" i="10"/>
  <c r="M6" i="10"/>
  <c r="K6" i="10"/>
  <c r="I6" i="10"/>
  <c r="F6" i="10"/>
  <c r="E6" i="10"/>
  <c r="M5" i="10"/>
  <c r="K5" i="10" s="1"/>
  <c r="I5" i="10"/>
  <c r="F5" i="10"/>
  <c r="E5" i="10"/>
  <c r="M4" i="10"/>
  <c r="K4" i="10"/>
  <c r="I4" i="10"/>
  <c r="F4" i="10"/>
  <c r="E4" i="10"/>
  <c r="M3" i="10"/>
  <c r="K3" i="10" s="1"/>
  <c r="I3" i="10"/>
  <c r="F3" i="10"/>
  <c r="E3" i="10"/>
  <c r="G401" i="6"/>
  <c r="F401" i="6"/>
  <c r="G400" i="6"/>
  <c r="F400" i="6"/>
  <c r="G399" i="6"/>
  <c r="F399" i="6"/>
  <c r="G398" i="6"/>
  <c r="F398" i="6"/>
  <c r="G397" i="6"/>
  <c r="F397" i="6"/>
  <c r="G396" i="6"/>
  <c r="F396" i="6"/>
  <c r="G395" i="6"/>
  <c r="F395" i="6"/>
  <c r="G394" i="6"/>
  <c r="F394" i="6"/>
  <c r="G393" i="6"/>
  <c r="F393" i="6"/>
  <c r="G392" i="6"/>
  <c r="F392" i="6"/>
  <c r="G391" i="6"/>
  <c r="F391" i="6"/>
  <c r="G390" i="6"/>
  <c r="F390" i="6"/>
  <c r="G389" i="6"/>
  <c r="F389" i="6"/>
  <c r="G388" i="6"/>
  <c r="F388" i="6"/>
  <c r="G387" i="6"/>
  <c r="F387" i="6"/>
  <c r="G386" i="6"/>
  <c r="F386" i="6"/>
  <c r="G385" i="6"/>
  <c r="F385" i="6"/>
  <c r="G384" i="6"/>
  <c r="F384" i="6"/>
  <c r="G383" i="6"/>
  <c r="F383" i="6"/>
  <c r="G382" i="6"/>
  <c r="F382" i="6"/>
  <c r="G381" i="6"/>
  <c r="F381" i="6"/>
  <c r="G380" i="6"/>
  <c r="F380" i="6"/>
  <c r="G379" i="6"/>
  <c r="F379" i="6"/>
  <c r="G378" i="6"/>
  <c r="F378" i="6"/>
  <c r="G377" i="6"/>
  <c r="F377" i="6"/>
  <c r="G376" i="6"/>
  <c r="F376" i="6"/>
  <c r="G375" i="6"/>
  <c r="F375" i="6"/>
  <c r="G374" i="6"/>
  <c r="F374" i="6"/>
  <c r="G373" i="6"/>
  <c r="F373" i="6"/>
  <c r="G372" i="6"/>
  <c r="F372" i="6"/>
  <c r="G371" i="6"/>
  <c r="F371" i="6"/>
  <c r="G370" i="6"/>
  <c r="F370" i="6"/>
  <c r="G369" i="6"/>
  <c r="F369" i="6"/>
  <c r="G368" i="6"/>
  <c r="F368" i="6"/>
  <c r="G367" i="6"/>
  <c r="F367" i="6"/>
  <c r="G366" i="6"/>
  <c r="F366" i="6"/>
  <c r="G365" i="6"/>
  <c r="F365" i="6"/>
  <c r="G364" i="6"/>
  <c r="F364" i="6"/>
  <c r="G363" i="6"/>
  <c r="F363" i="6"/>
  <c r="G362" i="6"/>
  <c r="F362" i="6"/>
  <c r="G361" i="6"/>
  <c r="F361" i="6"/>
  <c r="G360" i="6"/>
  <c r="F360" i="6"/>
  <c r="G359" i="6"/>
  <c r="F359" i="6"/>
  <c r="G358" i="6"/>
  <c r="F358" i="6"/>
  <c r="G357" i="6"/>
  <c r="F357" i="6"/>
  <c r="G356" i="6"/>
  <c r="F356" i="6"/>
  <c r="G355" i="6"/>
  <c r="F355" i="6"/>
  <c r="G354" i="6"/>
  <c r="F354" i="6"/>
  <c r="G353" i="6"/>
  <c r="F353" i="6"/>
  <c r="G352" i="6"/>
  <c r="F352" i="6"/>
  <c r="G351" i="6"/>
  <c r="F351" i="6"/>
  <c r="G350" i="6"/>
  <c r="F350" i="6"/>
  <c r="G349" i="6"/>
  <c r="F349" i="6"/>
  <c r="G348" i="6"/>
  <c r="F348" i="6"/>
  <c r="G347" i="6"/>
  <c r="F347" i="6"/>
  <c r="G346" i="6"/>
  <c r="F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G332" i="6"/>
  <c r="F332" i="6"/>
  <c r="G331" i="6"/>
  <c r="F331" i="6"/>
  <c r="G330" i="6"/>
  <c r="F330" i="6"/>
  <c r="G329" i="6"/>
  <c r="F329" i="6"/>
  <c r="G328" i="6"/>
  <c r="F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F310" i="6"/>
  <c r="G309" i="6"/>
  <c r="F309" i="6"/>
  <c r="G308" i="6"/>
  <c r="F308" i="6"/>
  <c r="G307" i="6"/>
  <c r="F307" i="6"/>
  <c r="G306" i="6"/>
  <c r="F306" i="6"/>
  <c r="G305" i="6"/>
  <c r="F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G286" i="6"/>
  <c r="F286" i="6"/>
  <c r="G285" i="6"/>
  <c r="F285" i="6"/>
  <c r="G284" i="6"/>
  <c r="F284" i="6"/>
  <c r="G283" i="6"/>
  <c r="F283" i="6"/>
  <c r="G282" i="6"/>
  <c r="F282" i="6"/>
  <c r="G281" i="6"/>
  <c r="F281" i="6"/>
  <c r="G280" i="6"/>
  <c r="F280" i="6"/>
  <c r="G279" i="6"/>
  <c r="F279" i="6"/>
  <c r="G278" i="6"/>
  <c r="F278" i="6"/>
  <c r="G277" i="6"/>
  <c r="F277" i="6"/>
  <c r="G276" i="6"/>
  <c r="F276" i="6"/>
  <c r="G275" i="6"/>
  <c r="F275" i="6"/>
  <c r="G274" i="6"/>
  <c r="F274" i="6"/>
  <c r="G273" i="6"/>
  <c r="F273" i="6"/>
  <c r="G272" i="6"/>
  <c r="F272" i="6"/>
  <c r="G271" i="6"/>
  <c r="F271" i="6"/>
  <c r="G270" i="6"/>
  <c r="F270" i="6"/>
  <c r="G269" i="6"/>
  <c r="F269" i="6"/>
  <c r="G268" i="6"/>
  <c r="F268" i="6"/>
  <c r="G267" i="6"/>
  <c r="F267" i="6"/>
  <c r="G266" i="6"/>
  <c r="F266" i="6"/>
  <c r="G265" i="6"/>
  <c r="F265" i="6"/>
  <c r="G264" i="6"/>
  <c r="F264" i="6"/>
  <c r="G263" i="6"/>
  <c r="F263" i="6"/>
  <c r="G262" i="6"/>
  <c r="F262" i="6"/>
  <c r="G261" i="6"/>
  <c r="F261" i="6"/>
  <c r="G260" i="6"/>
  <c r="F260" i="6"/>
  <c r="G259" i="6"/>
  <c r="F259" i="6"/>
  <c r="G258" i="6"/>
  <c r="F258" i="6"/>
  <c r="G257" i="6"/>
  <c r="F257" i="6"/>
  <c r="G256" i="6"/>
  <c r="F256" i="6"/>
  <c r="G255" i="6"/>
  <c r="F255" i="6"/>
  <c r="G254" i="6"/>
  <c r="F254" i="6"/>
  <c r="G253" i="6"/>
  <c r="F253" i="6"/>
  <c r="G252" i="6"/>
  <c r="F252" i="6"/>
  <c r="G251" i="6"/>
  <c r="F251" i="6"/>
  <c r="G250" i="6"/>
  <c r="F250" i="6"/>
  <c r="G249" i="6"/>
  <c r="F249" i="6"/>
  <c r="G248" i="6"/>
  <c r="F248" i="6"/>
  <c r="G247" i="6"/>
  <c r="F247" i="6"/>
  <c r="G246" i="6"/>
  <c r="F246" i="6"/>
  <c r="G245" i="6"/>
  <c r="F245" i="6"/>
  <c r="G244" i="6"/>
  <c r="F244" i="6"/>
  <c r="G243" i="6"/>
  <c r="F243" i="6"/>
  <c r="G242" i="6"/>
  <c r="F242" i="6"/>
  <c r="G241" i="6"/>
  <c r="F241" i="6"/>
  <c r="G240" i="6"/>
  <c r="F240" i="6"/>
  <c r="G239" i="6"/>
  <c r="F239" i="6"/>
  <c r="G238" i="6"/>
  <c r="F238" i="6"/>
  <c r="G237" i="6"/>
  <c r="F237" i="6"/>
  <c r="G236" i="6"/>
  <c r="F236" i="6"/>
  <c r="G235" i="6"/>
  <c r="F235" i="6"/>
  <c r="G234" i="6"/>
  <c r="F234" i="6"/>
  <c r="G233" i="6"/>
  <c r="F233" i="6"/>
  <c r="G232" i="6"/>
  <c r="F232" i="6"/>
  <c r="G231" i="6"/>
  <c r="F231" i="6"/>
  <c r="G230" i="6"/>
  <c r="F230" i="6"/>
  <c r="G229" i="6"/>
  <c r="F229" i="6"/>
  <c r="G228" i="6"/>
  <c r="F228" i="6"/>
  <c r="G227" i="6"/>
  <c r="F227" i="6"/>
  <c r="G226" i="6"/>
  <c r="F226" i="6"/>
  <c r="G225" i="6"/>
  <c r="F225" i="6"/>
  <c r="G224" i="6"/>
  <c r="F224" i="6"/>
  <c r="G223" i="6"/>
  <c r="F223" i="6"/>
  <c r="G222" i="6"/>
  <c r="F222" i="6"/>
  <c r="G221" i="6"/>
  <c r="F221" i="6"/>
  <c r="G220" i="6"/>
  <c r="F220" i="6"/>
  <c r="G219" i="6"/>
  <c r="F219" i="6"/>
  <c r="G218" i="6"/>
  <c r="F218" i="6"/>
  <c r="G217" i="6"/>
  <c r="F217" i="6"/>
  <c r="G216" i="6"/>
  <c r="F216" i="6"/>
  <c r="G215" i="6"/>
  <c r="F215" i="6"/>
  <c r="G214" i="6"/>
  <c r="F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F190" i="6"/>
  <c r="G189" i="6"/>
  <c r="F189" i="6"/>
  <c r="G188" i="6"/>
  <c r="F188" i="6"/>
  <c r="G187" i="6"/>
  <c r="F187" i="6"/>
  <c r="G186" i="6"/>
  <c r="F186" i="6"/>
  <c r="G185" i="6"/>
  <c r="F185" i="6"/>
  <c r="G184" i="6"/>
  <c r="F184" i="6"/>
  <c r="G183" i="6"/>
  <c r="F183" i="6"/>
  <c r="G182" i="6"/>
  <c r="F182" i="6"/>
  <c r="G181" i="6"/>
  <c r="F181" i="6"/>
  <c r="G180" i="6"/>
  <c r="F180" i="6"/>
  <c r="G179" i="6"/>
  <c r="F179" i="6"/>
  <c r="G178" i="6"/>
  <c r="F178" i="6"/>
  <c r="G177" i="6"/>
  <c r="F177" i="6"/>
  <c r="G176" i="6"/>
  <c r="F176" i="6"/>
  <c r="G175" i="6"/>
  <c r="F175" i="6"/>
  <c r="G174" i="6"/>
  <c r="F174" i="6"/>
  <c r="G173" i="6"/>
  <c r="F173" i="6"/>
  <c r="G172" i="6"/>
  <c r="F172" i="6"/>
  <c r="G171" i="6"/>
  <c r="F171" i="6"/>
  <c r="G170" i="6"/>
  <c r="F170" i="6"/>
  <c r="G169" i="6"/>
  <c r="F169" i="6"/>
  <c r="G168" i="6"/>
  <c r="F168" i="6"/>
  <c r="G167" i="6"/>
  <c r="F167" i="6"/>
  <c r="G166" i="6"/>
  <c r="F166" i="6"/>
  <c r="G165" i="6"/>
  <c r="F165" i="6"/>
  <c r="G164" i="6"/>
  <c r="F164" i="6"/>
  <c r="G163" i="6"/>
  <c r="F163" i="6"/>
  <c r="G162" i="6"/>
  <c r="F162" i="6"/>
  <c r="G161" i="6"/>
  <c r="F161" i="6"/>
  <c r="G160" i="6"/>
  <c r="F160" i="6"/>
  <c r="G159" i="6"/>
  <c r="F159" i="6"/>
  <c r="G158" i="6"/>
  <c r="F158" i="6"/>
  <c r="G157" i="6"/>
  <c r="F157" i="6"/>
  <c r="G156" i="6"/>
  <c r="F156" i="6"/>
  <c r="G155" i="6"/>
  <c r="F155" i="6"/>
  <c r="G154" i="6"/>
  <c r="F154" i="6"/>
  <c r="G153" i="6"/>
  <c r="F153" i="6"/>
  <c r="G152" i="6"/>
  <c r="F152" i="6"/>
  <c r="G151" i="6"/>
  <c r="F151" i="6"/>
  <c r="G150" i="6"/>
  <c r="F150" i="6"/>
  <c r="G149" i="6"/>
  <c r="F149"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6" i="6"/>
  <c r="F76" i="6"/>
  <c r="G75" i="6"/>
  <c r="F75" i="6"/>
  <c r="G74" i="6"/>
  <c r="F74" i="6"/>
  <c r="G73" i="6"/>
  <c r="F73" i="6"/>
  <c r="G72" i="6"/>
  <c r="F72" i="6"/>
  <c r="G71" i="6"/>
  <c r="F71" i="6"/>
  <c r="G70" i="6"/>
  <c r="F70" i="6"/>
  <c r="G69" i="6"/>
  <c r="F69" i="6"/>
  <c r="G68" i="6"/>
  <c r="F68" i="6"/>
  <c r="G67" i="6"/>
  <c r="F67" i="6"/>
  <c r="G66" i="6"/>
  <c r="F66" i="6"/>
  <c r="G65" i="6"/>
  <c r="F65" i="6"/>
  <c r="G64" i="6"/>
  <c r="F64" i="6"/>
  <c r="G63" i="6"/>
  <c r="F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6" i="6"/>
  <c r="F6" i="6"/>
  <c r="G5" i="6"/>
  <c r="F5" i="6"/>
  <c r="G4" i="6"/>
  <c r="F4" i="6"/>
  <c r="G3" i="6"/>
  <c r="F3" i="6"/>
  <c r="P121" i="1"/>
  <c r="O121" i="1"/>
  <c r="N121" i="1"/>
  <c r="R121" i="1" s="1"/>
  <c r="S121" i="1" s="1"/>
  <c r="H121" i="1"/>
  <c r="G121" i="1"/>
  <c r="J121" i="1" s="1"/>
  <c r="K121" i="1" s="1"/>
  <c r="V121" i="1" s="1"/>
  <c r="W121" i="1" s="1"/>
  <c r="P120" i="1"/>
  <c r="O120" i="1"/>
  <c r="R120" i="1" s="1"/>
  <c r="S120" i="1" s="1"/>
  <c r="N120" i="1"/>
  <c r="H120" i="1"/>
  <c r="G120" i="1"/>
  <c r="J120" i="1" s="1"/>
  <c r="K120" i="1" s="1"/>
  <c r="V120" i="1" s="1"/>
  <c r="W120" i="1" s="1"/>
  <c r="P119" i="1"/>
  <c r="O119" i="1"/>
  <c r="N119" i="1"/>
  <c r="R119" i="1" s="1"/>
  <c r="S119" i="1" s="1"/>
  <c r="H119" i="1"/>
  <c r="G119" i="1"/>
  <c r="J119" i="1" s="1"/>
  <c r="K119" i="1" s="1"/>
  <c r="V119" i="1" s="1"/>
  <c r="W119" i="1" s="1"/>
  <c r="P118" i="1"/>
  <c r="O118" i="1"/>
  <c r="R118" i="1" s="1"/>
  <c r="S118" i="1" s="1"/>
  <c r="N118" i="1"/>
  <c r="H118" i="1"/>
  <c r="G118" i="1"/>
  <c r="J118" i="1" s="1"/>
  <c r="K118" i="1" s="1"/>
  <c r="V118" i="1" s="1"/>
  <c r="W118" i="1" s="1"/>
  <c r="Q117" i="1"/>
  <c r="P117" i="1"/>
  <c r="O117" i="1"/>
  <c r="N117" i="1"/>
  <c r="T117" i="1" s="1"/>
  <c r="U117" i="1" s="1"/>
  <c r="I117" i="1"/>
  <c r="L117" i="1" s="1"/>
  <c r="M117" i="1" s="1"/>
  <c r="H117" i="1"/>
  <c r="G117" i="1"/>
  <c r="J117" i="1" s="1"/>
  <c r="K117" i="1" s="1"/>
  <c r="V117" i="1" s="1"/>
  <c r="W117" i="1" s="1"/>
  <c r="Q116" i="1"/>
  <c r="P116" i="1"/>
  <c r="O116" i="1"/>
  <c r="N116" i="1"/>
  <c r="T116" i="1" s="1"/>
  <c r="U116" i="1" s="1"/>
  <c r="I116" i="1"/>
  <c r="H116" i="1"/>
  <c r="L116" i="1" s="1"/>
  <c r="M116" i="1" s="1"/>
  <c r="G116" i="1"/>
  <c r="Q115" i="1"/>
  <c r="P115" i="1"/>
  <c r="O115" i="1"/>
  <c r="N115" i="1"/>
  <c r="T115" i="1" s="1"/>
  <c r="U115" i="1" s="1"/>
  <c r="I115" i="1"/>
  <c r="L115" i="1" s="1"/>
  <c r="M115" i="1" s="1"/>
  <c r="H115" i="1"/>
  <c r="G115" i="1"/>
  <c r="J115" i="1" s="1"/>
  <c r="K115" i="1" s="1"/>
  <c r="V115" i="1" s="1"/>
  <c r="W115" i="1" s="1"/>
  <c r="Q114" i="1"/>
  <c r="P114" i="1"/>
  <c r="O114" i="1"/>
  <c r="N114" i="1"/>
  <c r="T114" i="1" s="1"/>
  <c r="U114" i="1" s="1"/>
  <c r="I114" i="1"/>
  <c r="H114" i="1"/>
  <c r="L114" i="1" s="1"/>
  <c r="M114" i="1" s="1"/>
  <c r="G114" i="1"/>
  <c r="Q113" i="1"/>
  <c r="P113" i="1"/>
  <c r="O113" i="1"/>
  <c r="N113" i="1"/>
  <c r="T113" i="1" s="1"/>
  <c r="U113" i="1" s="1"/>
  <c r="I113" i="1"/>
  <c r="L113" i="1" s="1"/>
  <c r="M113" i="1" s="1"/>
  <c r="H113" i="1"/>
  <c r="G113" i="1"/>
  <c r="J113" i="1" s="1"/>
  <c r="K113" i="1" s="1"/>
  <c r="V113" i="1" s="1"/>
  <c r="W113" i="1" s="1"/>
  <c r="Q112" i="1"/>
  <c r="P112" i="1"/>
  <c r="O112" i="1"/>
  <c r="N112" i="1"/>
  <c r="T112" i="1" s="1"/>
  <c r="U112" i="1" s="1"/>
  <c r="I112" i="1"/>
  <c r="H112" i="1"/>
  <c r="L112" i="1" s="1"/>
  <c r="M112" i="1" s="1"/>
  <c r="G112" i="1"/>
  <c r="Q111" i="1"/>
  <c r="P111" i="1"/>
  <c r="O111" i="1"/>
  <c r="N111" i="1"/>
  <c r="T111" i="1" s="1"/>
  <c r="U111" i="1" s="1"/>
  <c r="I111" i="1"/>
  <c r="L111" i="1" s="1"/>
  <c r="M111" i="1" s="1"/>
  <c r="H111" i="1"/>
  <c r="G111" i="1"/>
  <c r="J111" i="1" s="1"/>
  <c r="K111" i="1" s="1"/>
  <c r="V111" i="1" s="1"/>
  <c r="W111" i="1" s="1"/>
  <c r="Q110" i="1"/>
  <c r="P110" i="1"/>
  <c r="O110" i="1"/>
  <c r="N110" i="1"/>
  <c r="T110" i="1" s="1"/>
  <c r="U110" i="1" s="1"/>
  <c r="I110" i="1"/>
  <c r="H110" i="1"/>
  <c r="L110" i="1" s="1"/>
  <c r="M110" i="1" s="1"/>
  <c r="G110" i="1"/>
  <c r="Q109" i="1"/>
  <c r="P109" i="1"/>
  <c r="O109" i="1"/>
  <c r="N109" i="1"/>
  <c r="I109" i="1"/>
  <c r="L109" i="1" s="1"/>
  <c r="M109" i="1" s="1"/>
  <c r="H109" i="1"/>
  <c r="G109" i="1"/>
  <c r="J109" i="1" s="1"/>
  <c r="K109" i="1" s="1"/>
  <c r="V109" i="1" s="1"/>
  <c r="W109" i="1" s="1"/>
  <c r="Q108" i="1"/>
  <c r="P108" i="1"/>
  <c r="O108" i="1"/>
  <c r="N108" i="1"/>
  <c r="T108" i="1" s="1"/>
  <c r="U108" i="1" s="1"/>
  <c r="I108" i="1"/>
  <c r="H108" i="1"/>
  <c r="L108" i="1" s="1"/>
  <c r="M108" i="1" s="1"/>
  <c r="G108" i="1"/>
  <c r="Q107" i="1"/>
  <c r="P107" i="1"/>
  <c r="O107" i="1"/>
  <c r="N107" i="1"/>
  <c r="T107" i="1" s="1"/>
  <c r="U107" i="1" s="1"/>
  <c r="I107" i="1"/>
  <c r="L107" i="1" s="1"/>
  <c r="M107" i="1" s="1"/>
  <c r="H107" i="1"/>
  <c r="G107" i="1"/>
  <c r="J107" i="1" s="1"/>
  <c r="K107" i="1" s="1"/>
  <c r="V107" i="1" s="1"/>
  <c r="W107" i="1" s="1"/>
  <c r="Q106" i="1"/>
  <c r="P106" i="1"/>
  <c r="O106" i="1"/>
  <c r="N106" i="1"/>
  <c r="T106" i="1" s="1"/>
  <c r="U106" i="1" s="1"/>
  <c r="I106" i="1"/>
  <c r="H106" i="1"/>
  <c r="L106" i="1" s="1"/>
  <c r="M106" i="1" s="1"/>
  <c r="G106" i="1"/>
  <c r="Q105" i="1"/>
  <c r="P105" i="1"/>
  <c r="O105" i="1"/>
  <c r="N105" i="1"/>
  <c r="T105" i="1" s="1"/>
  <c r="U105" i="1" s="1"/>
  <c r="I105" i="1"/>
  <c r="L105" i="1" s="1"/>
  <c r="M105" i="1" s="1"/>
  <c r="H105" i="1"/>
  <c r="G105" i="1"/>
  <c r="J105" i="1" s="1"/>
  <c r="K105" i="1" s="1"/>
  <c r="V105" i="1" s="1"/>
  <c r="W105" i="1" s="1"/>
  <c r="Q104" i="1"/>
  <c r="P104" i="1"/>
  <c r="O104" i="1"/>
  <c r="N104" i="1"/>
  <c r="T104" i="1" s="1"/>
  <c r="U104" i="1" s="1"/>
  <c r="I104" i="1"/>
  <c r="H104" i="1"/>
  <c r="L104" i="1" s="1"/>
  <c r="M104" i="1" s="1"/>
  <c r="G104" i="1"/>
  <c r="Q103" i="1"/>
  <c r="P103" i="1"/>
  <c r="O103" i="1"/>
  <c r="N103" i="1"/>
  <c r="T103" i="1" s="1"/>
  <c r="U103" i="1" s="1"/>
  <c r="I103" i="1"/>
  <c r="L103" i="1" s="1"/>
  <c r="M103" i="1" s="1"/>
  <c r="H103" i="1"/>
  <c r="G103" i="1"/>
  <c r="J103" i="1" s="1"/>
  <c r="K103" i="1" s="1"/>
  <c r="V103" i="1" s="1"/>
  <c r="W103" i="1" s="1"/>
  <c r="Q102" i="1"/>
  <c r="P102" i="1"/>
  <c r="O102" i="1"/>
  <c r="N102" i="1"/>
  <c r="T102" i="1" s="1"/>
  <c r="U102" i="1" s="1"/>
  <c r="I102" i="1"/>
  <c r="H102" i="1"/>
  <c r="L102" i="1" s="1"/>
  <c r="M102" i="1" s="1"/>
  <c r="G102" i="1"/>
  <c r="Q101" i="1"/>
  <c r="P101" i="1"/>
  <c r="O101" i="1"/>
  <c r="N101" i="1"/>
  <c r="T101" i="1" s="1"/>
  <c r="U101" i="1" s="1"/>
  <c r="I101" i="1"/>
  <c r="L101" i="1" s="1"/>
  <c r="M101" i="1" s="1"/>
  <c r="H101" i="1"/>
  <c r="G101" i="1"/>
  <c r="J101" i="1" s="1"/>
  <c r="K101" i="1" s="1"/>
  <c r="V101" i="1" s="1"/>
  <c r="W101" i="1" s="1"/>
  <c r="Q100" i="1"/>
  <c r="P100" i="1"/>
  <c r="O100" i="1"/>
  <c r="N100" i="1"/>
  <c r="T100" i="1" s="1"/>
  <c r="U100" i="1" s="1"/>
  <c r="I100" i="1"/>
  <c r="H100" i="1"/>
  <c r="L100" i="1" s="1"/>
  <c r="M100" i="1" s="1"/>
  <c r="G100" i="1"/>
  <c r="Q99" i="1"/>
  <c r="P99" i="1"/>
  <c r="O99" i="1"/>
  <c r="N99" i="1"/>
  <c r="T99" i="1" s="1"/>
  <c r="U99" i="1" s="1"/>
  <c r="I99" i="1"/>
  <c r="L99" i="1" s="1"/>
  <c r="M99" i="1" s="1"/>
  <c r="H99" i="1"/>
  <c r="G99" i="1"/>
  <c r="J99" i="1" s="1"/>
  <c r="K99" i="1" s="1"/>
  <c r="V99" i="1" s="1"/>
  <c r="W99" i="1" s="1"/>
  <c r="Q98" i="1"/>
  <c r="P98" i="1"/>
  <c r="O98" i="1"/>
  <c r="N98" i="1"/>
  <c r="T98" i="1" s="1"/>
  <c r="U98" i="1" s="1"/>
  <c r="I98" i="1"/>
  <c r="H98" i="1"/>
  <c r="L98" i="1" s="1"/>
  <c r="M98" i="1" s="1"/>
  <c r="G98" i="1"/>
  <c r="Q97" i="1"/>
  <c r="P97" i="1"/>
  <c r="O97" i="1"/>
  <c r="N97" i="1"/>
  <c r="T97" i="1" s="1"/>
  <c r="U97" i="1" s="1"/>
  <c r="I97" i="1"/>
  <c r="L97" i="1" s="1"/>
  <c r="M97" i="1" s="1"/>
  <c r="H97" i="1"/>
  <c r="G97" i="1"/>
  <c r="J97" i="1" s="1"/>
  <c r="K97" i="1" s="1"/>
  <c r="V97" i="1" s="1"/>
  <c r="W97" i="1" s="1"/>
  <c r="Q96" i="1"/>
  <c r="P96" i="1"/>
  <c r="O96" i="1"/>
  <c r="N96" i="1"/>
  <c r="T96" i="1" s="1"/>
  <c r="U96" i="1" s="1"/>
  <c r="I96" i="1"/>
  <c r="H96" i="1"/>
  <c r="L96" i="1" s="1"/>
  <c r="M96" i="1" s="1"/>
  <c r="G96" i="1"/>
  <c r="Q95" i="1"/>
  <c r="P95" i="1"/>
  <c r="O95" i="1"/>
  <c r="N95" i="1"/>
  <c r="T95" i="1" s="1"/>
  <c r="U95" i="1" s="1"/>
  <c r="I95" i="1"/>
  <c r="L95" i="1" s="1"/>
  <c r="M95" i="1" s="1"/>
  <c r="H95" i="1"/>
  <c r="G95" i="1"/>
  <c r="J95" i="1" s="1"/>
  <c r="K95" i="1" s="1"/>
  <c r="V95" i="1" s="1"/>
  <c r="W95" i="1" s="1"/>
  <c r="Q94" i="1"/>
  <c r="P94" i="1"/>
  <c r="O94" i="1"/>
  <c r="N94" i="1"/>
  <c r="T94" i="1" s="1"/>
  <c r="U94" i="1" s="1"/>
  <c r="I94" i="1"/>
  <c r="H94" i="1"/>
  <c r="L94" i="1" s="1"/>
  <c r="M94" i="1" s="1"/>
  <c r="G94" i="1"/>
  <c r="Q93" i="1"/>
  <c r="P93" i="1"/>
  <c r="O93" i="1"/>
  <c r="N93" i="1"/>
  <c r="T93" i="1" s="1"/>
  <c r="U93" i="1" s="1"/>
  <c r="I93" i="1"/>
  <c r="L93" i="1" s="1"/>
  <c r="M93" i="1" s="1"/>
  <c r="H93" i="1"/>
  <c r="G93" i="1"/>
  <c r="J93" i="1" s="1"/>
  <c r="K93" i="1" s="1"/>
  <c r="V93" i="1" s="1"/>
  <c r="W93" i="1" s="1"/>
  <c r="Q92" i="1"/>
  <c r="P92" i="1"/>
  <c r="O92" i="1"/>
  <c r="N92" i="1"/>
  <c r="I92" i="1"/>
  <c r="H92" i="1"/>
  <c r="L92" i="1" s="1"/>
  <c r="M92" i="1" s="1"/>
  <c r="G92" i="1"/>
  <c r="P91" i="1"/>
  <c r="O91" i="1"/>
  <c r="N91" i="1"/>
  <c r="R91" i="1" s="1"/>
  <c r="S91" i="1" s="1"/>
  <c r="H91" i="1"/>
  <c r="G91" i="1"/>
  <c r="J91" i="1" s="1"/>
  <c r="K91" i="1" s="1"/>
  <c r="V91" i="1" s="1"/>
  <c r="W91" i="1" s="1"/>
  <c r="P90" i="1"/>
  <c r="O90" i="1"/>
  <c r="N90" i="1"/>
  <c r="R90" i="1" s="1"/>
  <c r="S90" i="1" s="1"/>
  <c r="H90" i="1"/>
  <c r="G90" i="1"/>
  <c r="J90" i="1" s="1"/>
  <c r="K90" i="1" s="1"/>
  <c r="V90" i="1" s="1"/>
  <c r="W90" i="1" s="1"/>
  <c r="P89" i="1"/>
  <c r="O89" i="1"/>
  <c r="R89" i="1" s="1"/>
  <c r="S89" i="1" s="1"/>
  <c r="N89" i="1"/>
  <c r="H89" i="1"/>
  <c r="G89" i="1"/>
  <c r="J89" i="1" s="1"/>
  <c r="K89" i="1" s="1"/>
  <c r="V89" i="1" s="1"/>
  <c r="W89" i="1" s="1"/>
  <c r="P88" i="1"/>
  <c r="O88" i="1"/>
  <c r="N88" i="1"/>
  <c r="R88" i="1" s="1"/>
  <c r="S88" i="1" s="1"/>
  <c r="H88" i="1"/>
  <c r="G88" i="1"/>
  <c r="J88" i="1" s="1"/>
  <c r="K88" i="1" s="1"/>
  <c r="V88" i="1" s="1"/>
  <c r="W88" i="1" s="1"/>
  <c r="P87" i="1"/>
  <c r="O87" i="1"/>
  <c r="R87" i="1" s="1"/>
  <c r="S87" i="1" s="1"/>
  <c r="N87" i="1"/>
  <c r="H87" i="1"/>
  <c r="G87" i="1"/>
  <c r="J87" i="1" s="1"/>
  <c r="K87" i="1" s="1"/>
  <c r="V87" i="1" s="1"/>
  <c r="W87" i="1" s="1"/>
  <c r="P86" i="1"/>
  <c r="O86" i="1"/>
  <c r="N86" i="1"/>
  <c r="R86" i="1" s="1"/>
  <c r="S86" i="1" s="1"/>
  <c r="H86" i="1"/>
  <c r="G86" i="1"/>
  <c r="J86" i="1" s="1"/>
  <c r="K86" i="1" s="1"/>
  <c r="V86" i="1" s="1"/>
  <c r="W86" i="1" s="1"/>
  <c r="P85" i="1"/>
  <c r="O85" i="1"/>
  <c r="R85" i="1" s="1"/>
  <c r="S85" i="1" s="1"/>
  <c r="N85" i="1"/>
  <c r="H85" i="1"/>
  <c r="G85" i="1"/>
  <c r="J85" i="1" s="1"/>
  <c r="K85" i="1" s="1"/>
  <c r="V85" i="1" s="1"/>
  <c r="W85" i="1" s="1"/>
  <c r="P84" i="1"/>
  <c r="O84" i="1"/>
  <c r="N84" i="1"/>
  <c r="R84" i="1" s="1"/>
  <c r="S84" i="1" s="1"/>
  <c r="H84" i="1"/>
  <c r="G84" i="1"/>
  <c r="J84" i="1" s="1"/>
  <c r="K84" i="1" s="1"/>
  <c r="V84" i="1" s="1"/>
  <c r="W84" i="1" s="1"/>
  <c r="P83" i="1"/>
  <c r="O83" i="1"/>
  <c r="R83" i="1" s="1"/>
  <c r="S83" i="1" s="1"/>
  <c r="N83" i="1"/>
  <c r="H83" i="1"/>
  <c r="G83" i="1"/>
  <c r="J83" i="1" s="1"/>
  <c r="K83" i="1" s="1"/>
  <c r="V83" i="1" s="1"/>
  <c r="W83" i="1" s="1"/>
  <c r="P82" i="1"/>
  <c r="O82" i="1"/>
  <c r="N82" i="1"/>
  <c r="R82" i="1" s="1"/>
  <c r="S82" i="1" s="1"/>
  <c r="H82" i="1"/>
  <c r="G82" i="1"/>
  <c r="J82" i="1" s="1"/>
  <c r="K82" i="1" s="1"/>
  <c r="V82" i="1" s="1"/>
  <c r="W82" i="1" s="1"/>
  <c r="P81" i="1"/>
  <c r="O81" i="1"/>
  <c r="R81" i="1" s="1"/>
  <c r="S81" i="1" s="1"/>
  <c r="N81" i="1"/>
  <c r="H81" i="1"/>
  <c r="G81" i="1"/>
  <c r="J81" i="1" s="1"/>
  <c r="K81" i="1" s="1"/>
  <c r="V81" i="1" s="1"/>
  <c r="W81" i="1" s="1"/>
  <c r="P80" i="1"/>
  <c r="O80" i="1"/>
  <c r="N80" i="1"/>
  <c r="R80" i="1" s="1"/>
  <c r="S80" i="1" s="1"/>
  <c r="H80" i="1"/>
  <c r="G80" i="1"/>
  <c r="J80" i="1" s="1"/>
  <c r="K80" i="1" s="1"/>
  <c r="V80" i="1" s="1"/>
  <c r="W80" i="1" s="1"/>
  <c r="P79" i="1"/>
  <c r="O79" i="1"/>
  <c r="R79" i="1" s="1"/>
  <c r="S79" i="1" s="1"/>
  <c r="N79" i="1"/>
  <c r="H79" i="1"/>
  <c r="G79" i="1"/>
  <c r="J79" i="1" s="1"/>
  <c r="K79" i="1" s="1"/>
  <c r="V79" i="1" s="1"/>
  <c r="W79" i="1" s="1"/>
  <c r="P78" i="1"/>
  <c r="O78" i="1"/>
  <c r="N78" i="1"/>
  <c r="R78" i="1" s="1"/>
  <c r="S78" i="1" s="1"/>
  <c r="H78" i="1"/>
  <c r="G78" i="1"/>
  <c r="J78" i="1" s="1"/>
  <c r="K78" i="1" s="1"/>
  <c r="V78" i="1" s="1"/>
  <c r="W78" i="1" s="1"/>
  <c r="P77" i="1"/>
  <c r="O77" i="1"/>
  <c r="R77" i="1" s="1"/>
  <c r="S77" i="1" s="1"/>
  <c r="N77" i="1"/>
  <c r="H77" i="1"/>
  <c r="G77" i="1"/>
  <c r="J77" i="1" s="1"/>
  <c r="K77" i="1" s="1"/>
  <c r="V77" i="1" s="1"/>
  <c r="W77" i="1" s="1"/>
  <c r="P76" i="1"/>
  <c r="O76" i="1"/>
  <c r="N76" i="1"/>
  <c r="R76" i="1" s="1"/>
  <c r="S76" i="1" s="1"/>
  <c r="H76" i="1"/>
  <c r="G76" i="1"/>
  <c r="J76" i="1" s="1"/>
  <c r="K76" i="1" s="1"/>
  <c r="V76" i="1" s="1"/>
  <c r="W76" i="1" s="1"/>
  <c r="P75" i="1"/>
  <c r="O75" i="1"/>
  <c r="N75" i="1"/>
  <c r="R75" i="1" s="1"/>
  <c r="S75" i="1" s="1"/>
  <c r="H75" i="1"/>
  <c r="G75" i="1"/>
  <c r="J75" i="1" s="1"/>
  <c r="K75" i="1" s="1"/>
  <c r="V75" i="1" s="1"/>
  <c r="W75" i="1" s="1"/>
  <c r="P74" i="1"/>
  <c r="O74" i="1"/>
  <c r="N74" i="1"/>
  <c r="R74" i="1" s="1"/>
  <c r="S74" i="1" s="1"/>
  <c r="H74" i="1"/>
  <c r="G74" i="1"/>
  <c r="J74" i="1" s="1"/>
  <c r="K74" i="1" s="1"/>
  <c r="V74" i="1" s="1"/>
  <c r="W74" i="1" s="1"/>
  <c r="P73" i="1"/>
  <c r="O73" i="1"/>
  <c r="N73" i="1"/>
  <c r="R73" i="1" s="1"/>
  <c r="S73" i="1" s="1"/>
  <c r="H73" i="1"/>
  <c r="G73" i="1"/>
  <c r="J73" i="1" s="1"/>
  <c r="K73" i="1" s="1"/>
  <c r="V73" i="1" s="1"/>
  <c r="W73" i="1" s="1"/>
  <c r="P72" i="1"/>
  <c r="O72" i="1"/>
  <c r="N72" i="1"/>
  <c r="R72" i="1" s="1"/>
  <c r="S72" i="1" s="1"/>
  <c r="H72" i="1"/>
  <c r="G72" i="1"/>
  <c r="J72" i="1" s="1"/>
  <c r="K72" i="1" s="1"/>
  <c r="V72" i="1" s="1"/>
  <c r="W72" i="1" s="1"/>
  <c r="P71" i="1"/>
  <c r="O71" i="1"/>
  <c r="N71" i="1"/>
  <c r="R71" i="1" s="1"/>
  <c r="S71" i="1" s="1"/>
  <c r="H71" i="1"/>
  <c r="G71" i="1"/>
  <c r="J71" i="1" s="1"/>
  <c r="K71" i="1" s="1"/>
  <c r="V71" i="1" s="1"/>
  <c r="W71" i="1" s="1"/>
  <c r="P70" i="1"/>
  <c r="O70" i="1"/>
  <c r="N70" i="1"/>
  <c r="R70" i="1" s="1"/>
  <c r="S70" i="1" s="1"/>
  <c r="H70" i="1"/>
  <c r="G70" i="1"/>
  <c r="J70" i="1" s="1"/>
  <c r="K70" i="1" s="1"/>
  <c r="V70" i="1" s="1"/>
  <c r="W70" i="1" s="1"/>
  <c r="P69" i="1"/>
  <c r="O69" i="1"/>
  <c r="N69" i="1"/>
  <c r="R69" i="1" s="1"/>
  <c r="S69" i="1" s="1"/>
  <c r="H69" i="1"/>
  <c r="G69" i="1"/>
  <c r="J69" i="1" s="1"/>
  <c r="K69" i="1" s="1"/>
  <c r="V69" i="1" s="1"/>
  <c r="W69" i="1" s="1"/>
  <c r="P68" i="1"/>
  <c r="O68" i="1"/>
  <c r="N68" i="1"/>
  <c r="R68" i="1" s="1"/>
  <c r="S68" i="1" s="1"/>
  <c r="H68" i="1"/>
  <c r="G68" i="1"/>
  <c r="J68" i="1" s="1"/>
  <c r="K68" i="1" s="1"/>
  <c r="V68" i="1" s="1"/>
  <c r="W68" i="1" s="1"/>
  <c r="P67" i="1"/>
  <c r="O67" i="1"/>
  <c r="N67" i="1"/>
  <c r="R67" i="1" s="1"/>
  <c r="S67" i="1" s="1"/>
  <c r="H67" i="1"/>
  <c r="G67" i="1"/>
  <c r="J67" i="1" s="1"/>
  <c r="K67" i="1" s="1"/>
  <c r="V67" i="1" s="1"/>
  <c r="W67" i="1" s="1"/>
  <c r="P66" i="1"/>
  <c r="O66" i="1"/>
  <c r="N66" i="1"/>
  <c r="R66" i="1" s="1"/>
  <c r="S66" i="1" s="1"/>
  <c r="H66" i="1"/>
  <c r="G66" i="1"/>
  <c r="J66" i="1" s="1"/>
  <c r="K66" i="1" s="1"/>
  <c r="V66" i="1" s="1"/>
  <c r="W66" i="1" s="1"/>
  <c r="P65" i="1"/>
  <c r="O65" i="1"/>
  <c r="N65" i="1"/>
  <c r="R65" i="1" s="1"/>
  <c r="S65" i="1" s="1"/>
  <c r="H65" i="1"/>
  <c r="G65" i="1"/>
  <c r="J65" i="1" s="1"/>
  <c r="K65" i="1" s="1"/>
  <c r="V65" i="1" s="1"/>
  <c r="W65" i="1" s="1"/>
  <c r="P64" i="1"/>
  <c r="O64" i="1"/>
  <c r="N64" i="1"/>
  <c r="R64" i="1" s="1"/>
  <c r="S64" i="1" s="1"/>
  <c r="H64" i="1"/>
  <c r="G64" i="1"/>
  <c r="J64" i="1" s="1"/>
  <c r="K64" i="1" s="1"/>
  <c r="V64" i="1" s="1"/>
  <c r="W64" i="1" s="1"/>
  <c r="P63" i="1"/>
  <c r="O63" i="1"/>
  <c r="N63" i="1"/>
  <c r="R63" i="1" s="1"/>
  <c r="S63" i="1" s="1"/>
  <c r="H63" i="1"/>
  <c r="G63" i="1"/>
  <c r="J63" i="1" s="1"/>
  <c r="K63" i="1" s="1"/>
  <c r="V63" i="1" s="1"/>
  <c r="W63" i="1" s="1"/>
  <c r="P62" i="1"/>
  <c r="O62" i="1"/>
  <c r="N62" i="1"/>
  <c r="R62" i="1" s="1"/>
  <c r="S62" i="1" s="1"/>
  <c r="H62" i="1"/>
  <c r="G62" i="1"/>
  <c r="J62" i="1" s="1"/>
  <c r="K62" i="1" s="1"/>
  <c r="V62" i="1" s="1"/>
  <c r="W62" i="1" s="1"/>
  <c r="P61" i="1"/>
  <c r="O61" i="1"/>
  <c r="N61" i="1"/>
  <c r="R61" i="1" s="1"/>
  <c r="S61" i="1" s="1"/>
  <c r="H61" i="1"/>
  <c r="G61" i="1"/>
  <c r="J61" i="1" s="1"/>
  <c r="K61" i="1" s="1"/>
  <c r="V61" i="1" s="1"/>
  <c r="W61" i="1" s="1"/>
  <c r="P60" i="1"/>
  <c r="O60" i="1"/>
  <c r="N60" i="1"/>
  <c r="R60" i="1" s="1"/>
  <c r="S60" i="1" s="1"/>
  <c r="H60" i="1"/>
  <c r="G60" i="1"/>
  <c r="J60" i="1" s="1"/>
  <c r="K60" i="1" s="1"/>
  <c r="V60" i="1" s="1"/>
  <c r="W60" i="1" s="1"/>
  <c r="P59" i="1"/>
  <c r="O59" i="1"/>
  <c r="R59" i="1" s="1"/>
  <c r="S59" i="1" s="1"/>
  <c r="N59" i="1"/>
  <c r="H59" i="1"/>
  <c r="G59" i="1"/>
  <c r="J59" i="1" s="1"/>
  <c r="K59" i="1" s="1"/>
  <c r="V59" i="1" s="1"/>
  <c r="W59" i="1" s="1"/>
  <c r="P58" i="1"/>
  <c r="O58" i="1"/>
  <c r="N58" i="1"/>
  <c r="R58" i="1" s="1"/>
  <c r="S58" i="1" s="1"/>
  <c r="H58" i="1"/>
  <c r="G58" i="1"/>
  <c r="J58" i="1" s="1"/>
  <c r="K58" i="1" s="1"/>
  <c r="V58" i="1" s="1"/>
  <c r="W58" i="1" s="1"/>
  <c r="P57" i="1"/>
  <c r="O57" i="1"/>
  <c r="R57" i="1" s="1"/>
  <c r="S57" i="1" s="1"/>
  <c r="N57" i="1"/>
  <c r="H57" i="1"/>
  <c r="G57" i="1"/>
  <c r="J57" i="1" s="1"/>
  <c r="K57" i="1" s="1"/>
  <c r="V57" i="1" s="1"/>
  <c r="W57" i="1" s="1"/>
  <c r="P56" i="1"/>
  <c r="O56" i="1"/>
  <c r="N56" i="1"/>
  <c r="R56" i="1" s="1"/>
  <c r="S56" i="1" s="1"/>
  <c r="H56" i="1"/>
  <c r="G56" i="1"/>
  <c r="J56" i="1" s="1"/>
  <c r="K56" i="1" s="1"/>
  <c r="V56" i="1" s="1"/>
  <c r="W56" i="1" s="1"/>
  <c r="P55" i="1"/>
  <c r="O55" i="1"/>
  <c r="R55" i="1" s="1"/>
  <c r="S55" i="1" s="1"/>
  <c r="N55" i="1"/>
  <c r="H55" i="1"/>
  <c r="G55" i="1"/>
  <c r="J55" i="1" s="1"/>
  <c r="K55" i="1" s="1"/>
  <c r="V55" i="1" s="1"/>
  <c r="W55" i="1" s="1"/>
  <c r="P54" i="1"/>
  <c r="O54" i="1"/>
  <c r="N54" i="1"/>
  <c r="R54" i="1" s="1"/>
  <c r="S54" i="1" s="1"/>
  <c r="H54" i="1"/>
  <c r="G54" i="1"/>
  <c r="J54" i="1" s="1"/>
  <c r="K54" i="1" s="1"/>
  <c r="V54" i="1" s="1"/>
  <c r="W54" i="1" s="1"/>
  <c r="P53" i="1"/>
  <c r="O53" i="1"/>
  <c r="R53" i="1" s="1"/>
  <c r="S53" i="1" s="1"/>
  <c r="N53" i="1"/>
  <c r="H53" i="1"/>
  <c r="G53" i="1"/>
  <c r="J53" i="1" s="1"/>
  <c r="K53" i="1" s="1"/>
  <c r="V53" i="1" s="1"/>
  <c r="W53" i="1" s="1"/>
  <c r="P52" i="1"/>
  <c r="O52" i="1"/>
  <c r="N52" i="1"/>
  <c r="R52" i="1" s="1"/>
  <c r="S52" i="1" s="1"/>
  <c r="H52" i="1"/>
  <c r="G52" i="1"/>
  <c r="J52" i="1" s="1"/>
  <c r="K52" i="1" s="1"/>
  <c r="V52" i="1" s="1"/>
  <c r="W52" i="1" s="1"/>
  <c r="P51" i="1"/>
  <c r="O51" i="1"/>
  <c r="R51" i="1" s="1"/>
  <c r="S51" i="1" s="1"/>
  <c r="N51" i="1"/>
  <c r="H51" i="1"/>
  <c r="G51" i="1"/>
  <c r="J51" i="1" s="1"/>
  <c r="K51" i="1" s="1"/>
  <c r="V51" i="1" s="1"/>
  <c r="W51" i="1" s="1"/>
  <c r="P50" i="1"/>
  <c r="O50" i="1"/>
  <c r="N50" i="1"/>
  <c r="R50" i="1" s="1"/>
  <c r="S50" i="1" s="1"/>
  <c r="H50" i="1"/>
  <c r="G50" i="1"/>
  <c r="J50" i="1" s="1"/>
  <c r="K50" i="1" s="1"/>
  <c r="V50" i="1" s="1"/>
  <c r="W50" i="1" s="1"/>
  <c r="P49" i="1"/>
  <c r="O49" i="1"/>
  <c r="R49" i="1" s="1"/>
  <c r="S49" i="1" s="1"/>
  <c r="N49" i="1"/>
  <c r="H49" i="1"/>
  <c r="G49" i="1"/>
  <c r="J49" i="1" s="1"/>
  <c r="K49" i="1" s="1"/>
  <c r="V49" i="1" s="1"/>
  <c r="W49" i="1" s="1"/>
  <c r="P48" i="1"/>
  <c r="O48" i="1"/>
  <c r="N48" i="1"/>
  <c r="R48" i="1" s="1"/>
  <c r="S48" i="1" s="1"/>
  <c r="H48" i="1"/>
  <c r="G48" i="1"/>
  <c r="J48" i="1" s="1"/>
  <c r="K48" i="1" s="1"/>
  <c r="V48" i="1" s="1"/>
  <c r="W48" i="1" s="1"/>
  <c r="P47" i="1"/>
  <c r="O47" i="1"/>
  <c r="R47" i="1" s="1"/>
  <c r="S47" i="1" s="1"/>
  <c r="N47" i="1"/>
  <c r="H47" i="1"/>
  <c r="G47" i="1"/>
  <c r="J47" i="1" s="1"/>
  <c r="K47" i="1" s="1"/>
  <c r="V47" i="1" s="1"/>
  <c r="W47" i="1" s="1"/>
  <c r="P46" i="1"/>
  <c r="O46" i="1"/>
  <c r="N46" i="1"/>
  <c r="R46" i="1" s="1"/>
  <c r="S46" i="1" s="1"/>
  <c r="H46" i="1"/>
  <c r="G46" i="1"/>
  <c r="J46" i="1" s="1"/>
  <c r="K46" i="1" s="1"/>
  <c r="V46" i="1" s="1"/>
  <c r="W46" i="1" s="1"/>
  <c r="P45" i="1"/>
  <c r="O45" i="1"/>
  <c r="R45" i="1" s="1"/>
  <c r="S45" i="1" s="1"/>
  <c r="N45" i="1"/>
  <c r="H45" i="1"/>
  <c r="G45" i="1"/>
  <c r="J45" i="1" s="1"/>
  <c r="K45" i="1" s="1"/>
  <c r="V45" i="1" s="1"/>
  <c r="W45" i="1" s="1"/>
  <c r="P44" i="1"/>
  <c r="O44" i="1"/>
  <c r="N44" i="1"/>
  <c r="R44" i="1" s="1"/>
  <c r="S44" i="1" s="1"/>
  <c r="H44" i="1"/>
  <c r="G44" i="1"/>
  <c r="J44" i="1" s="1"/>
  <c r="K44" i="1" s="1"/>
  <c r="V44" i="1" s="1"/>
  <c r="W44" i="1" s="1"/>
  <c r="P43" i="1"/>
  <c r="O43" i="1"/>
  <c r="R43" i="1" s="1"/>
  <c r="S43" i="1" s="1"/>
  <c r="N43" i="1"/>
  <c r="H43" i="1"/>
  <c r="G43" i="1"/>
  <c r="J43" i="1" s="1"/>
  <c r="K43" i="1" s="1"/>
  <c r="V43" i="1" s="1"/>
  <c r="W43" i="1" s="1"/>
  <c r="P42" i="1"/>
  <c r="O42" i="1"/>
  <c r="N42" i="1"/>
  <c r="R42" i="1" s="1"/>
  <c r="S42" i="1" s="1"/>
  <c r="H42" i="1"/>
  <c r="G42" i="1"/>
  <c r="J42" i="1" s="1"/>
  <c r="K42" i="1" s="1"/>
  <c r="V42" i="1" s="1"/>
  <c r="W42" i="1" s="1"/>
  <c r="P41" i="1"/>
  <c r="O41" i="1"/>
  <c r="R41" i="1" s="1"/>
  <c r="S41" i="1" s="1"/>
  <c r="N41" i="1"/>
  <c r="H41" i="1"/>
  <c r="G41" i="1"/>
  <c r="J41" i="1" s="1"/>
  <c r="K41" i="1" s="1"/>
  <c r="V41" i="1" s="1"/>
  <c r="W41" i="1" s="1"/>
  <c r="P40" i="1"/>
  <c r="O40" i="1"/>
  <c r="N40" i="1"/>
  <c r="R40" i="1" s="1"/>
  <c r="S40" i="1" s="1"/>
  <c r="H40" i="1"/>
  <c r="G40" i="1"/>
  <c r="J40" i="1" s="1"/>
  <c r="K40" i="1" s="1"/>
  <c r="V40" i="1" s="1"/>
  <c r="W40" i="1" s="1"/>
  <c r="P39" i="1"/>
  <c r="O39" i="1"/>
  <c r="R39" i="1" s="1"/>
  <c r="S39" i="1" s="1"/>
  <c r="N39" i="1"/>
  <c r="H39" i="1"/>
  <c r="G39" i="1"/>
  <c r="J39" i="1" s="1"/>
  <c r="K39" i="1" s="1"/>
  <c r="V39" i="1" s="1"/>
  <c r="W39" i="1" s="1"/>
  <c r="P38" i="1"/>
  <c r="O38" i="1"/>
  <c r="N38" i="1"/>
  <c r="R38" i="1" s="1"/>
  <c r="S38" i="1" s="1"/>
  <c r="H38" i="1"/>
  <c r="G38" i="1"/>
  <c r="J38" i="1" s="1"/>
  <c r="K38" i="1" s="1"/>
  <c r="V38" i="1" s="1"/>
  <c r="W38" i="1" s="1"/>
  <c r="P37" i="1"/>
  <c r="O37" i="1"/>
  <c r="R37" i="1" s="1"/>
  <c r="S37" i="1" s="1"/>
  <c r="N37" i="1"/>
  <c r="H37" i="1"/>
  <c r="G37" i="1"/>
  <c r="J37" i="1" s="1"/>
  <c r="K37" i="1" s="1"/>
  <c r="V37" i="1" s="1"/>
  <c r="W37" i="1" s="1"/>
  <c r="P36" i="1"/>
  <c r="O36" i="1"/>
  <c r="N36" i="1"/>
  <c r="R36" i="1" s="1"/>
  <c r="S36" i="1" s="1"/>
  <c r="H36" i="1"/>
  <c r="G36" i="1"/>
  <c r="J36" i="1" s="1"/>
  <c r="K36" i="1" s="1"/>
  <c r="V36" i="1" s="1"/>
  <c r="W36" i="1" s="1"/>
  <c r="P35" i="1"/>
  <c r="O35" i="1"/>
  <c r="R35" i="1" s="1"/>
  <c r="S35" i="1" s="1"/>
  <c r="N35" i="1"/>
  <c r="H35" i="1"/>
  <c r="G35" i="1"/>
  <c r="J35" i="1" s="1"/>
  <c r="K35" i="1" s="1"/>
  <c r="V35" i="1" s="1"/>
  <c r="W35" i="1" s="1"/>
  <c r="S34" i="1"/>
  <c r="P34" i="1"/>
  <c r="O34" i="1"/>
  <c r="N34" i="1"/>
  <c r="R34" i="1" s="1"/>
  <c r="H34" i="1"/>
  <c r="G34" i="1"/>
  <c r="J34" i="1" s="1"/>
  <c r="K34" i="1" s="1"/>
  <c r="V34" i="1" s="1"/>
  <c r="W34" i="1" s="1"/>
  <c r="P33" i="1"/>
  <c r="O33" i="1"/>
  <c r="R33" i="1" s="1"/>
  <c r="S33" i="1" s="1"/>
  <c r="N33" i="1"/>
  <c r="H33" i="1"/>
  <c r="G33" i="1"/>
  <c r="J33" i="1" s="1"/>
  <c r="K33" i="1" s="1"/>
  <c r="V33" i="1" s="1"/>
  <c r="W33" i="1" s="1"/>
  <c r="P32" i="1"/>
  <c r="O32" i="1"/>
  <c r="N32" i="1"/>
  <c r="R32" i="1" s="1"/>
  <c r="S32" i="1" s="1"/>
  <c r="H32" i="1"/>
  <c r="G32" i="1"/>
  <c r="J32" i="1" s="1"/>
  <c r="K32" i="1" s="1"/>
  <c r="V32" i="1" s="1"/>
  <c r="W32" i="1" s="1"/>
  <c r="P31" i="1"/>
  <c r="O31" i="1"/>
  <c r="R31" i="1" s="1"/>
  <c r="S31" i="1" s="1"/>
  <c r="N31" i="1"/>
  <c r="H31" i="1"/>
  <c r="G31" i="1"/>
  <c r="J31" i="1" s="1"/>
  <c r="K31" i="1" s="1"/>
  <c r="V31" i="1" s="1"/>
  <c r="W31" i="1" s="1"/>
  <c r="P30" i="1"/>
  <c r="O30" i="1"/>
  <c r="N30" i="1"/>
  <c r="R30" i="1" s="1"/>
  <c r="S30" i="1" s="1"/>
  <c r="H30" i="1"/>
  <c r="G30" i="1"/>
  <c r="J30" i="1" s="1"/>
  <c r="K30" i="1" s="1"/>
  <c r="V30" i="1" s="1"/>
  <c r="W30" i="1" s="1"/>
  <c r="P29" i="1"/>
  <c r="O29" i="1"/>
  <c r="R29" i="1" s="1"/>
  <c r="S29" i="1" s="1"/>
  <c r="N29" i="1"/>
  <c r="H29" i="1"/>
  <c r="G29" i="1"/>
  <c r="J29" i="1" s="1"/>
  <c r="K29" i="1" s="1"/>
  <c r="V29" i="1" s="1"/>
  <c r="W29" i="1" s="1"/>
  <c r="P28" i="1"/>
  <c r="O28" i="1"/>
  <c r="N28" i="1"/>
  <c r="R28" i="1" s="1"/>
  <c r="S28" i="1" s="1"/>
  <c r="H28" i="1"/>
  <c r="G28" i="1"/>
  <c r="J28" i="1" s="1"/>
  <c r="K28" i="1" s="1"/>
  <c r="V28" i="1" s="1"/>
  <c r="W28" i="1" s="1"/>
  <c r="P27" i="1"/>
  <c r="O27" i="1"/>
  <c r="R27" i="1" s="1"/>
  <c r="S27" i="1" s="1"/>
  <c r="N27" i="1"/>
  <c r="H27" i="1"/>
  <c r="G27" i="1"/>
  <c r="J27" i="1" s="1"/>
  <c r="K27" i="1" s="1"/>
  <c r="V27" i="1" s="1"/>
  <c r="W27" i="1" s="1"/>
  <c r="P26" i="1"/>
  <c r="O26" i="1"/>
  <c r="N26" i="1"/>
  <c r="R26" i="1" s="1"/>
  <c r="S26" i="1" s="1"/>
  <c r="H26" i="1"/>
  <c r="G26" i="1"/>
  <c r="J26" i="1" s="1"/>
  <c r="K26" i="1" s="1"/>
  <c r="V26" i="1" s="1"/>
  <c r="W26" i="1" s="1"/>
  <c r="P25" i="1"/>
  <c r="O25" i="1"/>
  <c r="R25" i="1" s="1"/>
  <c r="S25" i="1" s="1"/>
  <c r="N25" i="1"/>
  <c r="H25" i="1"/>
  <c r="G25" i="1"/>
  <c r="J25" i="1" s="1"/>
  <c r="K25" i="1" s="1"/>
  <c r="V25" i="1" s="1"/>
  <c r="W25" i="1" s="1"/>
  <c r="P24" i="1"/>
  <c r="O24" i="1"/>
  <c r="N24" i="1"/>
  <c r="R24" i="1" s="1"/>
  <c r="S24" i="1" s="1"/>
  <c r="H24" i="1"/>
  <c r="G24" i="1"/>
  <c r="J24" i="1" s="1"/>
  <c r="K24" i="1" s="1"/>
  <c r="V24" i="1" s="1"/>
  <c r="W24" i="1" s="1"/>
  <c r="P23" i="1"/>
  <c r="O23" i="1"/>
  <c r="R23" i="1" s="1"/>
  <c r="S23" i="1" s="1"/>
  <c r="N23" i="1"/>
  <c r="H23" i="1"/>
  <c r="G23" i="1"/>
  <c r="J23" i="1" s="1"/>
  <c r="K23" i="1" s="1"/>
  <c r="V23" i="1" s="1"/>
  <c r="W23" i="1" s="1"/>
  <c r="P22" i="1"/>
  <c r="O22" i="1"/>
  <c r="N22" i="1"/>
  <c r="R22" i="1" s="1"/>
  <c r="S22" i="1" s="1"/>
  <c r="H22" i="1"/>
  <c r="G22" i="1"/>
  <c r="J22" i="1" s="1"/>
  <c r="K22" i="1" s="1"/>
  <c r="V22" i="1" s="1"/>
  <c r="W22" i="1" s="1"/>
  <c r="P21" i="1"/>
  <c r="O21" i="1"/>
  <c r="R21" i="1" s="1"/>
  <c r="S21" i="1" s="1"/>
  <c r="N21" i="1"/>
  <c r="H21" i="1"/>
  <c r="G21" i="1"/>
  <c r="J21" i="1" s="1"/>
  <c r="K21" i="1" s="1"/>
  <c r="V21" i="1" s="1"/>
  <c r="W21" i="1" s="1"/>
  <c r="P20" i="1"/>
  <c r="O20" i="1"/>
  <c r="N20" i="1"/>
  <c r="R20" i="1" s="1"/>
  <c r="S20" i="1" s="1"/>
  <c r="H20" i="1"/>
  <c r="G20" i="1"/>
  <c r="J20" i="1" s="1"/>
  <c r="K20" i="1" s="1"/>
  <c r="V20" i="1" s="1"/>
  <c r="W20" i="1" s="1"/>
  <c r="P19" i="1"/>
  <c r="O19" i="1"/>
  <c r="R19" i="1" s="1"/>
  <c r="S19" i="1" s="1"/>
  <c r="N19" i="1"/>
  <c r="H19" i="1"/>
  <c r="G19" i="1"/>
  <c r="J19" i="1" s="1"/>
  <c r="K19" i="1" s="1"/>
  <c r="V19" i="1" s="1"/>
  <c r="W19" i="1" l="1"/>
  <c r="J92" i="1"/>
  <c r="K92" i="1" s="1"/>
  <c r="V92" i="1" s="1"/>
  <c r="W92" i="1" s="1"/>
  <c r="T92" i="1"/>
  <c r="U92" i="1" s="1"/>
  <c r="R92" i="1"/>
  <c r="S92" i="1" s="1"/>
  <c r="J94" i="1"/>
  <c r="K94" i="1" s="1"/>
  <c r="V94" i="1" s="1"/>
  <c r="W94" i="1" s="1"/>
  <c r="R94" i="1"/>
  <c r="S94" i="1" s="1"/>
  <c r="J96" i="1"/>
  <c r="K96" i="1" s="1"/>
  <c r="V96" i="1" s="1"/>
  <c r="W96" i="1" s="1"/>
  <c r="R96" i="1"/>
  <c r="S96" i="1" s="1"/>
  <c r="J98" i="1"/>
  <c r="K98" i="1" s="1"/>
  <c r="V98" i="1" s="1"/>
  <c r="W98" i="1" s="1"/>
  <c r="R98" i="1"/>
  <c r="S98" i="1" s="1"/>
  <c r="J100" i="1"/>
  <c r="K100" i="1" s="1"/>
  <c r="V100" i="1" s="1"/>
  <c r="W100" i="1" s="1"/>
  <c r="R100" i="1"/>
  <c r="S100" i="1" s="1"/>
  <c r="J102" i="1"/>
  <c r="K102" i="1" s="1"/>
  <c r="V102" i="1" s="1"/>
  <c r="W102" i="1" s="1"/>
  <c r="R102" i="1"/>
  <c r="S102" i="1" s="1"/>
  <c r="J104" i="1"/>
  <c r="K104" i="1" s="1"/>
  <c r="V104" i="1" s="1"/>
  <c r="W104" i="1" s="1"/>
  <c r="R104" i="1"/>
  <c r="S104" i="1" s="1"/>
  <c r="J106" i="1"/>
  <c r="K106" i="1" s="1"/>
  <c r="V106" i="1" s="1"/>
  <c r="W106" i="1" s="1"/>
  <c r="R106" i="1"/>
  <c r="S106" i="1" s="1"/>
  <c r="J108" i="1"/>
  <c r="K108" i="1" s="1"/>
  <c r="V108" i="1" s="1"/>
  <c r="W108" i="1" s="1"/>
  <c r="R108" i="1"/>
  <c r="S108" i="1" s="1"/>
  <c r="R93" i="1"/>
  <c r="S93" i="1" s="1"/>
  <c r="R95" i="1"/>
  <c r="S95" i="1" s="1"/>
  <c r="R97" i="1"/>
  <c r="S97" i="1" s="1"/>
  <c r="R99" i="1"/>
  <c r="S99" i="1" s="1"/>
  <c r="R101" i="1"/>
  <c r="S101" i="1" s="1"/>
  <c r="R103" i="1"/>
  <c r="S103" i="1" s="1"/>
  <c r="R105" i="1"/>
  <c r="S105" i="1" s="1"/>
  <c r="R107" i="1"/>
  <c r="S107" i="1" s="1"/>
  <c r="T109" i="1"/>
  <c r="U109" i="1" s="1"/>
  <c r="R109" i="1"/>
  <c r="S109" i="1" s="1"/>
  <c r="R111" i="1"/>
  <c r="S111" i="1" s="1"/>
  <c r="R113" i="1"/>
  <c r="S113" i="1" s="1"/>
  <c r="R115" i="1"/>
  <c r="S115" i="1" s="1"/>
  <c r="R117" i="1"/>
  <c r="S117" i="1" s="1"/>
  <c r="J110" i="1"/>
  <c r="K110" i="1" s="1"/>
  <c r="V110" i="1" s="1"/>
  <c r="W110" i="1" s="1"/>
  <c r="R110" i="1"/>
  <c r="S110" i="1" s="1"/>
  <c r="J112" i="1"/>
  <c r="K112" i="1" s="1"/>
  <c r="V112" i="1" s="1"/>
  <c r="W112" i="1" s="1"/>
  <c r="R112" i="1"/>
  <c r="S112" i="1" s="1"/>
  <c r="J114" i="1"/>
  <c r="K114" i="1" s="1"/>
  <c r="V114" i="1" s="1"/>
  <c r="W114" i="1" s="1"/>
  <c r="R114" i="1"/>
  <c r="S114" i="1" s="1"/>
  <c r="J116" i="1"/>
  <c r="K116" i="1" s="1"/>
  <c r="V116" i="1" s="1"/>
  <c r="W116" i="1" s="1"/>
  <c r="R116" i="1"/>
  <c r="S116" i="1" s="1"/>
  <c r="C5" i="1" l="1"/>
  <c r="E5" i="1"/>
</calcChain>
</file>

<file path=xl/sharedStrings.xml><?xml version="1.0" encoding="utf-8"?>
<sst xmlns="http://schemas.openxmlformats.org/spreadsheetml/2006/main" count="3430" uniqueCount="1838">
  <si>
    <t>AdR - TABELLA PER CALCOLO FEE4SERVICES</t>
  </si>
  <si>
    <t>Soggetto erogatore</t>
  </si>
  <si>
    <t>Fee4Services richiesti</t>
  </si>
  <si>
    <t>Importo Domanda di contributo</t>
  </si>
  <si>
    <t>Soglia 1</t>
  </si>
  <si>
    <t>Soglia 2</t>
  </si>
  <si>
    <t>Criterio 1</t>
  </si>
  <si>
    <t>FORMULA</t>
  </si>
  <si>
    <r>
      <t>AdR</t>
    </r>
    <r>
      <rPr>
        <i/>
        <vertAlign val="subscript"/>
        <sz val="11"/>
        <rFont val="Calibri"/>
        <family val="2"/>
      </rPr>
      <t xml:space="preserve">so </t>
    </r>
  </si>
  <si>
    <t>AdR chiusi con successo occupazionale con riferimento ai soggetti presi in carico nel semestre considerato</t>
  </si>
  <si>
    <t>AdR</t>
  </si>
  <si>
    <t>Soggetti presi in carico nello stesso semestre</t>
  </si>
  <si>
    <t>Provincia</t>
  </si>
  <si>
    <t>Percentuale di reimpieghi con contratti di almeno 6 mesi</t>
  </si>
  <si>
    <t>Percentuale di reimpieghi con contratti di almeno 3 mesi (solo regioni meno sviluppate)</t>
  </si>
  <si>
    <t>Soglia minima per l'accesso al Fee4Services</t>
  </si>
  <si>
    <t>Soglia minima alternativa per le regioni meno sviluppate</t>
  </si>
  <si>
    <t xml:space="preserve"> PIEMONTE </t>
  </si>
  <si>
    <t xml:space="preserve"> ALESSANDRIA </t>
  </si>
  <si>
    <t xml:space="preserve"> ASTI </t>
  </si>
  <si>
    <t xml:space="preserve"> BIELLA </t>
  </si>
  <si>
    <t xml:space="preserve"> CUNEO </t>
  </si>
  <si>
    <t xml:space="preserve"> NOVARA </t>
  </si>
  <si>
    <t xml:space="preserve"> TORINO </t>
  </si>
  <si>
    <t xml:space="preserve"> VERBANIA </t>
  </si>
  <si>
    <t xml:space="preserve"> VERCELLI </t>
  </si>
  <si>
    <t xml:space="preserve"> VALLE D'AOSTA </t>
  </si>
  <si>
    <t xml:space="preserve"> AOSTA </t>
  </si>
  <si>
    <t xml:space="preserve"> LIGURIA </t>
  </si>
  <si>
    <t xml:space="preserve"> GENOVA </t>
  </si>
  <si>
    <t xml:space="preserve"> IMPERIA </t>
  </si>
  <si>
    <t xml:space="preserve"> LA SPEZIA </t>
  </si>
  <si>
    <t xml:space="preserve"> SAVONA </t>
  </si>
  <si>
    <t xml:space="preserve"> LOMBARDIA </t>
  </si>
  <si>
    <t xml:space="preserve"> BERGAMO </t>
  </si>
  <si>
    <t xml:space="preserve"> BRESCIA </t>
  </si>
  <si>
    <t xml:space="preserve"> COMO </t>
  </si>
  <si>
    <t xml:space="preserve"> CREMONA </t>
  </si>
  <si>
    <t xml:space="preserve"> LECCO </t>
  </si>
  <si>
    <t xml:space="preserve"> LODI </t>
  </si>
  <si>
    <t xml:space="preserve"> MANTOVA </t>
  </si>
  <si>
    <t xml:space="preserve"> MILANO </t>
  </si>
  <si>
    <t xml:space="preserve"> PAVIA </t>
  </si>
  <si>
    <t xml:space="preserve"> SONDRIO </t>
  </si>
  <si>
    <t xml:space="preserve"> VARESE </t>
  </si>
  <si>
    <t xml:space="preserve"> TRENTINO A.A. </t>
  </si>
  <si>
    <t xml:space="preserve"> BOLZANO </t>
  </si>
  <si>
    <t xml:space="preserve"> TRENTO </t>
  </si>
  <si>
    <t xml:space="preserve"> VENETO </t>
  </si>
  <si>
    <t xml:space="preserve"> BELLUNO </t>
  </si>
  <si>
    <t xml:space="preserve"> PADOVA </t>
  </si>
  <si>
    <t xml:space="preserve"> ROVIGO </t>
  </si>
  <si>
    <t xml:space="preserve"> TREVISO </t>
  </si>
  <si>
    <t xml:space="preserve"> VENEZIA </t>
  </si>
  <si>
    <t xml:space="preserve"> VERONA </t>
  </si>
  <si>
    <t xml:space="preserve"> VICENZA </t>
  </si>
  <si>
    <t xml:space="preserve"> FRIULI V.G. </t>
  </si>
  <si>
    <t xml:space="preserve"> GORIZIA </t>
  </si>
  <si>
    <t xml:space="preserve"> PORDENONE </t>
  </si>
  <si>
    <t xml:space="preserve"> TRIESTE </t>
  </si>
  <si>
    <t xml:space="preserve"> UDINE </t>
  </si>
  <si>
    <t xml:space="preserve"> EMILIA ROMAGNA </t>
  </si>
  <si>
    <t xml:space="preserve"> BOLOGNA </t>
  </si>
  <si>
    <t xml:space="preserve"> FERRARA </t>
  </si>
  <si>
    <t xml:space="preserve"> FORLI </t>
  </si>
  <si>
    <t xml:space="preserve"> MODENA </t>
  </si>
  <si>
    <t xml:space="preserve"> PARMA </t>
  </si>
  <si>
    <t xml:space="preserve"> PIACENZA </t>
  </si>
  <si>
    <t xml:space="preserve"> RAVENNA </t>
  </si>
  <si>
    <t xml:space="preserve"> REGGIO EMILIA </t>
  </si>
  <si>
    <t xml:space="preserve"> RIMINI </t>
  </si>
  <si>
    <t xml:space="preserve"> TOSCANA </t>
  </si>
  <si>
    <t xml:space="preserve"> AREZZO </t>
  </si>
  <si>
    <t xml:space="preserve"> FIRENZE </t>
  </si>
  <si>
    <t xml:space="preserve"> GROSSETO </t>
  </si>
  <si>
    <t xml:space="preserve"> LIVORNO </t>
  </si>
  <si>
    <t xml:space="preserve"> LUCCA </t>
  </si>
  <si>
    <t xml:space="preserve"> MASSA CARRARA </t>
  </si>
  <si>
    <t xml:space="preserve"> PISA </t>
  </si>
  <si>
    <t xml:space="preserve"> PISTOIA </t>
  </si>
  <si>
    <t xml:space="preserve"> PRATO </t>
  </si>
  <si>
    <t xml:space="preserve"> SIENA </t>
  </si>
  <si>
    <t xml:space="preserve"> UMBRIA </t>
  </si>
  <si>
    <t xml:space="preserve"> PERUGIA </t>
  </si>
  <si>
    <t xml:space="preserve"> TERNI </t>
  </si>
  <si>
    <t xml:space="preserve"> MARCHE </t>
  </si>
  <si>
    <t xml:space="preserve"> ANCONA </t>
  </si>
  <si>
    <t xml:space="preserve"> ASCOLI PICENO </t>
  </si>
  <si>
    <t xml:space="preserve"> MACERATA </t>
  </si>
  <si>
    <t xml:space="preserve"> PESARO </t>
  </si>
  <si>
    <t xml:space="preserve"> LAZIO </t>
  </si>
  <si>
    <t xml:space="preserve"> FROSINONE </t>
  </si>
  <si>
    <t xml:space="preserve"> LATINA </t>
  </si>
  <si>
    <t xml:space="preserve"> RIETI </t>
  </si>
  <si>
    <t xml:space="preserve"> ROMA </t>
  </si>
  <si>
    <t xml:space="preserve"> VITERBO </t>
  </si>
  <si>
    <t xml:space="preserve"> ABRUZZO </t>
  </si>
  <si>
    <t xml:space="preserve"> CHIETI </t>
  </si>
  <si>
    <t xml:space="preserve"> L'AQUILA </t>
  </si>
  <si>
    <t xml:space="preserve"> PESCARA </t>
  </si>
  <si>
    <t xml:space="preserve"> TERAMO </t>
  </si>
  <si>
    <t xml:space="preserve"> MOLISE </t>
  </si>
  <si>
    <t xml:space="preserve"> CAMPOBASSO </t>
  </si>
  <si>
    <t xml:space="preserve"> ISERNIA </t>
  </si>
  <si>
    <t xml:space="preserve"> CAMPANIA </t>
  </si>
  <si>
    <t xml:space="preserve"> AVELLINO </t>
  </si>
  <si>
    <t xml:space="preserve"> BENEVENTO </t>
  </si>
  <si>
    <t xml:space="preserve"> CASERTA </t>
  </si>
  <si>
    <t xml:space="preserve"> NAPOLI </t>
  </si>
  <si>
    <t xml:space="preserve"> SALERNO </t>
  </si>
  <si>
    <t xml:space="preserve"> PUGLIA </t>
  </si>
  <si>
    <t xml:space="preserve"> BARI </t>
  </si>
  <si>
    <t xml:space="preserve"> BRINDISI </t>
  </si>
  <si>
    <t xml:space="preserve"> FOGGIA </t>
  </si>
  <si>
    <t xml:space="preserve"> LECCE </t>
  </si>
  <si>
    <t xml:space="preserve"> TARANTO </t>
  </si>
  <si>
    <t xml:space="preserve"> BASILICATA </t>
  </si>
  <si>
    <t xml:space="preserve"> MATERA </t>
  </si>
  <si>
    <t xml:space="preserve"> POTENZA </t>
  </si>
  <si>
    <t xml:space="preserve"> CALABRIA </t>
  </si>
  <si>
    <t xml:space="preserve"> CATANZARO </t>
  </si>
  <si>
    <t xml:space="preserve"> COSENZA </t>
  </si>
  <si>
    <t xml:space="preserve"> CROTONE </t>
  </si>
  <si>
    <t xml:space="preserve"> REGGIO CALABRIA </t>
  </si>
  <si>
    <t xml:space="preserve"> VIBO VALENTIA </t>
  </si>
  <si>
    <t xml:space="preserve"> SICILIA </t>
  </si>
  <si>
    <t xml:space="preserve"> AGRIGENTO </t>
  </si>
  <si>
    <t xml:space="preserve"> CALTANISSETTA </t>
  </si>
  <si>
    <t xml:space="preserve"> CATANIA </t>
  </si>
  <si>
    <t xml:space="preserve"> ENNA </t>
  </si>
  <si>
    <t xml:space="preserve"> MESSINA </t>
  </si>
  <si>
    <t xml:space="preserve"> PALERMO </t>
  </si>
  <si>
    <t xml:space="preserve"> RAGUSA </t>
  </si>
  <si>
    <t xml:space="preserve"> SIRACUSA </t>
  </si>
  <si>
    <t xml:space="preserve"> TRAPANI </t>
  </si>
  <si>
    <t xml:space="preserve"> SARDEGNA </t>
  </si>
  <si>
    <t xml:space="preserve"> CAGLIARI </t>
  </si>
  <si>
    <t xml:space="preserve"> NUORO </t>
  </si>
  <si>
    <t xml:space="preserve"> ORISTANO </t>
  </si>
  <si>
    <t xml:space="preserve"> SASSARI </t>
  </si>
  <si>
    <t>VALORI SOGLIA PER L'ACCESSO AL Fee4Services</t>
  </si>
  <si>
    <t>Informazioni presenti nella Domanda di contributo (DdC)</t>
  </si>
  <si>
    <t>SOGGETTO EROGATORE</t>
  </si>
  <si>
    <t>PRIMO</t>
  </si>
  <si>
    <t>SECONDO</t>
  </si>
  <si>
    <t>SEMESTRE SOLARE DI RIFERIMENTO</t>
  </si>
  <si>
    <t>ANNO</t>
  </si>
  <si>
    <t>(barrare semestre e scrivere anno)</t>
  </si>
  <si>
    <t>KIT PER IL CALCOLO DEL FEE4SERVICE</t>
  </si>
  <si>
    <t>ASSEGNO DI RICOLLOCAZIONE</t>
  </si>
  <si>
    <t>[COD_FISC_DESTINATARIO]</t>
  </si>
  <si>
    <t xml:space="preserve">[COGNOME_DESTINATARIO]    </t>
  </si>
  <si>
    <t>[NOME_DESTINATARIO]</t>
  </si>
  <si>
    <t>[INDIRIZZO_SEDE_OPERATIVA]*</t>
  </si>
  <si>
    <t>[COD_COB]</t>
  </si>
  <si>
    <t>[DATA_STIPULA_RAPPORTO_DI_LAVORO] oppure [DATA_PROROGA_O_TRASFORMAZIONE_RAPPORTO_DI_LAVORO]</t>
  </si>
  <si>
    <t>[PROV_SEDE_DI_LAVORO]**</t>
  </si>
  <si>
    <t>** ai fini del calcolo della soglia</t>
  </si>
  <si>
    <t>[PROV_SEDE OPERATIVA]*</t>
  </si>
  <si>
    <t>[SEDE_OPERATIVA]**</t>
  </si>
  <si>
    <t>**riportare esattamente quanto presente nel Sistema ANPAL</t>
  </si>
  <si>
    <t>*riportare nome esteso e non sigla automobilistica</t>
  </si>
  <si>
    <t>Criterio 2</t>
  </si>
  <si>
    <t>Regione</t>
  </si>
  <si>
    <t>[TIPO_CONTRATTO_DEL_ANPAL]</t>
  </si>
  <si>
    <t>TEMPO INDETERMINATO</t>
  </si>
  <si>
    <t>APPRENDISTATO</t>
  </si>
  <si>
    <t>TEMPO DETERMINATO &gt;= 6 MESI</t>
  </si>
  <si>
    <t>TEMPO DETERMINATO &gt;3 E &lt;6 MESI</t>
  </si>
  <si>
    <t xml:space="preserve">Conta presi in carico nel semestre considerato </t>
  </si>
  <si>
    <t>formula soglia 1</t>
  </si>
  <si>
    <t>superamento soglia 1</t>
  </si>
  <si>
    <t>Conta chiusi con successo occupazionale per soglia 1</t>
  </si>
  <si>
    <t>formula soglia 2</t>
  </si>
  <si>
    <t>superamento soglia 2</t>
  </si>
  <si>
    <t>SOMMA CONTRATTI PER CALCOLO SOGLIA 1</t>
  </si>
  <si>
    <t>SOMMA CONTRATTI PER CALCOLO SOGLIA 2</t>
  </si>
  <si>
    <t>Conta chiusi brevi con successo occupazionale per soglia 2</t>
  </si>
  <si>
    <t>importi FEE4SERVICE DA PAGARE</t>
  </si>
  <si>
    <t>SE SOGLIA 1 O 2 SUPERATA QUANTI ADR SENZA SUCCESSO PAGARE</t>
  </si>
  <si>
    <r>
      <t>AdR</t>
    </r>
    <r>
      <rPr>
        <i/>
        <vertAlign val="subscript"/>
        <sz val="18"/>
        <rFont val="Calibri"/>
        <family val="2"/>
      </rPr>
      <t xml:space="preserve">so </t>
    </r>
  </si>
  <si>
    <t>ovvero con primo appuntamento effettuato, programma di ricerca intensiva e timesheet Fee4Service compilati e sottoscritti</t>
  </si>
  <si>
    <t>Data richiesta</t>
  </si>
  <si>
    <t>QUESTO FOGLIO DI LAVORO NON DEVE ESSERE COMPILATO IN QUANTO ELABORA LE INFORMAZIONI INSERITE DAL SOGGETTO EROGATORE NEI FOGLI DI LAVORO SUCCESSIVI (DA 1 A 4)</t>
  </si>
  <si>
    <t>DATA INVIO</t>
  </si>
  <si>
    <t xml:space="preserve"> (formato data)</t>
  </si>
  <si>
    <t>[ORE_EFFETTUATE_TIME4SHEET]</t>
  </si>
  <si>
    <t xml:space="preserve">*** se si supera la soglia prevista per quel territorio è ammessa </t>
  </si>
  <si>
    <t>[SUPERAMENTO_SOGLIA]</t>
  </si>
  <si>
    <t>CONTRO PROVA SOMMA CONTRATTI SOGLIA 1</t>
  </si>
  <si>
    <t>CONTROPROVA SOMMA CONTRATTI SOGLIA 2</t>
  </si>
  <si>
    <t>[TOTALE FEE4SERVICE CALCOLATO]***</t>
  </si>
  <si>
    <t>[TOTALE FEE4SERVICE AMMESSO A PAGAMENTO]***</t>
  </si>
  <si>
    <t>[DATA_RILASCIO_ADR]</t>
  </si>
  <si>
    <t>Max 3 ore Arrotondamento in difetto.</t>
  </si>
  <si>
    <t>CAMPO CALCOLATO.
Se compare numero di AdR totalmente ammessi per quella provincia gli importi in euro vengono inseriti nel calcolo. Se compare NO FEE4SERVICE non può essere ammesso a pagamento</t>
  </si>
  <si>
    <t xml:space="preserve">CAMPO CALCOLATO
*** Se si supera la soglia prevista per quel territorio è ammessa </t>
  </si>
  <si>
    <t>[COSTO_UNITARIO]</t>
  </si>
  <si>
    <t>[NOTE]</t>
  </si>
  <si>
    <t>E' UN CAMPO CALCOLATO E NON SI  DEVE SCRIVERE</t>
  </si>
  <si>
    <t>I CAMPI PRESENTI CON QUESTO COLORE SONO CAMPI CALCOLATI E NON DEVONO ESSERE MODIFICATI, NE' SI POSSONO INSERIRE DATI</t>
  </si>
  <si>
    <t>I CAMPI PRESENTI CON QUESTO COLORE SONO CON TABELLE E CONCORRONO AL RAGGIUNGIMENTO DELLA SOGLIA PER IL RICONOSCIMENTO DEL FEE4SERVICE</t>
  </si>
  <si>
    <t>COME PROCEDERE:</t>
  </si>
  <si>
    <t>INDIRIZZO SEDE LEGALE - CITTA' - CAP</t>
  </si>
  <si>
    <t>REFERENTE</t>
  </si>
  <si>
    <t>E MAIL REFERENTE</t>
  </si>
  <si>
    <t>TELEFONO REFERENTE</t>
  </si>
  <si>
    <t>SE IN QUELLA DETERMINATA PROVINCIA, IL SOGGETTO EROGATORE RAGGIUNGE O SUPERA LA SOGLIA, AVRA' DIRITTO A TANTI FEE4SERVICE QUANTI SONO GLI ADR SENZA RISULTATO OCCUPAZIONALE PER QUEL DETERMINATO TERRITORIO.</t>
  </si>
  <si>
    <t>ALLA CONCLUSIONE DELLA COMPILAZIONE DEI FOGLI DI LAVORO E DEL CALCOLO PER TUTTE LE PROVINCE, IL SOGGETTO EROGATORE PUO' COPIARE IL FOGLIO DI LAVORO "2.ADR SENZA RISULTATO OCCUPAZ" E RICOPIARLO NELL'ALLEGATO "FORMAT RICHIESTA PER CONTRIBUTO FEE4SERVICE" NELLA SEZIONE Sez. A – “Elenco destinatari per cui si richiede il Fee4Services - AdR senza successo occupazionale” (di cui alla Delibera ANPAL n.1/2017 punti 7.3.1, 7.3.2).  PER FARE QUESTA OPERAZIONE SI CHIEDE DI ANDARE NEL FOGLIO DI LAVORO "2.ADR SENZA RISULTATO OCCUPAZ" ANDARE SULLA COLONNA [TOTALE FEE4SERVICE AMMESSO A PAGAMENTO] APRIRE IL FILTRO PRESENTE NELL'ANGOLO IN BASSO A DESTRA E DESELEZIONARE LA VOCE "0,00 €". FACENDO COSI' SI COPIERANNO SOLO GLI AMMONTARI AMMESSI AL CONTRIBUTO, IN QUANTO SI SUPERA PER QUELLE PROVINCE LA SOGLIA PREVISTA.</t>
  </si>
  <si>
    <t>MODALITA' DI USO</t>
  </si>
  <si>
    <t>AVVERTENZE</t>
  </si>
  <si>
    <t xml:space="preserve">IL KIT HA DELLE COLONNE CON FORMULE DI CALCOLO, OPPORTUNAMENTE EVIDENZIATE CON COLORE GIALLO CHIARO E GIALLO VIVACE. SI PREGA DI NON MODIFICARLE E DI NON INSERIRE DATI </t>
  </si>
  <si>
    <t xml:space="preserve">V 1.0 </t>
  </si>
  <si>
    <t>INDIRIZZO SEDE OPERATIVA (VIA/PIAZZA E NUMERO CIVICO)</t>
  </si>
  <si>
    <t>CITTA' SEDE OPERATIVA</t>
  </si>
  <si>
    <t>REGIONE SEDE OPERATIVA</t>
  </si>
  <si>
    <t>CAP SEDE OPERATIVA</t>
  </si>
  <si>
    <t>SEDE OPERATIVA</t>
  </si>
  <si>
    <t>Soggetto Erogatore Master</t>
  </si>
  <si>
    <t>A006C000096</t>
  </si>
  <si>
    <t>CPI ABBADIA SAN SALVATORE (ZONA AMIATA)</t>
  </si>
  <si>
    <t>A052C000357</t>
  </si>
  <si>
    <t>CPI ACQUI TERME</t>
  </si>
  <si>
    <t>A061C000125</t>
  </si>
  <si>
    <t>CPI AFFI</t>
  </si>
  <si>
    <t>A084C000809</t>
  </si>
  <si>
    <t>CPI SUBIACO</t>
  </si>
  <si>
    <t>A089C000228</t>
  </si>
  <si>
    <t>SERVIZIO X CPI AGRIGENTO</t>
  </si>
  <si>
    <t>Servizio X CPI AGRIGENTO</t>
  </si>
  <si>
    <t>A091C000187</t>
  </si>
  <si>
    <t>CPI AGROPOLI</t>
  </si>
  <si>
    <t>A132C000532</t>
  </si>
  <si>
    <t>CPI VELLETRI</t>
  </si>
  <si>
    <t>A132C000624</t>
  </si>
  <si>
    <t>CPI ALBANO LAZIALE</t>
  </si>
  <si>
    <t>A182C000358</t>
  </si>
  <si>
    <t>CPI ALESSANDRIA</t>
  </si>
  <si>
    <t>A225C000244</t>
  </si>
  <si>
    <t>CPI ALTAMURA</t>
  </si>
  <si>
    <t>A271C000439</t>
  </si>
  <si>
    <t>CIOF ANCONA</t>
  </si>
  <si>
    <t>A271S014181</t>
  </si>
  <si>
    <t>IAL INNOVAZIONE APPRENDIMENTO LAVORO MARCHE SRL -</t>
  </si>
  <si>
    <t>A271F017761</t>
  </si>
  <si>
    <t>IAL MARCHE SRL -  AGENZIA: ANCONA</t>
  </si>
  <si>
    <t>A323C000803</t>
  </si>
  <si>
    <t>CPI ANZIO</t>
  </si>
  <si>
    <t>A323S006518</t>
  </si>
  <si>
    <t>SAIP FORMAZIONE SRL</t>
  </si>
  <si>
    <t>A401F064413</t>
  </si>
  <si>
    <t>S.A.I.P. Formazione srl-Sede Via Nettunense Km 8.100 c/o Job Art</t>
  </si>
  <si>
    <t>E472F064412</t>
  </si>
  <si>
    <t>S.A.I.P. Formazione srl-Sede Via Ufente, 20</t>
  </si>
  <si>
    <t>A326S000955</t>
  </si>
  <si>
    <t>LA SORGENTE SOC. COOP. SOC. ONLUS</t>
  </si>
  <si>
    <t>La Sorgente Soc. Coop. Soc. ONLUS</t>
  </si>
  <si>
    <t>A333C000076</t>
  </si>
  <si>
    <t>CPI APPIANO GENTILE</t>
  </si>
  <si>
    <t>A345C000393</t>
  </si>
  <si>
    <t>CPI L'AQUILA</t>
  </si>
  <si>
    <t>A390C000088</t>
  </si>
  <si>
    <t>CPI AREZZO - CENTRO TERRITORIALE AREA ARETINA</t>
  </si>
  <si>
    <t>A462C000443</t>
  </si>
  <si>
    <t>CIOF ASCOLI PICENO</t>
  </si>
  <si>
    <t>A468C000095</t>
  </si>
  <si>
    <t>SERVIZIO TERRITORIALE SINALUNGA</t>
  </si>
  <si>
    <t>CPI SINALUNGA (ZONA VALDICHIANA)</t>
  </si>
  <si>
    <t>A479C000362</t>
  </si>
  <si>
    <t>CPI ASTI</t>
  </si>
  <si>
    <t>A479S040786</t>
  </si>
  <si>
    <t>CONSORZIO SOCIALE ASTI ALESSANDRIA SOCIETÃ€ COOPERATIVA SOCIALE</t>
  </si>
  <si>
    <t>A182F067048</t>
  </si>
  <si>
    <t>SPORTELLO CO.AL.A. SCS - 4 - SAL - ALESSANDRIA</t>
  </si>
  <si>
    <t>A509C000183</t>
  </si>
  <si>
    <t>CPI AVELLINO</t>
  </si>
  <si>
    <t>A515C000398</t>
  </si>
  <si>
    <t>CPI AVEZZANO</t>
  </si>
  <si>
    <t>A515S017380</t>
  </si>
  <si>
    <t>SGI SOC. COOP. IMPRESA SOCIALE A RL</t>
  </si>
  <si>
    <t>SGI Soc. Coop. Impresa Sociale a RL</t>
  </si>
  <si>
    <t>A662C000242</t>
  </si>
  <si>
    <t>CPI BARI</t>
  </si>
  <si>
    <t>A662S008623</t>
  </si>
  <si>
    <t>CONSORZIO MESTIERI PUGLIA SOC.COOP.SOC</t>
  </si>
  <si>
    <t>A703C000168</t>
  </si>
  <si>
    <t>CPI BASSANO DEL GRAPPA</t>
  </si>
  <si>
    <t>A717S015200</t>
  </si>
  <si>
    <t>FORMAMENTIS S.R.L.</t>
  </si>
  <si>
    <t>FORMAMENTIS SOC COOP</t>
  </si>
  <si>
    <t>D086F019952</t>
  </si>
  <si>
    <t>FORMAMENTIS SOC COOP - AGENZIA: Sede territoriale</t>
  </si>
  <si>
    <t>A783C000326</t>
  </si>
  <si>
    <t>CPI BENEVENTO</t>
  </si>
  <si>
    <t>A794C000060</t>
  </si>
  <si>
    <t>CPI BERGAMO</t>
  </si>
  <si>
    <t>A859C000363</t>
  </si>
  <si>
    <t>CPI BIELLA</t>
  </si>
  <si>
    <t>A883C000714</t>
  </si>
  <si>
    <t>CPI BISCEGLIE</t>
  </si>
  <si>
    <t>A893C000247</t>
  </si>
  <si>
    <t>CPI BITONTO</t>
  </si>
  <si>
    <t>A944C000410</t>
  </si>
  <si>
    <t>CPI BOLOGNA</t>
  </si>
  <si>
    <t>A944S000239</t>
  </si>
  <si>
    <t>LAVOROPIU' S.P.A.</t>
  </si>
  <si>
    <t>C204F064169</t>
  </si>
  <si>
    <t>LAVOROPIU' S.p.A. - CASTELMAGGIORE</t>
  </si>
  <si>
    <t>A944S017236</t>
  </si>
  <si>
    <t>IDEA</t>
  </si>
  <si>
    <t>B880F066185</t>
  </si>
  <si>
    <t>WARRANTRAINING BOLOGNA</t>
  </si>
  <si>
    <t>D711F064155</t>
  </si>
  <si>
    <t>ZENIT</t>
  </si>
  <si>
    <t>A944S017264</t>
  </si>
  <si>
    <t>ISCOM ER</t>
  </si>
  <si>
    <t>H199F064157</t>
  </si>
  <si>
    <t>ISCOM E.R. Sede di Ravenna</t>
  </si>
  <si>
    <t>B019C000384</t>
  </si>
  <si>
    <t>CPI BORGOMANERO</t>
  </si>
  <si>
    <t>B036C000110</t>
  </si>
  <si>
    <t>CPI BORGO SAN LORENZO</t>
  </si>
  <si>
    <t>B107C000124</t>
  </si>
  <si>
    <t>CPI BOVOLONE</t>
  </si>
  <si>
    <t>B114C000804</t>
  </si>
  <si>
    <t>CPI BRACCIANO</t>
  </si>
  <si>
    <t>B149C000680</t>
  </si>
  <si>
    <t>CPI BRENO</t>
  </si>
  <si>
    <t>B157C000683</t>
  </si>
  <si>
    <t>CPI BRESCIA</t>
  </si>
  <si>
    <t>B300C000585</t>
  </si>
  <si>
    <t>CPI BUSTO ARSIZIO</t>
  </si>
  <si>
    <t>B354C000469</t>
  </si>
  <si>
    <t>CPI CAGLIARI</t>
  </si>
  <si>
    <t>CSL CAGLIARI</t>
  </si>
  <si>
    <t>B429C000200</t>
  </si>
  <si>
    <t>CPI CALTANISSETTA</t>
  </si>
  <si>
    <t>B519C000258</t>
  </si>
  <si>
    <t>CPI CAMPOBASSO</t>
  </si>
  <si>
    <t>B666S017252</t>
  </si>
  <si>
    <t>ASSOCIAZIONE SOCIO CULTURALE IL DADO MAGICO</t>
  </si>
  <si>
    <t>B666F066543</t>
  </si>
  <si>
    <t>ASSOCIAZIONE IL DADO MAGICO-CAPO D'ORLANDO 01</t>
  </si>
  <si>
    <t>B872C000213</t>
  </si>
  <si>
    <t>CPI CASAL DI PRINCIPE</t>
  </si>
  <si>
    <t>B885C000359</t>
  </si>
  <si>
    <t>CPI CASALE MONFERRATO</t>
  </si>
  <si>
    <t>B936C000295</t>
  </si>
  <si>
    <t>CPI CASARANO</t>
  </si>
  <si>
    <t>B962C000103</t>
  </si>
  <si>
    <t>CPI SCANDICCI</t>
  </si>
  <si>
    <t>B963C000210</t>
  </si>
  <si>
    <t>CPI CASERTA</t>
  </si>
  <si>
    <t>C034C000498</t>
  </si>
  <si>
    <t>CPI CASSINO</t>
  </si>
  <si>
    <t>C101C000109</t>
  </si>
  <si>
    <t>CPI CASTELFIORENTINO</t>
  </si>
  <si>
    <t>C111C000153</t>
  </si>
  <si>
    <t>CPI CASTELFRANCO VENETO</t>
  </si>
  <si>
    <t>C129C000308</t>
  </si>
  <si>
    <t>CPI CASTELLAMMARE DI STABIA</t>
  </si>
  <si>
    <t>C129S001687</t>
  </si>
  <si>
    <t>TIME VISION S.C.A.R.L.</t>
  </si>
  <si>
    <t>C312C000033</t>
  </si>
  <si>
    <t>CPI CASTIGLIONE DELLE STIVIERE</t>
  </si>
  <si>
    <t>C342C000301</t>
  </si>
  <si>
    <t>CPI ENNA</t>
  </si>
  <si>
    <t>C351C000261</t>
  </si>
  <si>
    <t>CPI CATANIA</t>
  </si>
  <si>
    <t>C351S015437</t>
  </si>
  <si>
    <t>CONFCOMMERCIO IMPRESE PER L'ITALIA CATANIA</t>
  </si>
  <si>
    <t>Confcommercio Imprese per l'Italia Catania</t>
  </si>
  <si>
    <t>C351S064714</t>
  </si>
  <si>
    <t>CONSORZIO SOL.CO RETE DI IMPRESE SOCIALI SICILIANE</t>
  </si>
  <si>
    <t>Consorzio Sol.Co Rete di Imprese Sociali Siciliane</t>
  </si>
  <si>
    <t>C351S065816</t>
  </si>
  <si>
    <t>ARCHÃˆ IMPRESA SOCIALE SRL</t>
  </si>
  <si>
    <t>ArchÃ¨ Impresa Sociale Srl</t>
  </si>
  <si>
    <t>C372C000465</t>
  </si>
  <si>
    <t>CPI CAVALESE</t>
  </si>
  <si>
    <t>C388C000634</t>
  </si>
  <si>
    <t>CPI JESOLO</t>
  </si>
  <si>
    <t>C552C000805</t>
  </si>
  <si>
    <t>CPI CERVETERI</t>
  </si>
  <si>
    <t>C566C000582</t>
  </si>
  <si>
    <t>CPI CESANO MADERNO</t>
  </si>
  <si>
    <t>C573C000437</t>
  </si>
  <si>
    <t>CPI CESENA</t>
  </si>
  <si>
    <t>C632C000397</t>
  </si>
  <si>
    <t>CPI CHIETI</t>
  </si>
  <si>
    <t>C632S015246</t>
  </si>
  <si>
    <t>CNA ASS.NE PROVINCIALE DI CHIETI</t>
  </si>
  <si>
    <t>CNA Ass.ne Provinciale di Chieti</t>
  </si>
  <si>
    <t>C665C000371</t>
  </si>
  <si>
    <t>CPI CHIVASSO</t>
  </si>
  <si>
    <t>C707C000694</t>
  </si>
  <si>
    <t>CPI NORD MILANO CINISELLO BALSAMO</t>
  </si>
  <si>
    <t>C722C000372</t>
  </si>
  <si>
    <t>CPI CIRIE'</t>
  </si>
  <si>
    <t>C745C000453</t>
  </si>
  <si>
    <t>CPI CITTA' DI CASTELLO</t>
  </si>
  <si>
    <t>C758C000145</t>
  </si>
  <si>
    <t>CENTRO PER L'IMPIEGO DI CIVIDALE DEL FRIULI</t>
  </si>
  <si>
    <t>CPI CIVIDALE DEL FRIULI V.G.</t>
  </si>
  <si>
    <t>C765C000509</t>
  </si>
  <si>
    <t>CPI CIVITA CASTELLANA</t>
  </si>
  <si>
    <t>C770C000448</t>
  </si>
  <si>
    <t>CPI CIVITANOVA MARCHE</t>
  </si>
  <si>
    <t>CIOF CIVITANOVE MARCHE</t>
  </si>
  <si>
    <t>C773C000518</t>
  </si>
  <si>
    <t>CPI CIVITAVECCHIA</t>
  </si>
  <si>
    <t>C794C000466</t>
  </si>
  <si>
    <t>CPI CLES</t>
  </si>
  <si>
    <t>C800C000068</t>
  </si>
  <si>
    <t>CPI CLUSONE</t>
  </si>
  <si>
    <t>C858C000519</t>
  </si>
  <si>
    <t>CPI COLLEFERRO</t>
  </si>
  <si>
    <t>C927S000525</t>
  </si>
  <si>
    <t>LOGOS SOCIETA' COOPERATIVA</t>
  </si>
  <si>
    <t>L331F067275</t>
  </si>
  <si>
    <t>LOGOS SOCIETA' COOPERATIVA Trapani</t>
  </si>
  <si>
    <t>C933C000073</t>
  </si>
  <si>
    <t>CPI COMO</t>
  </si>
  <si>
    <t>C957C000668</t>
  </si>
  <si>
    <t>CPICONEGLIANO</t>
  </si>
  <si>
    <t>CPI CONEGLIANO</t>
  </si>
  <si>
    <t>C957S000758</t>
  </si>
  <si>
    <t>TEMPI MODERNI S.P.A.</t>
  </si>
  <si>
    <t>A509F065191</t>
  </si>
  <si>
    <t>Tempi Moderni S.p.A. Avellino</t>
  </si>
  <si>
    <t>F839F064245</t>
  </si>
  <si>
    <t>Tempi Moderni S.p.A. Napoli</t>
  </si>
  <si>
    <t>F839F065189</t>
  </si>
  <si>
    <t>H501F058496</t>
  </si>
  <si>
    <t>TEMPI MODERNI S.P.A. ROMA</t>
  </si>
  <si>
    <t>D005C000323</t>
  </si>
  <si>
    <t>CPI CORIGLIANO CALABRO</t>
  </si>
  <si>
    <t>D024C000508</t>
  </si>
  <si>
    <t>CPI TARQUINIA</t>
  </si>
  <si>
    <t>D045C000018</t>
  </si>
  <si>
    <t>CPI CORSICO</t>
  </si>
  <si>
    <t>D086C000321</t>
  </si>
  <si>
    <t>CPI COSENZA</t>
  </si>
  <si>
    <t>D150C000030</t>
  </si>
  <si>
    <t>CENTRO PER L'IMPIEGO DI CREMONA</t>
  </si>
  <si>
    <t>CPI CREMONA</t>
  </si>
  <si>
    <t>D205C000365</t>
  </si>
  <si>
    <t>CPI CUNEO</t>
  </si>
  <si>
    <t>D325C000118</t>
  </si>
  <si>
    <t>CPI DOLO</t>
  </si>
  <si>
    <t>D403C000108</t>
  </si>
  <si>
    <t>CPI EMPOLI</t>
  </si>
  <si>
    <t>D416C000074</t>
  </si>
  <si>
    <t>CPI ERBA</t>
  </si>
  <si>
    <t>D458C000432</t>
  </si>
  <si>
    <t>CPI FAENZA</t>
  </si>
  <si>
    <t>D488C000449</t>
  </si>
  <si>
    <t>CIOF FANO</t>
  </si>
  <si>
    <t>D530C000163</t>
  </si>
  <si>
    <t>CPI FELTRE</t>
  </si>
  <si>
    <t>D542C000444</t>
  </si>
  <si>
    <t>CIOF FERMO</t>
  </si>
  <si>
    <t>D548C000402</t>
  </si>
  <si>
    <t>CENTRO IMPIEGO DI FERRARA</t>
  </si>
  <si>
    <t>CPI FERRARA</t>
  </si>
  <si>
    <t>D612C000611</t>
  </si>
  <si>
    <t>CPI FIRENZE - ISOLOTTO</t>
  </si>
  <si>
    <t>D612C000612</t>
  </si>
  <si>
    <t>CPI FIRENZE PARTERRE</t>
  </si>
  <si>
    <t>CPI FIRENZE - CENTRO</t>
  </si>
  <si>
    <t>D643C000333</t>
  </si>
  <si>
    <t>CPI FOGGIA</t>
  </si>
  <si>
    <t>D643S016956</t>
  </si>
  <si>
    <t>CESIFORM SRL</t>
  </si>
  <si>
    <t>D643F069586</t>
  </si>
  <si>
    <t>CESIFORM FOGGIA</t>
  </si>
  <si>
    <t>D653C000454</t>
  </si>
  <si>
    <t>CPI FOLIGNO</t>
  </si>
  <si>
    <t>D656C000086</t>
  </si>
  <si>
    <t>CPI GROSSETO - FOLLONICA</t>
  </si>
  <si>
    <t>D662C000515</t>
  </si>
  <si>
    <t>CPI FONDI</t>
  </si>
  <si>
    <t>D662S027157</t>
  </si>
  <si>
    <t>SERVIZI PER L'INNOVAZIONE NEL LAZIO</t>
  </si>
  <si>
    <t>Servizi per l'Innovazione nel Lazio</t>
  </si>
  <si>
    <t>D773C000520</t>
  </si>
  <si>
    <t>CPI FRASCATI</t>
  </si>
  <si>
    <t>D789C000309</t>
  </si>
  <si>
    <t>CPI FRATTAMAGGIORE</t>
  </si>
  <si>
    <t>D810C000496</t>
  </si>
  <si>
    <t>CPI FROSINONE</t>
  </si>
  <si>
    <t>D869C000586</t>
  </si>
  <si>
    <t>CPI GALLARATE</t>
  </si>
  <si>
    <t>D869S000244</t>
  </si>
  <si>
    <t>OPENJOBMETIS S.P.A. AGENZIA PER IL LAVORO</t>
  </si>
  <si>
    <t>A341F004283</t>
  </si>
  <si>
    <t>APRILIA - OPENJOBMETIS S.p.A. AGENZIA PER IL LAVORO - AGENZIA: APRILIA</t>
  </si>
  <si>
    <t>E218F000252</t>
  </si>
  <si>
    <t>GRUMELLO DEL MONTE - OPENJOBMETIS S.p.A. AGENZIA PER IL LAVORO - AGENZIA: 29 GRUMELLO DM</t>
  </si>
  <si>
    <t>F656F067826</t>
  </si>
  <si>
    <t>OPENJOBMETIS SPA AGENZIA PER IL LAVORO - MONTEVARCHI</t>
  </si>
  <si>
    <t>H163F017768</t>
  </si>
  <si>
    <t>RAGUSA - OPENJOBMETIS S.p.A. AGENZIA PER IL LAVORO - AGENZIA DI RAGUSA</t>
  </si>
  <si>
    <t>H235F020318</t>
  </si>
  <si>
    <t>RENDE - OPENJOBMETIS S.p.A. AGENZIA PER IL LAVORO - AGENZIA: RENDE</t>
  </si>
  <si>
    <t>H827F004327</t>
  </si>
  <si>
    <t>SAN DONATO MILANESE - OPENJOBMETIS S.p.A. AGENZIA PER IL LAVORO - AGENZIA: SAN DONATO MILANESE</t>
  </si>
  <si>
    <t>I452F004328</t>
  </si>
  <si>
    <t>SASSARI - OPENJOBMETIS S.p.A. AGENZIA PER IL LAVORO - AGENZIA DI SASSARI</t>
  </si>
  <si>
    <t>L682F000255</t>
  </si>
  <si>
    <t>VARESE - OPENJOBMETIS S.p.A. AGENZIA PER IL LAVORO - AGENZIA: 73 - VARESE</t>
  </si>
  <si>
    <t>D883C000297</t>
  </si>
  <si>
    <t>CPI GALLIPOLI</t>
  </si>
  <si>
    <t>D969C000172</t>
  </si>
  <si>
    <t>CPI VALBISAGNO</t>
  </si>
  <si>
    <t>D969S000767</t>
  </si>
  <si>
    <t>CONFORM S.R.L.</t>
  </si>
  <si>
    <t>G273F003779</t>
  </si>
  <si>
    <t>CONFORM S.R.L. - AGENZIA: Pa</t>
  </si>
  <si>
    <t>H501F003368</t>
  </si>
  <si>
    <t>CONFORM S.R.L. - AGENZIA: 04</t>
  </si>
  <si>
    <t>H501F017879</t>
  </si>
  <si>
    <t>CONFORM S.R.L. - AGENZIA GENOVA: Sede territoriale</t>
  </si>
  <si>
    <t>H501F065908</t>
  </si>
  <si>
    <t>CONFORM-Sede di Roma</t>
  </si>
  <si>
    <t>I480F060474</t>
  </si>
  <si>
    <t>CONFORM SRL - Sede di Savona</t>
  </si>
  <si>
    <t>M208F019147</t>
  </si>
  <si>
    <t>CONFORM S.R.L. - AGENZIA: Sede territoriale</t>
  </si>
  <si>
    <t>D969S000810</t>
  </si>
  <si>
    <t>SELEFOR S.R.L. A SOCIO UNICO</t>
  </si>
  <si>
    <t>SELEFOR S.r.l. a socio unico</t>
  </si>
  <si>
    <t>E017S043637</t>
  </si>
  <si>
    <t>ITINERARI PER IL LAVORO CATANIA GIARRE</t>
  </si>
  <si>
    <t>Itinerari per il Lavoro Catania Giarre</t>
  </si>
  <si>
    <t>E041C000329</t>
  </si>
  <si>
    <t>CENTRO PER L'IMPIEGO DI GIOIA TAURO</t>
  </si>
  <si>
    <t>CPI GIOIA TAURO</t>
  </si>
  <si>
    <t>E058C000396</t>
  </si>
  <si>
    <t>CPI GIULIANOVA</t>
  </si>
  <si>
    <t>E098C000140</t>
  </si>
  <si>
    <t>CPI GORIZIA</t>
  </si>
  <si>
    <t>E155S016884</t>
  </si>
  <si>
    <t>NUOVI ORIZZONTI SOCIETÃ€ COOPERATIVA SOCIALE</t>
  </si>
  <si>
    <t>Nuovi orizzonti societÃ  cooperativa sociale</t>
  </si>
  <si>
    <t>E202C000082</t>
  </si>
  <si>
    <t>CPI GROSSETO</t>
  </si>
  <si>
    <t>E263C000616</t>
  </si>
  <si>
    <t>CPI GUIDONIA</t>
  </si>
  <si>
    <t>E289C000412</t>
  </si>
  <si>
    <t>CPI IMOLA</t>
  </si>
  <si>
    <t>E290C000007</t>
  </si>
  <si>
    <t>CPI IMPERIA</t>
  </si>
  <si>
    <t>E333C000685</t>
  </si>
  <si>
    <t>CPI ISEO</t>
  </si>
  <si>
    <t>E335C000260</t>
  </si>
  <si>
    <t>CPI ISERNIA</t>
  </si>
  <si>
    <t>E372C000387</t>
  </si>
  <si>
    <t>CPI DI VASTO</t>
  </si>
  <si>
    <t>CPI VASTO</t>
  </si>
  <si>
    <t>E388S003276</t>
  </si>
  <si>
    <t>ASSOCIAZIONE F.C.S. SEDE LEGALE</t>
  </si>
  <si>
    <t>Associazione F.C.S. Sede Legale</t>
  </si>
  <si>
    <t>E435C000395</t>
  </si>
  <si>
    <t>CPI LANCIANO</t>
  </si>
  <si>
    <t>E435S015454</t>
  </si>
  <si>
    <t>SCM SERVIZI SRL</t>
  </si>
  <si>
    <t>SCM Servizi Srl</t>
  </si>
  <si>
    <t>E463C000010</t>
  </si>
  <si>
    <t>CPI LA SPEZIA</t>
  </si>
  <si>
    <t>E472C000510</t>
  </si>
  <si>
    <t>CPI LATINA</t>
  </si>
  <si>
    <t>E506C000293</t>
  </si>
  <si>
    <t>CPI LECCE</t>
  </si>
  <si>
    <t>E512C000123</t>
  </si>
  <si>
    <t>CPI LEGNAGO</t>
  </si>
  <si>
    <t>E514C000019</t>
  </si>
  <si>
    <t>EUROLAVORO SOC. CONS. A R.L.</t>
  </si>
  <si>
    <t>CPI LEGNANO</t>
  </si>
  <si>
    <t>E573C000232</t>
  </si>
  <si>
    <t>CPI LICATA</t>
  </si>
  <si>
    <t>E625C000098</t>
  </si>
  <si>
    <t>CPI LIVORNO</t>
  </si>
  <si>
    <t>E648S032964</t>
  </si>
  <si>
    <t>CESVIP LOMBARDIA SOC COOP</t>
  </si>
  <si>
    <t>L682F013122</t>
  </si>
  <si>
    <t>Sede di Varese</t>
  </si>
  <si>
    <t>E715C000080</t>
  </si>
  <si>
    <t>CPI LUCCA</t>
  </si>
  <si>
    <t>E734C000588</t>
  </si>
  <si>
    <t>CPI LUINO</t>
  </si>
  <si>
    <t>E801C000020</t>
  </si>
  <si>
    <t>CPI MAGENTA</t>
  </si>
  <si>
    <t>E882C000239</t>
  </si>
  <si>
    <t>CPI MANDURIA</t>
  </si>
  <si>
    <t>E889C000136</t>
  </si>
  <si>
    <t>CENTRO PER L'IMPIEGO DI  MANIAGO</t>
  </si>
  <si>
    <t>CPI MANIAGO</t>
  </si>
  <si>
    <t>E897S000893</t>
  </si>
  <si>
    <t>SAPIENS S.P.A.</t>
  </si>
  <si>
    <t>D150F005084</t>
  </si>
  <si>
    <t>SAPIENS S.p.A. AGENZIA PER IL LAVORO sede territoriale CR</t>
  </si>
  <si>
    <t>E648F015646</t>
  </si>
  <si>
    <t>SAPIENS S.p.A. AGENZIA PER IL LAVORO sede territoriale LO</t>
  </si>
  <si>
    <t>G452F004349</t>
  </si>
  <si>
    <t>SAPIENS S.p.A. AGENZIA PER IL LAVORO sede territoriale TN</t>
  </si>
  <si>
    <t>E958C000808</t>
  </si>
  <si>
    <t>CPI MARINO</t>
  </si>
  <si>
    <t>F023C000081</t>
  </si>
  <si>
    <t>CPI MASSA</t>
  </si>
  <si>
    <t>F027C000241</t>
  </si>
  <si>
    <t>CPI MASSAFRA</t>
  </si>
  <si>
    <t>F052C000331</t>
  </si>
  <si>
    <t>CPI MATERA</t>
  </si>
  <si>
    <t>F104C000255</t>
  </si>
  <si>
    <t>CPI MELFI</t>
  </si>
  <si>
    <t>F111S007304</t>
  </si>
  <si>
    <t>CSF CENTRO SERVIZI E FORMAZIONE SRL</t>
  </si>
  <si>
    <t>CSF Centro Servizi e Formazione srl</t>
  </si>
  <si>
    <t>F119C000021</t>
  </si>
  <si>
    <t>CPI MELZO</t>
  </si>
  <si>
    <t>F120C000075</t>
  </si>
  <si>
    <t>CPI MENAGGIO</t>
  </si>
  <si>
    <t>F133C000579</t>
  </si>
  <si>
    <t>CPI MERATE</t>
  </si>
  <si>
    <t>F158C000274</t>
  </si>
  <si>
    <t>CPI MESSINA</t>
  </si>
  <si>
    <t>F205C000169</t>
  </si>
  <si>
    <t>CPI MILANO</t>
  </si>
  <si>
    <t>F205S000228</t>
  </si>
  <si>
    <t>E-WORK S.P.A.</t>
  </si>
  <si>
    <t>B354F041088</t>
  </si>
  <si>
    <t>e-work spa - Cagliari</t>
  </si>
  <si>
    <t>F205S000235</t>
  </si>
  <si>
    <t>ADECCO ITALIA SPA</t>
  </si>
  <si>
    <t>A390F001326</t>
  </si>
  <si>
    <t>ADECCO ITALIA S.p.A. - AGENZIA: 52</t>
  </si>
  <si>
    <t>A662F001345</t>
  </si>
  <si>
    <t>ADECCO ITALIA S.p.A. - AGENZIA: 71</t>
  </si>
  <si>
    <t>A783F001337</t>
  </si>
  <si>
    <t>ADECCO ITALIA S.p.A. - AGENZIA: 64</t>
  </si>
  <si>
    <t>B819F001475</t>
  </si>
  <si>
    <t>ADECCO ITALIA S.p.A. - AGENZIA: 189</t>
  </si>
  <si>
    <t>B963F001340</t>
  </si>
  <si>
    <t>ADECCO ITALIA S.p.A. - AGENZIA: 66</t>
  </si>
  <si>
    <t>C218F001476</t>
  </si>
  <si>
    <t>ADECCO ITALIA S.p.A. - AGENZIA: 190</t>
  </si>
  <si>
    <t>D612F001317</t>
  </si>
  <si>
    <t>ADECCO ITALIA S.p.A. - AGENZIA: 43</t>
  </si>
  <si>
    <t>D643F001351</t>
  </si>
  <si>
    <t>ADECCO ITALIA S.p.A. - AGENZIA: 77</t>
  </si>
  <si>
    <t>E098F001373</t>
  </si>
  <si>
    <t>ADECCO ITALIA S.p.A. - AGENZIA: 94</t>
  </si>
  <si>
    <t>E625F001324</t>
  </si>
  <si>
    <t>ADECCO ITALIA S.p.A. - AGENZIA: 50</t>
  </si>
  <si>
    <t>G693F001366</t>
  </si>
  <si>
    <t>ADECCO ITALIA S.p.A. - AGENZIA: 106</t>
  </si>
  <si>
    <t>G702F001323</t>
  </si>
  <si>
    <t>ADECCO ITALIA S.p.A. - AGENZIA: 49</t>
  </si>
  <si>
    <t>G713F001332</t>
  </si>
  <si>
    <t>ADECCO ITALIA S.p.A. - AGENZIA: 56</t>
  </si>
  <si>
    <t>G752F001336</t>
  </si>
  <si>
    <t>ADECCO ITALIA S.p.A. - AGENZIA: 58</t>
  </si>
  <si>
    <t>G812F001343</t>
  </si>
  <si>
    <t>ADECCO ITALIA S.p.A. - AGENZIA: 69</t>
  </si>
  <si>
    <t>H703F001344</t>
  </si>
  <si>
    <t>ADECCO ITALIA S.p.A. - AGENZIA: 70</t>
  </si>
  <si>
    <t>L049F001356</t>
  </si>
  <si>
    <t>ADECCO ITALIA S.p.A. - AGENZIA: 82</t>
  </si>
  <si>
    <t>L378F001420</t>
  </si>
  <si>
    <t>ADECCO ITALIA S.p.A. - AGENZIA: 145</t>
  </si>
  <si>
    <t>L781F001424</t>
  </si>
  <si>
    <t>ADECCO ITALIA S.p.A. - AGENZIA: 149</t>
  </si>
  <si>
    <t>F205S000236</t>
  </si>
  <si>
    <t>GI GROUP S.P.A</t>
  </si>
  <si>
    <t>A182F001082</t>
  </si>
  <si>
    <t>GI GROUP S.p.A. - AGENZIA: Sede territoriale</t>
  </si>
  <si>
    <t>A345F001155</t>
  </si>
  <si>
    <t>A485F042932</t>
  </si>
  <si>
    <t>GI GROUP SPA - Agenzia : Atessa</t>
  </si>
  <si>
    <t>A662F001092</t>
  </si>
  <si>
    <t>B019F001105</t>
  </si>
  <si>
    <t>B354F001111</t>
  </si>
  <si>
    <t>B963F001113</t>
  </si>
  <si>
    <t>C034F001114</t>
  </si>
  <si>
    <t>C351F001117</t>
  </si>
  <si>
    <t>GI GROUP S.p.A. - AGENZIA: 38</t>
  </si>
  <si>
    <t>C573F059321</t>
  </si>
  <si>
    <t>GI GROUP SPA - Agenzia : Cesena</t>
  </si>
  <si>
    <t>C852F042107</t>
  </si>
  <si>
    <t>GI GROUP SPA - Agenzia : sede territoriale</t>
  </si>
  <si>
    <t>D612F001140</t>
  </si>
  <si>
    <t>D643F001141</t>
  </si>
  <si>
    <t>E514F001160</t>
  </si>
  <si>
    <t>F159F001174</t>
  </si>
  <si>
    <t>F205F001180</t>
  </si>
  <si>
    <t>F704F044390</t>
  </si>
  <si>
    <t>GI GROUP SPA - Agenzia : Monza Via Stelvio ang via Sempione</t>
  </si>
  <si>
    <t>F839F001194</t>
  </si>
  <si>
    <t>G273F001203</t>
  </si>
  <si>
    <t>G482F001209</t>
  </si>
  <si>
    <t>G811F001214</t>
  </si>
  <si>
    <t>G843F001216</t>
  </si>
  <si>
    <t>G888F001217</t>
  </si>
  <si>
    <t>GI GROUP S.p.A. - AGENZIA: 138</t>
  </si>
  <si>
    <t>G921F019892</t>
  </si>
  <si>
    <t>H223F001221</t>
  </si>
  <si>
    <t>H224F001220</t>
  </si>
  <si>
    <t>H294F059526</t>
  </si>
  <si>
    <t>GI GROUP SPA - Agenzia : Rimini</t>
  </si>
  <si>
    <t>H501F001226</t>
  </si>
  <si>
    <t>H620F061298</t>
  </si>
  <si>
    <t>GI GROUP SPA - Agenzia</t>
  </si>
  <si>
    <t>H703F001235</t>
  </si>
  <si>
    <t>H945F059870</t>
  </si>
  <si>
    <t>GI GROUP SPA - Agenzia : San Lazzaro</t>
  </si>
  <si>
    <t>L219F001255</t>
  </si>
  <si>
    <t>L424F001263</t>
  </si>
  <si>
    <t>L949F001272</t>
  </si>
  <si>
    <t>F205S000237</t>
  </si>
  <si>
    <t>RANDSTAD ITALIA S.P.A.</t>
  </si>
  <si>
    <t>A010F064198</t>
  </si>
  <si>
    <t>Randstad Italia Spa_Abbiategrasso</t>
  </si>
  <si>
    <t>A182F003710</t>
  </si>
  <si>
    <t>RANDSTAD ITALIA S.p.A. - AGENZIA: Alessandria 2</t>
  </si>
  <si>
    <t>A341F000598</t>
  </si>
  <si>
    <t>RANDSTAD ITALIA S.p.A. - AGENZIA: 17</t>
  </si>
  <si>
    <t>A662F000615</t>
  </si>
  <si>
    <t>RANDSTAD ITALIA S.p.A. - AGENZIA: 35</t>
  </si>
  <si>
    <t>A794F000612</t>
  </si>
  <si>
    <t>RANDSTAD ITALIA S.p.A. - AGENZIA: 32</t>
  </si>
  <si>
    <t>B019F067113</t>
  </si>
  <si>
    <t>RANDSTAD ITALIA SPA - 6</t>
  </si>
  <si>
    <t>B157F006485</t>
  </si>
  <si>
    <t>RANDSTAD ITALIA S.p.A. - AGENZIA: Sede territoriale</t>
  </si>
  <si>
    <t>B963F000624</t>
  </si>
  <si>
    <t>RANDSTAD ITALIA S.p.A. - AGENZIA: 45</t>
  </si>
  <si>
    <t>C034F019805</t>
  </si>
  <si>
    <t>D150F000630</t>
  </si>
  <si>
    <t>RANDSTAD ITALIA S.p.A. - AGENZIA: 50</t>
  </si>
  <si>
    <t>D605F000651</t>
  </si>
  <si>
    <t>RANDSTAD ITALIA S.p.A. - AGENZIA: 71</t>
  </si>
  <si>
    <t>D810F000647</t>
  </si>
  <si>
    <t>RANDSTAD ITALIA S.p.A. - AGENZIA: 67</t>
  </si>
  <si>
    <t>D969F000657</t>
  </si>
  <si>
    <t>RANDSTAD ITALIA S.p.A. - AGENZIA: 77</t>
  </si>
  <si>
    <t>E472F042190</t>
  </si>
  <si>
    <t>Randstad Italia S.p.A.</t>
  </si>
  <si>
    <t>E506F000667</t>
  </si>
  <si>
    <t>RANDSTAD ITALIA S.p.A. - AGENZIA: 87</t>
  </si>
  <si>
    <t>E715F063404</t>
  </si>
  <si>
    <t>RANDSTAD ITALIA SPA Lucca</t>
  </si>
  <si>
    <t>F205F003408</t>
  </si>
  <si>
    <t>RANDSTAD ITALIA S.p.A. - AGENZIA: 114</t>
  </si>
  <si>
    <t>F704F012693</t>
  </si>
  <si>
    <t>G220F000588</t>
  </si>
  <si>
    <t>RANDSTAD ITALIA S.p.A. - AGENZIA: 07</t>
  </si>
  <si>
    <t>G811F064199</t>
  </si>
  <si>
    <t>Randstad Italia Spa</t>
  </si>
  <si>
    <t>H501F000725</t>
  </si>
  <si>
    <t>RANDSTAD ITALIA S.p.A. - AGENZIA: 133</t>
  </si>
  <si>
    <t>H501F042192</t>
  </si>
  <si>
    <t>H501F063646</t>
  </si>
  <si>
    <t>H703F065202</t>
  </si>
  <si>
    <t>RANDSTAD ITALIA S.P.A Salerno</t>
  </si>
  <si>
    <t>I703F012735</t>
  </si>
  <si>
    <t>RANDSTAD ITALIA S.p.A. - AGENZIA: Settimo Torinese</t>
  </si>
  <si>
    <t>L219F020082</t>
  </si>
  <si>
    <t>L219F067109</t>
  </si>
  <si>
    <t>RANDSTAD ITALIA S.P.A. - 2</t>
  </si>
  <si>
    <t>L840F065690</t>
  </si>
  <si>
    <t>RANDSTAD ITALIA SPA -18</t>
  </si>
  <si>
    <t>M109F000761</t>
  </si>
  <si>
    <t>RANDSTAD ITALIA S.p.A. - AGENZIA: 173</t>
  </si>
  <si>
    <t>F205S000243</t>
  </si>
  <si>
    <t>GENERAZIONE VINCENTE S.P.A. - GEVI S.P.A.</t>
  </si>
  <si>
    <t>A462F004905</t>
  </si>
  <si>
    <t>GENERAZIONE VINCENTE S.p.A. - GEVI S.p.A. - AGENZIA: Sede territoriale</t>
  </si>
  <si>
    <t>A509F000367</t>
  </si>
  <si>
    <t>GENERAZIONE VINCENTE S.p.A. - GEVI S.p.A. - AGENZIA: 01</t>
  </si>
  <si>
    <t>A662F019818</t>
  </si>
  <si>
    <t>B157F043233</t>
  </si>
  <si>
    <t>GENERAZIONE VINCENTE SPA</t>
  </si>
  <si>
    <t>B963F000370</t>
  </si>
  <si>
    <t>GENERAZIONE VINCENTE S.p.A. - GEVI S.p.A. - AGENZIA: 04</t>
  </si>
  <si>
    <t>C632F000371</t>
  </si>
  <si>
    <t>GENERAZIONE VINCENTE S.p.A. - GEVI S.p.A. - AGENZIA: 05</t>
  </si>
  <si>
    <t>D810F000374</t>
  </si>
  <si>
    <t>GENERAZIONE VINCENTE S.p.A. - GEVI S.p.A. - AGENZIA: 08</t>
  </si>
  <si>
    <t>GENERAZIONE VINCENTE S.p.A. - GEVI S.p.A.</t>
  </si>
  <si>
    <t>F923F060554</t>
  </si>
  <si>
    <t>L219F000381</t>
  </si>
  <si>
    <t>GENERAZIONE VINCENTE S.p.A. - GEVI S.p.A. - AGENZIA: 16</t>
  </si>
  <si>
    <t>F205S000246</t>
  </si>
  <si>
    <t>MANPOWER SRL</t>
  </si>
  <si>
    <t>A182F003185</t>
  </si>
  <si>
    <t>MANPOWER S.R.L. - AGENZIA: 310</t>
  </si>
  <si>
    <t>A271F002862</t>
  </si>
  <si>
    <t>MANPOWER S.R.L. - AGENZIA: 019</t>
  </si>
  <si>
    <t>A462F014438</t>
  </si>
  <si>
    <t>MANPOWER S.R.L. - AGENZIA: Sede territoriale</t>
  </si>
  <si>
    <t>A662F003149</t>
  </si>
  <si>
    <t>MANPOWER S.R.L. - AGENZIA: 279</t>
  </si>
  <si>
    <t>A944F003152</t>
  </si>
  <si>
    <t>MANPOWER S.R.L. - AGENZIA: 280</t>
  </si>
  <si>
    <t>B157F002849</t>
  </si>
  <si>
    <t>MANPOWER S.R.L. - AGENZIA: 006</t>
  </si>
  <si>
    <t>B354F003179</t>
  </si>
  <si>
    <t>MANPOWER S.R.L. - AGENZIA: 302</t>
  </si>
  <si>
    <t>C351F003082</t>
  </si>
  <si>
    <t>MANPOWER S.R.L. - AGENZIA: 236</t>
  </si>
  <si>
    <t>C895F003033</t>
  </si>
  <si>
    <t>MANPOWER S.R.L. - AGENZIA: 191</t>
  </si>
  <si>
    <t>D205F002860</t>
  </si>
  <si>
    <t>MANPOWER S.R.L. - AGENZIA: 017</t>
  </si>
  <si>
    <t>D612F062371</t>
  </si>
  <si>
    <t>Toscana Sud</t>
  </si>
  <si>
    <t>D643F002905</t>
  </si>
  <si>
    <t>MANPOWER S.R.L. - AGENZIA: 060</t>
  </si>
  <si>
    <t>D869F003106</t>
  </si>
  <si>
    <t>MANPOWER S.R.L. - AGENZIA: 256</t>
  </si>
  <si>
    <t>D969F002856</t>
  </si>
  <si>
    <t>MANPOWER S.R.L. - AGENZIA: 013</t>
  </si>
  <si>
    <t>E290F003098</t>
  </si>
  <si>
    <t>MANPOWER S.R.L. - AGENZIA: 251</t>
  </si>
  <si>
    <t>E379F003146</t>
  </si>
  <si>
    <t>MANPOWER S.R.L. - AGENZIA: 337</t>
  </si>
  <si>
    <t>F205F002848</t>
  </si>
  <si>
    <t>MANPOWER S.R.L. - AGENZIA: 005</t>
  </si>
  <si>
    <t>F704F003012</t>
  </si>
  <si>
    <t>MANPOWER S.R.L. - AGENZIA: 173</t>
  </si>
  <si>
    <t>F839F015572</t>
  </si>
  <si>
    <t>G224F002850</t>
  </si>
  <si>
    <t>MANPOWER S.R.L. - AGENZIA: 007</t>
  </si>
  <si>
    <t>G388F003137</t>
  </si>
  <si>
    <t>MANPOWER S.R.L. - AGENZIA: 341</t>
  </si>
  <si>
    <t>G482F002853</t>
  </si>
  <si>
    <t>MANPOWER S.R.L. - AGENZIA: 010</t>
  </si>
  <si>
    <t>G811F003181</t>
  </si>
  <si>
    <t>MANPOWER S.R.L. - AGENZIA: 305</t>
  </si>
  <si>
    <t>G942F002916</t>
  </si>
  <si>
    <t>MANPOWER S.R.L. - AGENZIA: 073</t>
  </si>
  <si>
    <t>H501F015567</t>
  </si>
  <si>
    <t>H703F062175</t>
  </si>
  <si>
    <t>SALERNO Vittorio Emanuele</t>
  </si>
  <si>
    <t>I754F062177</t>
  </si>
  <si>
    <t>SIRACUSA Antioco</t>
  </si>
  <si>
    <t>L049F003195</t>
  </si>
  <si>
    <t>MANPOWER S.R.L. - AGENZIA: 319</t>
  </si>
  <si>
    <t>L117F002945</t>
  </si>
  <si>
    <t>MANPOWER S.R.L. - AGENZIA: 099</t>
  </si>
  <si>
    <t>L219F002966</t>
  </si>
  <si>
    <t>MANPOWER S.R.L. - AGENZIA: 137</t>
  </si>
  <si>
    <t>L378F003087</t>
  </si>
  <si>
    <t>MANPOWER S.R.L. - AGENZIA: 122</t>
  </si>
  <si>
    <t>L400F003196</t>
  </si>
  <si>
    <t>MANPOWER S.R.L. - AGENZIA: 327</t>
  </si>
  <si>
    <t>L407F003046</t>
  </si>
  <si>
    <t>MANPOWER S.R.L. - AGENZIA: 204</t>
  </si>
  <si>
    <t>L424F002869</t>
  </si>
  <si>
    <t>MANPOWER S.R.L. - AGENZIA: 027</t>
  </si>
  <si>
    <t>L483F003183</t>
  </si>
  <si>
    <t>MANPOWER S.R.L. - AGENZIA: 307</t>
  </si>
  <si>
    <t>L682F003139</t>
  </si>
  <si>
    <t>MANPOWER S.R.L. - AGENZIA: 340</t>
  </si>
  <si>
    <t>L781F002845</t>
  </si>
  <si>
    <t>MANPOWER S.R.L. - AGENZIA: 002</t>
  </si>
  <si>
    <t>F205S000249</t>
  </si>
  <si>
    <t>TEMPOR S.P.A.</t>
  </si>
  <si>
    <t>B354F063358</t>
  </si>
  <si>
    <t>TEMPOR S.P.A. - AGENZIA: Sede territoriale</t>
  </si>
  <si>
    <t>C621F000018</t>
  </si>
  <si>
    <t>TEMPOR S.p.A. - AGENZIA: 07</t>
  </si>
  <si>
    <t>D612F019190</t>
  </si>
  <si>
    <t>D810F063361</t>
  </si>
  <si>
    <t>D969F000021</t>
  </si>
  <si>
    <t>TEMPOR S.p.A. - AGENZIA: 10</t>
  </si>
  <si>
    <t>E472F000022</t>
  </si>
  <si>
    <t>TEMPOR S.p.A. - AGENZIA: 11</t>
  </si>
  <si>
    <t>E506F014403</t>
  </si>
  <si>
    <t>E507F043632</t>
  </si>
  <si>
    <t>tempor lecco</t>
  </si>
  <si>
    <t>G942F000031</t>
  </si>
  <si>
    <t>TEMPOR S.p.A. - AGENZIA: 21</t>
  </si>
  <si>
    <t>H501F043633</t>
  </si>
  <si>
    <t>tempor roma</t>
  </si>
  <si>
    <t>L219F065840</t>
  </si>
  <si>
    <t>TEMPOR SPA - Agenzia 26</t>
  </si>
  <si>
    <t>F205S000263</t>
  </si>
  <si>
    <t>ASSIST S.R.L.</t>
  </si>
  <si>
    <t>ASSIST S.r.l.</t>
  </si>
  <si>
    <t>F839F065223</t>
  </si>
  <si>
    <t>Assist Srl Napoli</t>
  </si>
  <si>
    <t>F205S000345</t>
  </si>
  <si>
    <t>ETJCA S.P.A.</t>
  </si>
  <si>
    <t>B162F000957</t>
  </si>
  <si>
    <t>ETJCA S.p.a. - AGENZIA: 06</t>
  </si>
  <si>
    <t>F257F015606</t>
  </si>
  <si>
    <t>ETJCA SPA - Modena</t>
  </si>
  <si>
    <t>F262F000963</t>
  </si>
  <si>
    <t>ETJCA SPA - Modugno 1</t>
  </si>
  <si>
    <t>I452F019243</t>
  </si>
  <si>
    <t>ETJCA SPA - Sassari</t>
  </si>
  <si>
    <t>F205S000619</t>
  </si>
  <si>
    <t>AGENZIAPIU' S.P.A</t>
  </si>
  <si>
    <t>I608F000313</t>
  </si>
  <si>
    <t>AgenziapiÃ¹ Senigallia</t>
  </si>
  <si>
    <t>F205S012887</t>
  </si>
  <si>
    <t>CAPAC POLITECNICO DEL COMMERCIO E DEL TURISMO</t>
  </si>
  <si>
    <t>F205S012923</t>
  </si>
  <si>
    <t>ENAIP</t>
  </si>
  <si>
    <t>A794F046053</t>
  </si>
  <si>
    <t>Enaip Bergamo  - Lavoro e Formazione</t>
  </si>
  <si>
    <t>F119F013162</t>
  </si>
  <si>
    <t>Melzo S. Rocco - Lavoro e formazione</t>
  </si>
  <si>
    <t>L872F013168</t>
  </si>
  <si>
    <t>Vigevano - Lavoro e formazione</t>
  </si>
  <si>
    <t>F241C000117</t>
  </si>
  <si>
    <t>CPI MIRANO</t>
  </si>
  <si>
    <t>F257C000424</t>
  </si>
  <si>
    <t>CPI MODENA</t>
  </si>
  <si>
    <t>F356C000141</t>
  </si>
  <si>
    <t>CPI MONFALCONE</t>
  </si>
  <si>
    <t>F376C000250</t>
  </si>
  <si>
    <t>CPI MONOPOLI</t>
  </si>
  <si>
    <t>F382C000133</t>
  </si>
  <si>
    <t>CPI MONSELICE</t>
  </si>
  <si>
    <t>F384C000178</t>
  </si>
  <si>
    <t>CPI MONSUMMANO TERME</t>
  </si>
  <si>
    <t>F585C000391</t>
  </si>
  <si>
    <t>CPI ROSETO DEGLI ABRUZZI</t>
  </si>
  <si>
    <t>F585S015508</t>
  </si>
  <si>
    <t>P.D. FORMAZIONE &amp; SERVIZI SRL</t>
  </si>
  <si>
    <t>P.D. FORMAZIONE &amp; SERVIZI  S.R.L.</t>
  </si>
  <si>
    <t>F592C000001</t>
  </si>
  <si>
    <t>CPI MONTEPULCIANO (VALDICHIANA)</t>
  </si>
  <si>
    <t>F611C000521</t>
  </si>
  <si>
    <t>CPI MONTEROTONDO</t>
  </si>
  <si>
    <t>F704C000581</t>
  </si>
  <si>
    <t>CENTRO PER L'IMPIEGO DI MONZA</t>
  </si>
  <si>
    <t>CPI MONZA</t>
  </si>
  <si>
    <t>F712C000042</t>
  </si>
  <si>
    <t>CPI MORBEGNO</t>
  </si>
  <si>
    <t>F734C000533</t>
  </si>
  <si>
    <t>CPI MORLUPO</t>
  </si>
  <si>
    <t>F839C000305</t>
  </si>
  <si>
    <t>CPI NAPOLI NORD</t>
  </si>
  <si>
    <t>F839S000373</t>
  </si>
  <si>
    <t>WINTIME S.P.A.</t>
  </si>
  <si>
    <t>A393F061367</t>
  </si>
  <si>
    <t>WINTIME S.p.A. - ARGENTA</t>
  </si>
  <si>
    <t>C351F061372</t>
  </si>
  <si>
    <t>CATANIA</t>
  </si>
  <si>
    <t>D969F061373</t>
  </si>
  <si>
    <t>GENOVA</t>
  </si>
  <si>
    <t>E463F012646</t>
  </si>
  <si>
    <t>Filiale di NAPOLI</t>
  </si>
  <si>
    <t>E463F061369</t>
  </si>
  <si>
    <t>LA SPEZIA</t>
  </si>
  <si>
    <t>F205F061349</t>
  </si>
  <si>
    <t>MILANO</t>
  </si>
  <si>
    <t>F912F012629</t>
  </si>
  <si>
    <t>NOCERA</t>
  </si>
  <si>
    <t>F839S001256</t>
  </si>
  <si>
    <t>COSVITEC SOC CONS ARL</t>
  </si>
  <si>
    <t>Cosvitec Soc Cons arl</t>
  </si>
  <si>
    <t>F839S008549</t>
  </si>
  <si>
    <t>APL - LAVORO SRL</t>
  </si>
  <si>
    <t>B963F065180</t>
  </si>
  <si>
    <t>Agenzia per il lavoro Training &amp; Working - PROGETTO EUROPA SRL Caserta</t>
  </si>
  <si>
    <t>F839F065179</t>
  </si>
  <si>
    <t>Agenzia per il lavoro Training &amp; Working - PROGETTO EUROPA SRL Napoli</t>
  </si>
  <si>
    <t>F839S008946</t>
  </si>
  <si>
    <t>SMART JOB SPA</t>
  </si>
  <si>
    <t>A783F039867</t>
  </si>
  <si>
    <t>smart job Benvento</t>
  </si>
  <si>
    <t>B963F036041</t>
  </si>
  <si>
    <t>Smartjob Campania</t>
  </si>
  <si>
    <t>G273F036042</t>
  </si>
  <si>
    <t>SmartJob Sicilia</t>
  </si>
  <si>
    <t>F839S012963</t>
  </si>
  <si>
    <t>P.S.B. SRL</t>
  </si>
  <si>
    <t>F839F065183</t>
  </si>
  <si>
    <t>P.S.B. Srl Napoli</t>
  </si>
  <si>
    <t>F839S015287</t>
  </si>
  <si>
    <t>DA.DIF. CONSULTING SRL</t>
  </si>
  <si>
    <t>F870C000400</t>
  </si>
  <si>
    <t>CPI NERETO</t>
  </si>
  <si>
    <t>F912C000190</t>
  </si>
  <si>
    <t>CPI NOCERA INFERIORE</t>
  </si>
  <si>
    <t>F924C000312</t>
  </si>
  <si>
    <t>CPI NOLA</t>
  </si>
  <si>
    <t>F952C000383</t>
  </si>
  <si>
    <t>CENTRO PER L'IMPIEGO DI  NOVARA</t>
  </si>
  <si>
    <t>CPI NOVARA</t>
  </si>
  <si>
    <t>F970S044617</t>
  </si>
  <si>
    <t>GENERAZIONE LAVORO SOCIETA' COOPERATIVA SOCIALE</t>
  </si>
  <si>
    <t>F979C000477</t>
  </si>
  <si>
    <t>CPI NUORO</t>
  </si>
  <si>
    <t>CSL NUORO</t>
  </si>
  <si>
    <t>F999S000661</t>
  </si>
  <si>
    <t>CONSULMARC SVILUPPO S.R.L.</t>
  </si>
  <si>
    <t>F999F065367</t>
  </si>
  <si>
    <t>CONSULMARC SVILUPPO SRL -1</t>
  </si>
  <si>
    <t>G645F065368</t>
  </si>
  <si>
    <t>CONSULMARC SVILUPPO SRL -2</t>
  </si>
  <si>
    <t>G062C000369</t>
  </si>
  <si>
    <t>CPI OMEGNA</t>
  </si>
  <si>
    <t>G087C000376</t>
  </si>
  <si>
    <t>CPI ORBASSANO</t>
  </si>
  <si>
    <t>G113C000483</t>
  </si>
  <si>
    <t>CPIORISTANO</t>
  </si>
  <si>
    <t>CSL ORISTANO</t>
  </si>
  <si>
    <t>G141C000399</t>
  </si>
  <si>
    <t>CPI ORTONA</t>
  </si>
  <si>
    <t>G149C000688</t>
  </si>
  <si>
    <t>CPI ORZINUOVI</t>
  </si>
  <si>
    <t>G224C000126</t>
  </si>
  <si>
    <t>CPI PADOVA</t>
  </si>
  <si>
    <t>G224S000284</t>
  </si>
  <si>
    <t>EUROINTERIM SPA</t>
  </si>
  <si>
    <t>B345F063254</t>
  </si>
  <si>
    <t>EUROINTERIM S.P.A. - 17 AGENZIA DI CADONEGHE</t>
  </si>
  <si>
    <t>C743F063264</t>
  </si>
  <si>
    <t>EUROINTERIM S.P.A. - 162 AGENZIA DI CITTADELLA</t>
  </si>
  <si>
    <t>D969F063192</t>
  </si>
  <si>
    <t>EUROINTERIM S.P.A. - 182 AGENZIA DI GENOVA</t>
  </si>
  <si>
    <t>E592F063271</t>
  </si>
  <si>
    <t>EUROINTERIM S.P.A. - 177 AGENZIA DI LIMENA</t>
  </si>
  <si>
    <t>E864F063259</t>
  </si>
  <si>
    <t>EUROINTERIM S.P.A. - 72 AGENZIA DI MALO</t>
  </si>
  <si>
    <t>F205F063285</t>
  </si>
  <si>
    <t>EUROINTERIM S.P.A. - 223 AGENZIA DI MILANO</t>
  </si>
  <si>
    <t>H625F063279</t>
  </si>
  <si>
    <t>EUROINTERIM S.P.A. - 213 AGENZIA DI RUBANO</t>
  </si>
  <si>
    <t>I965F063253</t>
  </si>
  <si>
    <t>EUROINTERIM S.P.A. - 16 AGENZIA DI STRA</t>
  </si>
  <si>
    <t>L840F063298</t>
  </si>
  <si>
    <t>EUROINTERIM S.P.A. - 28 AGENZIA DI VICENZA</t>
  </si>
  <si>
    <t>G273C000217</t>
  </si>
  <si>
    <t>SERVIZIO XV CPI PALERMO</t>
  </si>
  <si>
    <t>G274C000617</t>
  </si>
  <si>
    <t>CPI PALESTRINA</t>
  </si>
  <si>
    <t>G337C000409</t>
  </si>
  <si>
    <t>CPI PARMA</t>
  </si>
  <si>
    <t>G388C000070</t>
  </si>
  <si>
    <t>CPI PAVIA</t>
  </si>
  <si>
    <t>G452C000457</t>
  </si>
  <si>
    <t>CPI PERGINE VALSUGANA</t>
  </si>
  <si>
    <t>G478C000452</t>
  </si>
  <si>
    <t>CPI PERUGIA</t>
  </si>
  <si>
    <t>G479C000450</t>
  </si>
  <si>
    <t>CIOF PESARO</t>
  </si>
  <si>
    <t>G482C000392</t>
  </si>
  <si>
    <t>CPI PESCARA</t>
  </si>
  <si>
    <t>G482S000329</t>
  </si>
  <si>
    <t>HUMANGEST S.P.A.</t>
  </si>
  <si>
    <t>0000F059853</t>
  </si>
  <si>
    <t>HUMANGEST S.p.a. - Filiale Roma Nord</t>
  </si>
  <si>
    <t>A485F063203</t>
  </si>
  <si>
    <t>Humangest Spa - filiale di Atessa</t>
  </si>
  <si>
    <t>B963F000628</t>
  </si>
  <si>
    <t>HUMANGEST S.p.A. - AGENZIA: 24</t>
  </si>
  <si>
    <t>D612F000071</t>
  </si>
  <si>
    <t>HUMANGEST S.p.A. - AGENZIA: 07</t>
  </si>
  <si>
    <t>D810F000073</t>
  </si>
  <si>
    <t>HUMANGEST S.p.A. - AGENZIA: 08</t>
  </si>
  <si>
    <t>D869F019256</t>
  </si>
  <si>
    <t>HUMANGEST S.p.A. - AGENZIA: Sede territoriale</t>
  </si>
  <si>
    <t>E058F000074</t>
  </si>
  <si>
    <t>HUMANGEST S.p.A. - AGENZIA: 09</t>
  </si>
  <si>
    <t>E472F008568</t>
  </si>
  <si>
    <t>F205F006350</t>
  </si>
  <si>
    <t>F335F000064</t>
  </si>
  <si>
    <t>HUMANGEST S.p.A. - AGENZIA: 14</t>
  </si>
  <si>
    <t>F839F056422</t>
  </si>
  <si>
    <t>G843F000068</t>
  </si>
  <si>
    <t>HUMANGEST S.p.A. - AGENZIA: 16</t>
  </si>
  <si>
    <t>H355F006472</t>
  </si>
  <si>
    <t>H501F004906</t>
  </si>
  <si>
    <t>HUMANGEST S.p.A. - Filiale Roma Sud</t>
  </si>
  <si>
    <t>H769F059854</t>
  </si>
  <si>
    <t>HUMANGEST S.p.a. - Filiale San Benedetto Del Tronto</t>
  </si>
  <si>
    <t>L103F006480</t>
  </si>
  <si>
    <t>L219F000080</t>
  </si>
  <si>
    <t>HUMANGEST S.p.A. - AGENZIA: 22</t>
  </si>
  <si>
    <t>G482S014143</t>
  </si>
  <si>
    <t>C.N.A. ASSOCIAZIONE PROVINCIALE DI PESCARA</t>
  </si>
  <si>
    <t>C.N.A. Associazione Provinciale di Pescara</t>
  </si>
  <si>
    <t>G482S015512</t>
  </si>
  <si>
    <t>NEXUS SRL</t>
  </si>
  <si>
    <t>G482S042650</t>
  </si>
  <si>
    <t>TIBERIOLAVORO.IT SRL</t>
  </si>
  <si>
    <t>G535C000433</t>
  </si>
  <si>
    <t>CPI PIACENZA</t>
  </si>
  <si>
    <t>G535S015296</t>
  </si>
  <si>
    <t>WORK EXPERIENCE SRL</t>
  </si>
  <si>
    <t>H501F065935</t>
  </si>
  <si>
    <t>WORK EXPERIENCE-Sede Via Palestro 28A/30A</t>
  </si>
  <si>
    <t>G693C000127</t>
  </si>
  <si>
    <t>CPI PIOVE DI SACCO</t>
  </si>
  <si>
    <t>G702C000003</t>
  </si>
  <si>
    <t>CPI PISA</t>
  </si>
  <si>
    <t>G713C000179</t>
  </si>
  <si>
    <t>CPI PISTOIA</t>
  </si>
  <si>
    <t>G752C000002</t>
  </si>
  <si>
    <t>CPI POGGIBONSI (ZONA VALDELSA)</t>
  </si>
  <si>
    <t>G763C000517</t>
  </si>
  <si>
    <t>CPI POGGIO MIRTETO</t>
  </si>
  <si>
    <t>G811C000522</t>
  </si>
  <si>
    <t>CPI POMEZIA</t>
  </si>
  <si>
    <t>G811S065896</t>
  </si>
  <si>
    <t>ACAI POMEZIA</t>
  </si>
  <si>
    <t>G811F065897</t>
  </si>
  <si>
    <t>ACAI POMEZIA-Sede via orvieto 12/a</t>
  </si>
  <si>
    <t>G812C000313</t>
  </si>
  <si>
    <t>CPI POMIGLIANO D'ARCO</t>
  </si>
  <si>
    <t>G834S000250</t>
  </si>
  <si>
    <t>LAVORO.DOC S.P.A.</t>
  </si>
  <si>
    <t>C351F000084</t>
  </si>
  <si>
    <t>LAVORO.DOC S.P.A. - AGENZIA: 02</t>
  </si>
  <si>
    <t>G834F065218</t>
  </si>
  <si>
    <t>LAVORO.DOC S.P.A. Pontecagnano</t>
  </si>
  <si>
    <t>G843C000004</t>
  </si>
  <si>
    <t>CPI PONTEDERA</t>
  </si>
  <si>
    <t>CpI Pontedera</t>
  </si>
  <si>
    <t>G856C000065</t>
  </si>
  <si>
    <t>CPI PONTE SAN PIETRO</t>
  </si>
  <si>
    <t>G888C000135</t>
  </si>
  <si>
    <t>CENTRO PER L'IMPIEGO DI PORDENONE</t>
  </si>
  <si>
    <t>CPI PORDENONE</t>
  </si>
  <si>
    <t>G914C000116</t>
  </si>
  <si>
    <t>CPI PORTOGRUARO</t>
  </si>
  <si>
    <t>G917S001792</t>
  </si>
  <si>
    <t>STAFF S.P.A.</t>
  </si>
  <si>
    <t>B819F019760</t>
  </si>
  <si>
    <t>STAFF S.p.A. - AGENZIA: Sede territoriale</t>
  </si>
  <si>
    <t>F205F046116</t>
  </si>
  <si>
    <t>STAFF Spa - MILANO</t>
  </si>
  <si>
    <t>G337F004926</t>
  </si>
  <si>
    <t>STAFF S.p.A. - AGENZIA: 02</t>
  </si>
  <si>
    <t>G843F059444</t>
  </si>
  <si>
    <t>Staff S.p.A. Filiale di Pontedera</t>
  </si>
  <si>
    <t>G917F004925</t>
  </si>
  <si>
    <t>STAFF S.p.A. - AGENZIA: 01</t>
  </si>
  <si>
    <t>L219F058920</t>
  </si>
  <si>
    <t>STAFF S.P.A. Agenzia Torino</t>
  </si>
  <si>
    <t>L304F058922</t>
  </si>
  <si>
    <t>STAFF SPA Agenzia Tortona</t>
  </si>
  <si>
    <t>L407F046115</t>
  </si>
  <si>
    <t>STAFF - TREVISO</t>
  </si>
  <si>
    <t>G942C000253</t>
  </si>
  <si>
    <t>CPI POTENZA</t>
  </si>
  <si>
    <t>G964C000315</t>
  </si>
  <si>
    <t>CPI POZZUOLI</t>
  </si>
  <si>
    <t>G964S011694</t>
  </si>
  <si>
    <t>GESFOR S.R.L.</t>
  </si>
  <si>
    <t>A717F061136</t>
  </si>
  <si>
    <t>Gesfor s.r.l. Apl Battipaglia</t>
  </si>
  <si>
    <t>C352F042275</t>
  </si>
  <si>
    <t>Gesfor s.r.l. Apl Catanzaro</t>
  </si>
  <si>
    <t>F205F042274</t>
  </si>
  <si>
    <t>Gesfor s.r.l. Apl Milano</t>
  </si>
  <si>
    <t>F839F064003</t>
  </si>
  <si>
    <t>GESFOR APL NAPOLI</t>
  </si>
  <si>
    <t>G964F011619</t>
  </si>
  <si>
    <t>GESFOR s.r.l. - AGENZIA: 01</t>
  </si>
  <si>
    <t>G964F014332</t>
  </si>
  <si>
    <t>GESFOR s.r.l. Apl Pozzuoli</t>
  </si>
  <si>
    <t>I059F064050</t>
  </si>
  <si>
    <t>GESFOR APL LECCE</t>
  </si>
  <si>
    <t>I902F044742</t>
  </si>
  <si>
    <t>Gesfor s.r.l. Apl Latina</t>
  </si>
  <si>
    <t>G999C000087</t>
  </si>
  <si>
    <t>CPI PRATO</t>
  </si>
  <si>
    <t>H109C000613</t>
  </si>
  <si>
    <t>CPI - QUARRATA</t>
  </si>
  <si>
    <t>H163C000203</t>
  </si>
  <si>
    <t>SERVIZIO XVI -CENTRO PER L'IMPIEGO DI RAGUSA</t>
  </si>
  <si>
    <t>CPI  RAGUSA</t>
  </si>
  <si>
    <t>H199C000430</t>
  </si>
  <si>
    <t>CPI RAVENNA</t>
  </si>
  <si>
    <t>H223C000418</t>
  </si>
  <si>
    <t>CPI REGGIO EMILIA</t>
  </si>
  <si>
    <t>H223S000261</t>
  </si>
  <si>
    <t>ARCHIMEDE S.P.A.</t>
  </si>
  <si>
    <t>C107F007551</t>
  </si>
  <si>
    <t>ARCHIMEDE S.p.A. - AGENZIA: Sede territoriale</t>
  </si>
  <si>
    <t>D704F017702</t>
  </si>
  <si>
    <t>D969F042365</t>
  </si>
  <si>
    <t>ARCHIMEDE S.p.A- Agenzia</t>
  </si>
  <si>
    <t>G811F000142</t>
  </si>
  <si>
    <t>ARCHIMEDE S.p.A. - AGENZIA: 06</t>
  </si>
  <si>
    <t>L020F000141</t>
  </si>
  <si>
    <t>ARCHIMEDE S.p.A. - AGENZIA: 05</t>
  </si>
  <si>
    <t>H224C000637</t>
  </si>
  <si>
    <t>CPI REGGIO CALABRIA</t>
  </si>
  <si>
    <t>H264C000023</t>
  </si>
  <si>
    <t>CPI RHO</t>
  </si>
  <si>
    <t>H294C000416</t>
  </si>
  <si>
    <t>CPI RIMINI</t>
  </si>
  <si>
    <t>H330C000458</t>
  </si>
  <si>
    <t>CPI RIVA DEL GARDA</t>
  </si>
  <si>
    <t>H355C000378</t>
  </si>
  <si>
    <t>CPI RIVOLI</t>
  </si>
  <si>
    <t>H501C000523</t>
  </si>
  <si>
    <t>CPI ROMA CINECITTA'</t>
  </si>
  <si>
    <t>H501C000528</t>
  </si>
  <si>
    <t>CPI ROMA TIBURTINO</t>
  </si>
  <si>
    <t>H501C000540</t>
  </si>
  <si>
    <t>CPI ROMA TORRE ANGELA</t>
  </si>
  <si>
    <t>H501C000618</t>
  </si>
  <si>
    <t>CPI ROMA PRIMAVALLE</t>
  </si>
  <si>
    <t>H501C001019</t>
  </si>
  <si>
    <t>CPI OSTIA</t>
  </si>
  <si>
    <t>CPI ROMA OSTIA</t>
  </si>
  <si>
    <t>H501C111120</t>
  </si>
  <si>
    <t>CPI ROMA PORTA FUTURO</t>
  </si>
  <si>
    <t>H501S000240</t>
  </si>
  <si>
    <t>ORIENTA S.P.A. SEDE LEGALE</t>
  </si>
  <si>
    <t>A944F000944</t>
  </si>
  <si>
    <t>ORIENTA S.p.A. - AGENZIA: 10</t>
  </si>
  <si>
    <t>G482F004342</t>
  </si>
  <si>
    <t>ORIENTA S.p.A. - AGENZIA: Sede territoriale</t>
  </si>
  <si>
    <t>H501F000951</t>
  </si>
  <si>
    <t>ORIENTA S.p.A. - AGENZIA: 17</t>
  </si>
  <si>
    <t>L781F000936</t>
  </si>
  <si>
    <t>ORIENTA S.p.A. - AGENZIA: 02</t>
  </si>
  <si>
    <t>H501S000294</t>
  </si>
  <si>
    <t>FONDAZIONE LAVORO</t>
  </si>
  <si>
    <t>A048F019382</t>
  </si>
  <si>
    <t>FONDAZIONE CONSULENTI PER IL LAVORO - AGENZIA: Sede territoriale</t>
  </si>
  <si>
    <t>A048F020065</t>
  </si>
  <si>
    <t>A089F020316</t>
  </si>
  <si>
    <t>A161F063865</t>
  </si>
  <si>
    <t>FONDAZIONE CONSULENTI PER IL LAVORO - MATTIA PIERBON</t>
  </si>
  <si>
    <t>A269F066220</t>
  </si>
  <si>
    <t>FONDAZIONE CONSULENTI PER IL LAVORO - LUIGI MEI</t>
  </si>
  <si>
    <t>A509F063971</t>
  </si>
  <si>
    <t>FONDAZIONE CONSULENTI PER IL LAVORO  - CELLI SALVATORE</t>
  </si>
  <si>
    <t>A662F019326</t>
  </si>
  <si>
    <t>A662F019374</t>
  </si>
  <si>
    <t>A893F019280</t>
  </si>
  <si>
    <t>A965F064019</t>
  </si>
  <si>
    <t>Fondazione Consulenti per il Lavoro - Carlo Bertelli</t>
  </si>
  <si>
    <t>B111F063824</t>
  </si>
  <si>
    <t>FONDAZIONE CONSULENTI PER IL LAVORO - GIORGIO SOLARO</t>
  </si>
  <si>
    <t>B180F019344</t>
  </si>
  <si>
    <t>B354F043854</t>
  </si>
  <si>
    <t>FONDAZIONE CONSULENTI PER IL LAVORO - FRANCESCA BRAGAGLIA</t>
  </si>
  <si>
    <t>B485F019199</t>
  </si>
  <si>
    <t>B563F019210</t>
  </si>
  <si>
    <t>B745F043857</t>
  </si>
  <si>
    <t>FONDAZIONE CONSULENTI PER IL LAVORO - FABRIZIO CESARACCIU</t>
  </si>
  <si>
    <t>B745F060584</t>
  </si>
  <si>
    <t>FONDAZIONE CONSULENTI PER IL LAVORO - MANUELA SANNA</t>
  </si>
  <si>
    <t>B748F064054</t>
  </si>
  <si>
    <t>Fondazione Consulenti per il Lavoro - Nicco Saverio</t>
  </si>
  <si>
    <t>B860F066273</t>
  </si>
  <si>
    <t>FONDAZIONE CONSULENTI PER IL LAVORO - GIOVANNI GIAQUINTO</t>
  </si>
  <si>
    <t>B905F063976</t>
  </si>
  <si>
    <t>FONDAZIONE CONSULENTI PER IL LAVORO - DE MATTEIS ANTONIO</t>
  </si>
  <si>
    <t>C129F063874</t>
  </si>
  <si>
    <t>FONDAZIONE CONSULENTI PER IL LAVORO - GIANCARLO AMODIO</t>
  </si>
  <si>
    <t>C129F063902</t>
  </si>
  <si>
    <t>FONDAZIONE CONSULENTI PER IL LAVORO - APOSTOLO MARIA</t>
  </si>
  <si>
    <t>C134F066039</t>
  </si>
  <si>
    <t>FONDAZIONE CONSULENTI PER IL LAVORO - CLAUDIO LONGOBARDI</t>
  </si>
  <si>
    <t>C351F069112</t>
  </si>
  <si>
    <t>FONDAZIONE CONSULENTI PER IL LAVORO - Conti Giovanni</t>
  </si>
  <si>
    <t>C352F019001</t>
  </si>
  <si>
    <t>C426F067787</t>
  </si>
  <si>
    <t>FONDAZIONE CONSULENTI PER IL LAVORO - Mariano Belviso</t>
  </si>
  <si>
    <t>C740F066334</t>
  </si>
  <si>
    <t>FONDAZIONE CONSULENTI PER IL LAVORO - CIRILLI GABRIELE</t>
  </si>
  <si>
    <t>C978F066040</t>
  </si>
  <si>
    <t>FONDAZIONE CONSULENTI PER IL LAVORO - NUNZIA MARIANO</t>
  </si>
  <si>
    <t>D086F018999</t>
  </si>
  <si>
    <t>D086F019179</t>
  </si>
  <si>
    <t>D086F063799</t>
  </si>
  <si>
    <t>Fondazione Consulenti per il Lavoro - Umile Palermo</t>
  </si>
  <si>
    <t>D284F019097</t>
  </si>
  <si>
    <t>D612F063838</t>
  </si>
  <si>
    <t>FONDAZIONE CONSULENTI PER I LAVORO - ALESSANDRO SIGNORINI</t>
  </si>
  <si>
    <t>D643F019384</t>
  </si>
  <si>
    <t>D643F019394</t>
  </si>
  <si>
    <t>D662F066210</t>
  </si>
  <si>
    <t>FONDAZIONE CONSULENTI PER IL LAVORO - De Santis Gino</t>
  </si>
  <si>
    <t>D883F019277</t>
  </si>
  <si>
    <t>D969F064036</t>
  </si>
  <si>
    <t>Fondazione Consulenti per il Lavoro - Benone Umberto</t>
  </si>
  <si>
    <t>D969F064040</t>
  </si>
  <si>
    <t>Fondazione Consuelenti per il Lavoro - Enrica Parodi</t>
  </si>
  <si>
    <t>D969F064055</t>
  </si>
  <si>
    <t>Fondazione Consulenti per il Lavoro - Paolo Puppo</t>
  </si>
  <si>
    <t>E256F066170</t>
  </si>
  <si>
    <t>FONDAZIONE CONSULENTI PER IL LAVORO - CECILIA FARNETI</t>
  </si>
  <si>
    <t>E263F062709</t>
  </si>
  <si>
    <t>FONDAZIONE CONSULENTI PER IL LAVORO - MARCO BERTUCCI</t>
  </si>
  <si>
    <t>E290F064037</t>
  </si>
  <si>
    <t>Fondazione Consulenti per il Lavoro  - Denegri Angela</t>
  </si>
  <si>
    <t>E506F063830</t>
  </si>
  <si>
    <t>FONDAZIONE CONSULENTI PER IL LAVORO - ANTONIO LEZZI</t>
  </si>
  <si>
    <t>E573F069232</t>
  </si>
  <si>
    <t>FONDAZIONE CONSULENTI PER IL LAVORO - Camillo Marco Livio Incorvaia</t>
  </si>
  <si>
    <t>E773F043245</t>
  </si>
  <si>
    <t>FONDAZIONE CONSULENTI PER IL LAVORO LUZZI CS</t>
  </si>
  <si>
    <t>E783F063810</t>
  </si>
  <si>
    <t>FONDAZIONE CONSULENTI PER IL LAVORO - RICCARDO RUSSO</t>
  </si>
  <si>
    <t>E974F066161</t>
  </si>
  <si>
    <t>FONDAZIONE CONSULENTI PER IL LAVORO - GIANFRANCO VALENTI</t>
  </si>
  <si>
    <t>E986F019279</t>
  </si>
  <si>
    <t>F111F063973</t>
  </si>
  <si>
    <t>FONDAZIONE CONSULENTI PER IL LAVORO - CERRITO ALFREDO</t>
  </si>
  <si>
    <t>F158F066122</t>
  </si>
  <si>
    <t>FONDAZIONE CONSULENTI PER IL LAVORO - RICCARDO PAU</t>
  </si>
  <si>
    <t>F205F019095</t>
  </si>
  <si>
    <t>F376F019331</t>
  </si>
  <si>
    <t>F537F019164</t>
  </si>
  <si>
    <t>F839F063910</t>
  </si>
  <si>
    <t>FONDAZIONE CONSULENTI PER IL LAVORO - BATTISTA CLAUDIA</t>
  </si>
  <si>
    <t>F839F063974</t>
  </si>
  <si>
    <t>FONDAZIONE CONSULENTI PER IL LAVORO - COSTA FABIO</t>
  </si>
  <si>
    <t>F839F063975</t>
  </si>
  <si>
    <t>FONDAZIONE CONSULENTI PER IL LAVORO - D'AURIA PASQUALE</t>
  </si>
  <si>
    <t>F839F063992</t>
  </si>
  <si>
    <t>FONDAZIONE CONSULENTI PER IL LAVORO - FRANCESCO DURACCIO</t>
  </si>
  <si>
    <t>F839F063994</t>
  </si>
  <si>
    <t>FONDAZIONE CONSULENTI PER IL LAVORO - CARMINE ESPOSITO</t>
  </si>
  <si>
    <t>F839F064008</t>
  </si>
  <si>
    <t>FONDAZIONE CONSULENTI PER IL LAVORO - VINCENZO PANICO</t>
  </si>
  <si>
    <t>F839F064017</t>
  </si>
  <si>
    <t>Fondazione Consulenti per il Lavoro - Trimarco Rosario</t>
  </si>
  <si>
    <t>F924F063982</t>
  </si>
  <si>
    <t>FONDAZIONE CONSULENTI PER IL LAVORO - LUCIANO PARISI</t>
  </si>
  <si>
    <t>F924F066272</t>
  </si>
  <si>
    <t>FONDAZIONE CONSULENTI PER IL LAVORO - FRANCESCO DURACCIO (NOLA)</t>
  </si>
  <si>
    <t>F952F063822</t>
  </si>
  <si>
    <t>FONDAZIONE CONSULENTI PER IL LAVORO - ANGELA CATELLA</t>
  </si>
  <si>
    <t>G015F018993</t>
  </si>
  <si>
    <t>G015F043859</t>
  </si>
  <si>
    <t>FONDAZIONE CONSULENTI PER IL LAVORO - GIOVANNI DEGORTES</t>
  </si>
  <si>
    <t>G015F066115</t>
  </si>
  <si>
    <t>FONDAZIONE CONSULENTI PER IL LAVORO - GRAZIA FENU</t>
  </si>
  <si>
    <t>G224F019215</t>
  </si>
  <si>
    <t>G224F063868</t>
  </si>
  <si>
    <t>FONDAZIONE CONSULENTI PER IL LAVORO - MARCO MUNEGATO</t>
  </si>
  <si>
    <t>G273F062707</t>
  </si>
  <si>
    <t>FONDAZIONE CONSULENTI PER IL LAVORO - VINCENZO BARBARO</t>
  </si>
  <si>
    <t>G273F067614</t>
  </si>
  <si>
    <t>FONDAZIONE CONSULENTI PER IL LAVORO - Giovanna Gambino</t>
  </si>
  <si>
    <t>G288F019693</t>
  </si>
  <si>
    <t>G371F020051</t>
  </si>
  <si>
    <t>G535F064023</t>
  </si>
  <si>
    <t>Fondazione Consulenti per il Lavoro - Bonatti Daniela</t>
  </si>
  <si>
    <t>G535F069135</t>
  </si>
  <si>
    <t>FONDAZIONE CONSULENTI PER IL LAVORO - Marco Trincianti</t>
  </si>
  <si>
    <t>G674F066034</t>
  </si>
  <si>
    <t>FONDAZIONE CONSULENTI PER IL LAVORO - ANTONELLA GALOPPO</t>
  </si>
  <si>
    <t>G702F017892</t>
  </si>
  <si>
    <t>G751F019337</t>
  </si>
  <si>
    <t>G786F065817</t>
  </si>
  <si>
    <t>FONDAZIONE CONSULENTI PER IL LAVORO - SERAFINO DI SANZA</t>
  </si>
  <si>
    <t>G812F063913</t>
  </si>
  <si>
    <t>FONDAZIONE CONSULENTI PER IL LAVORO - DOMENICO CAVALIERE</t>
  </si>
  <si>
    <t>G999F017895</t>
  </si>
  <si>
    <t>H118F067524</t>
  </si>
  <si>
    <t>FONDAZIONE CONSULENTI PER IL LAVORO - Giuseppina Cocco</t>
  </si>
  <si>
    <t>H282F066235</t>
  </si>
  <si>
    <t>FONDAZINE CONSULENTI PER IL LAVORO - Podaliri Vulpiani Elisabetta</t>
  </si>
  <si>
    <t>H501F001711</t>
  </si>
  <si>
    <t>FONDAZIONE CONSULENTI PER IL LAVORO - AGENZIA: 01</t>
  </si>
  <si>
    <t>H501F064033</t>
  </si>
  <si>
    <t>Fondazione consulenti per il Lavoro - Maria Cristina Ronzoni</t>
  </si>
  <si>
    <t>H501F064035</t>
  </si>
  <si>
    <t>Fondazione Consulenti per il Lavoro - Paolo Stern</t>
  </si>
  <si>
    <t>H501F066213</t>
  </si>
  <si>
    <t>FONDAZIONE CONSULENTI PER IL LAVORO - Gabellone Patrizia</t>
  </si>
  <si>
    <t>H501F066214</t>
  </si>
  <si>
    <t>FONDAZIONE CONSULENTI PER IL LAVORO - Guglielmi Fabio</t>
  </si>
  <si>
    <t>H501F066237</t>
  </si>
  <si>
    <t>FONDAZIONE CONSULENTI PER IL LAVORO - Rotondo Stefano</t>
  </si>
  <si>
    <t>H501F066331</t>
  </si>
  <si>
    <t>FONDAZIONE CONSULENTI PER IL LAVORO - BRUNI VALERIA</t>
  </si>
  <si>
    <t>H579F019694</t>
  </si>
  <si>
    <t>H703F069143</t>
  </si>
  <si>
    <t>FONDAZIONE CONSULENTI PER IL LAVORO - Daniele Cuomo</t>
  </si>
  <si>
    <t>H792F019985</t>
  </si>
  <si>
    <t>I138F064046</t>
  </si>
  <si>
    <t>Fondazione Consulenti per il Lavoro - Francesco Cerqueti</t>
  </si>
  <si>
    <t>I138F064057</t>
  </si>
  <si>
    <t>Fondazione Consulenti per il Lavoro - Roberto Bracco</t>
  </si>
  <si>
    <t>I199F020315</t>
  </si>
  <si>
    <t>I396F019395</t>
  </si>
  <si>
    <t>I452F043860</t>
  </si>
  <si>
    <t>FONDAZIONE CONSULENTI PER IL LAVORO - GIOVANNI FRAU</t>
  </si>
  <si>
    <t>I452F062843</t>
  </si>
  <si>
    <t>Fondazione Consulenti per il Lavoro - Antonio Tola</t>
  </si>
  <si>
    <t>I452F066113</t>
  </si>
  <si>
    <t>FONDAZIONE CONSULENTI PER IL LAVORO - MANUELA BALTOLU</t>
  </si>
  <si>
    <t>I467F067152</t>
  </si>
  <si>
    <t>FONDAZIONE CONSULENTI PER IL LAVORO -GIOVANNI PRUDENZANO</t>
  </si>
  <si>
    <t>I667F019132</t>
  </si>
  <si>
    <t>L328F019274</t>
  </si>
  <si>
    <t>L331F042300</t>
  </si>
  <si>
    <t>FONDAZIONE CONSULENTI PER IL LAVORO FUGALLO</t>
  </si>
  <si>
    <t>L407F019197</t>
  </si>
  <si>
    <t>L425F019321</t>
  </si>
  <si>
    <t>L448F066160</t>
  </si>
  <si>
    <t>FONDAZIONE CONSULENTI PER IL LAVORO - SILVESTRO SICILIANO</t>
  </si>
  <si>
    <t>L833F043573</t>
  </si>
  <si>
    <t>FONDAZIONE CONSULENTI PER IL LAVORO - ANNA PETRUCCI</t>
  </si>
  <si>
    <t>M261F020063</t>
  </si>
  <si>
    <t>M279F042298</t>
  </si>
  <si>
    <t>VINCIGIACOMO1</t>
  </si>
  <si>
    <t>H501S003261</t>
  </si>
  <si>
    <t>PER FORMARE SRL IMPRESA SOCIALE</t>
  </si>
  <si>
    <t>H501F062805</t>
  </si>
  <si>
    <t>PER FORMARE Associazione - Agenzia Territoriale</t>
  </si>
  <si>
    <t>H501S004205</t>
  </si>
  <si>
    <t>PROMOIMPRESA SRL</t>
  </si>
  <si>
    <t>D493F065930</t>
  </si>
  <si>
    <t>PROMOIMPRESA-Sede via colle della felce snc</t>
  </si>
  <si>
    <t>H501F064383</t>
  </si>
  <si>
    <t>PROMOIMPRESA-Sede Via Tiburtina 912</t>
  </si>
  <si>
    <t>H501S006520</t>
  </si>
  <si>
    <t>E.RI.FO ENTE PER LA RICERCA E FORMAZIONE</t>
  </si>
  <si>
    <t>H501F065083</t>
  </si>
  <si>
    <t>E.RI.FO. - Sede Via adriano fiori 32-b</t>
  </si>
  <si>
    <t>H556S015543</t>
  </si>
  <si>
    <t>ENTE DI FORMAZIONE I.RI.GEM.S.C.</t>
  </si>
  <si>
    <t>H556F065440</t>
  </si>
  <si>
    <t>ENTE DI FORMAZIONE IRIGEM - SOCIETA' COOPERATIVA -1</t>
  </si>
  <si>
    <t>H570C000100</t>
  </si>
  <si>
    <t>CPI ROSIGNANO SOLVAY</t>
  </si>
  <si>
    <t>H612C111132</t>
  </si>
  <si>
    <t>CPI ROVERETO</t>
  </si>
  <si>
    <t>H620C000113</t>
  </si>
  <si>
    <t>CPI ROVIGO</t>
  </si>
  <si>
    <t>H623C000024</t>
  </si>
  <si>
    <t>CPI ROZZANO</t>
  </si>
  <si>
    <t>H657C000137</t>
  </si>
  <si>
    <t>CENTRO PER L'IMPIEGO DI SACILE</t>
  </si>
  <si>
    <t>CPI SACILE</t>
  </si>
  <si>
    <t>H703C000186</t>
  </si>
  <si>
    <t>CPI SALERNO</t>
  </si>
  <si>
    <t>H703S007562</t>
  </si>
  <si>
    <t>MESTIERI CAMPANIA CONSORZIO DI COOPERATIVE SOCIALI SOCIETA' COO PERATIVA SOCIALE</t>
  </si>
  <si>
    <t>H703F065236</t>
  </si>
  <si>
    <t>Mestieri Campania Consorzio di Cooperative Sociali Societ? Cooperativa Sociale Salerno</t>
  </si>
  <si>
    <t>H717C000689</t>
  </si>
  <si>
    <t>CPI SALO'</t>
  </si>
  <si>
    <t>H769C000445</t>
  </si>
  <si>
    <t>CIOF SAN BENEDETTO DEL TRONTO</t>
  </si>
  <si>
    <t>H791C000104</t>
  </si>
  <si>
    <t>CPI SAN CASCIANO IN VAL DI PESA</t>
  </si>
  <si>
    <t>H823C000633</t>
  </si>
  <si>
    <t>CPI SAN DONA' DI PIAVE</t>
  </si>
  <si>
    <t>H827C000025</t>
  </si>
  <si>
    <t>CPI SAN DONATO MILANESE</t>
  </si>
  <si>
    <t>H922S000863</t>
  </si>
  <si>
    <t>PLURIMPRESA - AGENZIA PER IL LAVORO</t>
  </si>
  <si>
    <t>PLURIMPRESA - Agenzia per il Lavoro</t>
  </si>
  <si>
    <t>H945C000632</t>
  </si>
  <si>
    <t>CPI SAN LAZZARO DI SAVENA</t>
  </si>
  <si>
    <t>I403C000138</t>
  </si>
  <si>
    <t>CENTRO PER L'IMPIEGO DI SAN VITO AL TAGLIAMENTO</t>
  </si>
  <si>
    <t>CPI SAN VITO AL TAGLIAMENTO</t>
  </si>
  <si>
    <t>I452C000489</t>
  </si>
  <si>
    <t>CPI SASSARI</t>
  </si>
  <si>
    <t>CSL SASSARI</t>
  </si>
  <si>
    <t>I462C000428</t>
  </si>
  <si>
    <t>CPI SASSUOLO</t>
  </si>
  <si>
    <t>I480C000012</t>
  </si>
  <si>
    <t>CPI SAVONA</t>
  </si>
  <si>
    <t>I482C000390</t>
  </si>
  <si>
    <t>CPI SCAFA</t>
  </si>
  <si>
    <t>I531C000175</t>
  </si>
  <si>
    <t>CENTRO PER L'IMPIEGO DI SCHIO-THIENE ED ASIAGO</t>
  </si>
  <si>
    <t>CPI SCHIO-THIENE</t>
  </si>
  <si>
    <t>I684C000102</t>
  </si>
  <si>
    <t>CPI SESTO FIORENTINO</t>
  </si>
  <si>
    <t>I688C000590</t>
  </si>
  <si>
    <t>CPI SESTO CALENDE</t>
  </si>
  <si>
    <t>I726C000094</t>
  </si>
  <si>
    <t>CPI SIENA (ZONA SENESE)</t>
  </si>
  <si>
    <t>I754C000196</t>
  </si>
  <si>
    <t>CPI SIRACUSA</t>
  </si>
  <si>
    <t>I804C000389</t>
  </si>
  <si>
    <t>CPI SULMONA</t>
  </si>
  <si>
    <t>I829C000043</t>
  </si>
  <si>
    <t>CENTRO IMPIEGO DI SONDRIO</t>
  </si>
  <si>
    <t>CPI SONDRIO</t>
  </si>
  <si>
    <t>I838C000499</t>
  </si>
  <si>
    <t>CPI SORA</t>
  </si>
  <si>
    <t>L049C000236</t>
  </si>
  <si>
    <t>CPI TARANTO</t>
  </si>
  <si>
    <t>L083C000216</t>
  </si>
  <si>
    <t>CPI TEANO</t>
  </si>
  <si>
    <t>L103C000388</t>
  </si>
  <si>
    <t>CPI TERAMO</t>
  </si>
  <si>
    <t>L103S015472</t>
  </si>
  <si>
    <t>EVENTITALIA SCARL</t>
  </si>
  <si>
    <t>L112S016847</t>
  </si>
  <si>
    <t>ER.S.MA.  SRL</t>
  </si>
  <si>
    <t>G273F038429</t>
  </si>
  <si>
    <t>Er.S.Ma srl - Palermo 01</t>
  </si>
  <si>
    <t>Er.S.Ma.  srl</t>
  </si>
  <si>
    <t>L113C000259</t>
  </si>
  <si>
    <t>CPI TERMOLI</t>
  </si>
  <si>
    <t>L117C000455</t>
  </si>
  <si>
    <t>CENTRO IMPIEGO TERNI</t>
  </si>
  <si>
    <t>CPI TERNI</t>
  </si>
  <si>
    <t>L182C000524</t>
  </si>
  <si>
    <t>CPI TIVOLI</t>
  </si>
  <si>
    <t>L219C000381</t>
  </si>
  <si>
    <t>CPI TORINO - VIA BOLOGNA, 153</t>
  </si>
  <si>
    <t>CPI TORINO NORD - VIA BOLOGNA</t>
  </si>
  <si>
    <t>L219C000950</t>
  </si>
  <si>
    <t>CPI TORINO SUD - VIA CASTELGOMBERTO 73</t>
  </si>
  <si>
    <t>CPI TORINO SUD - VIA CASTELGOMBERTO</t>
  </si>
  <si>
    <t>L219S000285</t>
  </si>
  <si>
    <t>SYNERGIE ITALIA SPA</t>
  </si>
  <si>
    <t>A479F000982</t>
  </si>
  <si>
    <t>ASTI</t>
  </si>
  <si>
    <t>A859F004799</t>
  </si>
  <si>
    <t>BIELLA</t>
  </si>
  <si>
    <t>A944F057476</t>
  </si>
  <si>
    <t>BOLOGNA 2</t>
  </si>
  <si>
    <t>B019F004801</t>
  </si>
  <si>
    <t>BORGOMANERO</t>
  </si>
  <si>
    <t>B354F057232</t>
  </si>
  <si>
    <t>CAGLIARI</t>
  </si>
  <si>
    <t>B819F003766</t>
  </si>
  <si>
    <t>CARPI</t>
  </si>
  <si>
    <t>B885F000987</t>
  </si>
  <si>
    <t>CASALE MONFERRATO</t>
  </si>
  <si>
    <t>C282F005026</t>
  </si>
  <si>
    <t>VERRES</t>
  </si>
  <si>
    <t>C540F005300</t>
  </si>
  <si>
    <t>CERTALDO</t>
  </si>
  <si>
    <t>C627F000989</t>
  </si>
  <si>
    <t>CHIERI</t>
  </si>
  <si>
    <t>C722F003507</t>
  </si>
  <si>
    <t>CIRIE'</t>
  </si>
  <si>
    <t>C770F005221</t>
  </si>
  <si>
    <t>CIVITANOVA MARCHE</t>
  </si>
  <si>
    <t>C839F042633</t>
  </si>
  <si>
    <t>COLICO</t>
  </si>
  <si>
    <t>C860F003851</t>
  </si>
  <si>
    <t>COLLEGNO</t>
  </si>
  <si>
    <t>D045F057478</t>
  </si>
  <si>
    <t>CORSICO</t>
  </si>
  <si>
    <t>D403F057479</t>
  </si>
  <si>
    <t>EMPOLI</t>
  </si>
  <si>
    <t>D612F057480</t>
  </si>
  <si>
    <t>FIRENZE</t>
  </si>
  <si>
    <t>D612F063532</t>
  </si>
  <si>
    <t>D969F057481</t>
  </si>
  <si>
    <t>E388F000992</t>
  </si>
  <si>
    <t>JESI</t>
  </si>
  <si>
    <t>E507F007511</t>
  </si>
  <si>
    <t>LECCO</t>
  </si>
  <si>
    <t>F205F057233</t>
  </si>
  <si>
    <t>MILANO CADORNA</t>
  </si>
  <si>
    <t>F205F057482</t>
  </si>
  <si>
    <t>F257F057483</t>
  </si>
  <si>
    <t>MODENA</t>
  </si>
  <si>
    <t>F335F057484</t>
  </si>
  <si>
    <t>MONCALIERI</t>
  </si>
  <si>
    <t>F585F003396</t>
  </si>
  <si>
    <t>ROSETO</t>
  </si>
  <si>
    <t>F839F038781</t>
  </si>
  <si>
    <t>NAPOLI</t>
  </si>
  <si>
    <t>F952F000999</t>
  </si>
  <si>
    <t>NOVARA</t>
  </si>
  <si>
    <t>G337F001001</t>
  </si>
  <si>
    <t>PARMA</t>
  </si>
  <si>
    <t>G482F057487</t>
  </si>
  <si>
    <t>PESCARA</t>
  </si>
  <si>
    <t>G674F004021</t>
  </si>
  <si>
    <t>PINEROLO</t>
  </si>
  <si>
    <t>G752F001003</t>
  </si>
  <si>
    <t>POGGIBONSI</t>
  </si>
  <si>
    <t>G794F045997</t>
  </si>
  <si>
    <t>POLLEIN</t>
  </si>
  <si>
    <t>G843F057488</t>
  </si>
  <si>
    <t>PONTEDERA</t>
  </si>
  <si>
    <t>H225F005274</t>
  </si>
  <si>
    <t>REGGIOLO</t>
  </si>
  <si>
    <t>H501F057489</t>
  </si>
  <si>
    <t>ROMA APPIA</t>
  </si>
  <si>
    <t>H501F057490</t>
  </si>
  <si>
    <t>ROMA TERMINI</t>
  </si>
  <si>
    <t>I342F003767</t>
  </si>
  <si>
    <t>SANT'ILARIO</t>
  </si>
  <si>
    <t>I462F004804</t>
  </si>
  <si>
    <t>SASSUOLO</t>
  </si>
  <si>
    <t>I480F019975</t>
  </si>
  <si>
    <t>SAVONA</t>
  </si>
  <si>
    <t>I625F057491</t>
  </si>
  <si>
    <t>SEREGNO</t>
  </si>
  <si>
    <t>I703F001007</t>
  </si>
  <si>
    <t>SETTIMO TORINESE</t>
  </si>
  <si>
    <t>I726F005089</t>
  </si>
  <si>
    <t>SIENA</t>
  </si>
  <si>
    <t>L013F007532</t>
  </si>
  <si>
    <t>SUSA</t>
  </si>
  <si>
    <t>L219F057492</t>
  </si>
  <si>
    <t>TORINO ASSISTENZIALE</t>
  </si>
  <si>
    <t>L219F057494</t>
  </si>
  <si>
    <t>TORINO CARDUCCI</t>
  </si>
  <si>
    <t>L319F004932</t>
  </si>
  <si>
    <t>TRADATE</t>
  </si>
  <si>
    <t>M052F057497</t>
  </si>
  <si>
    <t>VIMERCATE</t>
  </si>
  <si>
    <t>L219S000292</t>
  </si>
  <si>
    <t>ELPE HR AGENZIA PER IL LAVORO SPA</t>
  </si>
  <si>
    <t>F839F000156</t>
  </si>
  <si>
    <t>ELPE HR AGENZIA PER IL LAVORO S.P.A- AGENZIA: 03</t>
  </si>
  <si>
    <t>H501F006426</t>
  </si>
  <si>
    <t>ELPE HR AGENZIA PER IL LAVORO SPA - AGENZIA: Sede territoriale</t>
  </si>
  <si>
    <t>I703F057395</t>
  </si>
  <si>
    <t>L219F000158</t>
  </si>
  <si>
    <t>ELPE HR AGENZIA PER IL LAVORO S.P.A.- AGENZIA: 06</t>
  </si>
  <si>
    <t>L219S001122</t>
  </si>
  <si>
    <t>ASSOCIAZIONE CNOS-FAP REGIONE PIEMONTE</t>
  </si>
  <si>
    <t>L219F066882</t>
  </si>
  <si>
    <t>CNOS-FAP - 3  REBAUDENGO</t>
  </si>
  <si>
    <t>L219S012985</t>
  </si>
  <si>
    <t>ENGIM PIEMONTE</t>
  </si>
  <si>
    <t>L219F066910</t>
  </si>
  <si>
    <t>ENGIM PIEMONTE - 12 - SAL TORINO</t>
  </si>
  <si>
    <t>L331C000287</t>
  </si>
  <si>
    <t>CPI TRAPANI</t>
  </si>
  <si>
    <t>L331S017220</t>
  </si>
  <si>
    <t>FUTURA SOC. COOP</t>
  </si>
  <si>
    <t>C286F019810</t>
  </si>
  <si>
    <t>FUTURA soc. coop - AGENZIA: Castelvetrano (TP)</t>
  </si>
  <si>
    <t>L378C000463</t>
  </si>
  <si>
    <t>CPI TRENTO</t>
  </si>
  <si>
    <t>L407C000159</t>
  </si>
  <si>
    <t>CPI TREVISO</t>
  </si>
  <si>
    <t>L424C000142</t>
  </si>
  <si>
    <t>CENTRO PER L'IMPIEGO DI TRIESTE TRIESTE</t>
  </si>
  <si>
    <t>CPI TRIESTE</t>
  </si>
  <si>
    <t>L483C000143</t>
  </si>
  <si>
    <t>CENTRO PER L'IMPIEGO DI UDINE</t>
  </si>
  <si>
    <t>CPI UDINE</t>
  </si>
  <si>
    <t>L500C000451</t>
  </si>
  <si>
    <t>CENTRO PER L'IMPIEGO, ORIENTAMENTO E FORMAZIONE URBINO</t>
  </si>
  <si>
    <t>CIOF URBINO</t>
  </si>
  <si>
    <t>L551C000167</t>
  </si>
  <si>
    <t>CPI VALDAGNO</t>
  </si>
  <si>
    <t>L644S000669</t>
  </si>
  <si>
    <t>C.IA.C. SCRL</t>
  </si>
  <si>
    <t>E379F066963</t>
  </si>
  <si>
    <t>C.IA.C. SCRL - 8 - SEDE "FERDINANDO PRAT"</t>
  </si>
  <si>
    <t>L682C000600</t>
  </si>
  <si>
    <t>CPI VARESE</t>
  </si>
  <si>
    <t>L727C000382</t>
  </si>
  <si>
    <t>CPI VENARIA REALE</t>
  </si>
  <si>
    <t>L736C000648</t>
  </si>
  <si>
    <t>CPI MESTRE</t>
  </si>
  <si>
    <t>L736S000276</t>
  </si>
  <si>
    <t>UMANA S.P.A.</t>
  </si>
  <si>
    <t>A249F000777</t>
  </si>
  <si>
    <t>UMANA S.p.A. - AGENZIA: ALZATE BRIANZA</t>
  </si>
  <si>
    <t>A662F000778</t>
  </si>
  <si>
    <t>UMANA S.p.A. - AGENZIA: BARI</t>
  </si>
  <si>
    <t>A757F000780</t>
  </si>
  <si>
    <t>UMANA S.p.A. - AGENZIA: BELLUNO</t>
  </si>
  <si>
    <t>A794F000781</t>
  </si>
  <si>
    <t>UMANA S.p.A. - AGENZIA: BERGAMO</t>
  </si>
  <si>
    <t>B157F000783</t>
  </si>
  <si>
    <t>UMANA S.p.A. - AGENZIA: BRESCIA</t>
  </si>
  <si>
    <t>B180F015669</t>
  </si>
  <si>
    <t>UMANA S.p.A. - AGENZIA: BRINDISI</t>
  </si>
  <si>
    <t>C111F000786</t>
  </si>
  <si>
    <t>UMANA S.p.A. - AGENZIA: CASTELFRANCO VENETO</t>
  </si>
  <si>
    <t>C556F000788</t>
  </si>
  <si>
    <t>UMANA S.p.A. - AGENZIA: CERVIGNANO</t>
  </si>
  <si>
    <t>C573F059419</t>
  </si>
  <si>
    <t>UMANA S.p.A. - AGENZIA: CESENA</t>
  </si>
  <si>
    <t>C638F000863</t>
  </si>
  <si>
    <t>UMANA S.p.A. - AGENZIA: SOTTOMARINA DI CHIOGGIA</t>
  </si>
  <si>
    <t>C743F000792</t>
  </si>
  <si>
    <t>UMANA S.p.A. - AGENZIA: CITTADELLA</t>
  </si>
  <si>
    <t>C817F000793</t>
  </si>
  <si>
    <t>UMANA S.p.A. - AGENZIA: CODROIPO</t>
  </si>
  <si>
    <t>C957F000794</t>
  </si>
  <si>
    <t>UMANA S.p.A. - AGENZIA: CONEGLIANO</t>
  </si>
  <si>
    <t>D142F019114</t>
  </si>
  <si>
    <t>UMANA S.p.A. - AGENZIA: CREMA</t>
  </si>
  <si>
    <t>D548F000800</t>
  </si>
  <si>
    <t>UMANA S.p.A. - AGENZIA: FERRARA</t>
  </si>
  <si>
    <t>D611F000801</t>
  </si>
  <si>
    <t>UMANA S.p.A. - AGENZIA: FIORENZUOLA D'ARDA</t>
  </si>
  <si>
    <t>D612F000802</t>
  </si>
  <si>
    <t>UMANA S.p.A. - AGENZIA: FIRENZE</t>
  </si>
  <si>
    <t>D653F000803</t>
  </si>
  <si>
    <t>UMANA S.p.A. - AGENZIA: FOLIGNO</t>
  </si>
  <si>
    <t>D810F019821</t>
  </si>
  <si>
    <t>UMANA S.p.A. - AGENZIA: FROSINONE</t>
  </si>
  <si>
    <t>D869F000804</t>
  </si>
  <si>
    <t>UMANA S.p.A. - AGENZIA: GALLARATE</t>
  </si>
  <si>
    <t>D969F042041</t>
  </si>
  <si>
    <t>UMANA S.P.A. - AGENZIA: GENOVA</t>
  </si>
  <si>
    <t>E512F000811</t>
  </si>
  <si>
    <t>UMANA S.p.A. - AGENZIA: LEGNAGO</t>
  </si>
  <si>
    <t>E514F000812</t>
  </si>
  <si>
    <t>UMANA S.p.A. - AGENZIA: LEGNANO</t>
  </si>
  <si>
    <t>E897F000818</t>
  </si>
  <si>
    <t>UMANA S.p.A. - AGENZIA: MANTOVA</t>
  </si>
  <si>
    <t>E970F000820</t>
  </si>
  <si>
    <t>UMANA S.p.A. - AGENZIA: MAROSTICA</t>
  </si>
  <si>
    <t>F133F003269</t>
  </si>
  <si>
    <t>UMANA S.p.A. - AGENZIA: MERATE</t>
  </si>
  <si>
    <t>F205F000823</t>
  </si>
  <si>
    <t>UMANA S.p.A. - AGENZIA: MILANO</t>
  </si>
  <si>
    <t>F205F000825</t>
  </si>
  <si>
    <t>UMANA S.p.A. - AGENZIA: MILANO CERTOSA</t>
  </si>
  <si>
    <t>F205F059422</t>
  </si>
  <si>
    <t>UMANA S.P.A. - AGENZIA: MILANO CENTRO</t>
  </si>
  <si>
    <t>F240F000826</t>
  </si>
  <si>
    <t>UMANA S.p.A. - AGENZIA: MIRANDOLA</t>
  </si>
  <si>
    <t>F257F000827</t>
  </si>
  <si>
    <t>UMANA S.p.A. - AGENZIA: MODENA</t>
  </si>
  <si>
    <t>F382F000829</t>
  </si>
  <si>
    <t>UMANA S.p.A. - AGENZIA: MONSELICE</t>
  </si>
  <si>
    <t>F443F000830</t>
  </si>
  <si>
    <t>UMANA S.p.A. - AGENZIA: MONTEBELLUNA</t>
  </si>
  <si>
    <t>F704F059423</t>
  </si>
  <si>
    <t>UMANA S.P.A. - AGENZIA: MONZA</t>
  </si>
  <si>
    <t>G224F000834</t>
  </si>
  <si>
    <t>UMANA S.p.A. - AGENZIA: PADOVA EST</t>
  </si>
  <si>
    <t>G478F059424</t>
  </si>
  <si>
    <t>UMANA S.P.A. - AGENZIA: PERUGIA</t>
  </si>
  <si>
    <t>G535F000836</t>
  </si>
  <si>
    <t>UMANA S.p.A. - AGENZIA: PIACENZA</t>
  </si>
  <si>
    <t>G811F059436</t>
  </si>
  <si>
    <t>UMANA S.p.A. - AGENZIA: POMEZIA</t>
  </si>
  <si>
    <t>G888F000841</t>
  </si>
  <si>
    <t>UMANA S.p.A. - AGENZIA: PORDENONE</t>
  </si>
  <si>
    <t>G914F059435</t>
  </si>
  <si>
    <t>UMANA S.p.A. - AGENZIA: PORTOGRUARO</t>
  </si>
  <si>
    <t>H264F059585</t>
  </si>
  <si>
    <t>UMANA S.p.A. - Agenzia: Rho</t>
  </si>
  <si>
    <t>H294F059427</t>
  </si>
  <si>
    <t>UMANA S.P.A. - AGENZIA: RIMINI</t>
  </si>
  <si>
    <t>H501F000848</t>
  </si>
  <si>
    <t>UMANA S.p.A. - AGENZIA: ROMA</t>
  </si>
  <si>
    <t>H501F000849</t>
  </si>
  <si>
    <t>UMANA S.p.A. - AGENZIA: ROMA APPIA</t>
  </si>
  <si>
    <t>H598F000850</t>
  </si>
  <si>
    <t>UMANA S.p.A. - AGENZIA: ROVATO</t>
  </si>
  <si>
    <t>H620F000852</t>
  </si>
  <si>
    <t>UMANA S.p.A. - AGENZIA: ROVIGO</t>
  </si>
  <si>
    <t>H823F059437</t>
  </si>
  <si>
    <t>UMANA S.p.A. - AGENZIA: SAN DONA' DI PIAVE</t>
  </si>
  <si>
    <t>I342F000858</t>
  </si>
  <si>
    <t>UMANA S.p.A. - AGENZIA: SANT'ILARIO D'ENZA</t>
  </si>
  <si>
    <t>I441F000859</t>
  </si>
  <si>
    <t>UMANA S.p.A. - AGENZIA: SARONNO</t>
  </si>
  <si>
    <t>I703F003929</t>
  </si>
  <si>
    <t>UMANA S.p.A. - AGENZIA: SETTIMO TORINESE</t>
  </si>
  <si>
    <t>L157F000867</t>
  </si>
  <si>
    <t>UMANA S.p.A. - AGENZIA: THIENE</t>
  </si>
  <si>
    <t>L195F000868</t>
  </si>
  <si>
    <t>UMANA S.p.A. - AGENZIA: TOLMEZZO</t>
  </si>
  <si>
    <t>L219F059457</t>
  </si>
  <si>
    <t>UMANA S.p.A. - AGENZIA: TORINO TURATI</t>
  </si>
  <si>
    <t>L378F059428</t>
  </si>
  <si>
    <t>UMANA S.P.A. - AGENZIA: TRENTO</t>
  </si>
  <si>
    <t>L424F000873</t>
  </si>
  <si>
    <t>UMANA S.p.A. - AGENZIA: TRIESTE</t>
  </si>
  <si>
    <t>L483F000874</t>
  </si>
  <si>
    <t>UMANA S.p.A. - AGENZIA: UDINE</t>
  </si>
  <si>
    <t>L682F000877</t>
  </si>
  <si>
    <t>UMANA S.p.A. - AGENZIA: VARESE</t>
  </si>
  <si>
    <t>L736F059420</t>
  </si>
  <si>
    <t>UMANA S.P.A. - AGENZIA: MESTRE VENEZIA</t>
  </si>
  <si>
    <t>L781F000879</t>
  </si>
  <si>
    <t>UMANA S.p.A. - AGENZIA: VERONA</t>
  </si>
  <si>
    <t>L781C000120</t>
  </si>
  <si>
    <t>CPI VERONA</t>
  </si>
  <si>
    <t>L781S000544</t>
  </si>
  <si>
    <t>JOB ITALIA S.P.A.</t>
  </si>
  <si>
    <t>A662F062560</t>
  </si>
  <si>
    <t>JOB ITALIA SPA</t>
  </si>
  <si>
    <t>A944F063145</t>
  </si>
  <si>
    <t>E388F061557</t>
  </si>
  <si>
    <t>G999F062561</t>
  </si>
  <si>
    <t>H501F062562</t>
  </si>
  <si>
    <t>L781S014006</t>
  </si>
  <si>
    <t>LAVORO &amp; SOCIETA' SCARL</t>
  </si>
  <si>
    <t>L781F065594</t>
  </si>
  <si>
    <t>LAVORO &amp; SOCIET? SOCIET? CONSORTILE A RL -1</t>
  </si>
  <si>
    <t>L826C000037</t>
  </si>
  <si>
    <t>CPI VIADANA</t>
  </si>
  <si>
    <t>L833C000176</t>
  </si>
  <si>
    <t>CPI VIAREGGIO</t>
  </si>
  <si>
    <t>L840C000165</t>
  </si>
  <si>
    <t>CPI VICENZA</t>
  </si>
  <si>
    <t>L872C000071</t>
  </si>
  <si>
    <t>CPI VIGEVANO</t>
  </si>
  <si>
    <t>L885C111133</t>
  </si>
  <si>
    <t>CPI VIGNOLA</t>
  </si>
  <si>
    <t>L949C000121</t>
  </si>
  <si>
    <t>CPI VILLAFRANCA DI VERONA</t>
  </si>
  <si>
    <t>M052C000584</t>
  </si>
  <si>
    <t>CPI VIMERCATE</t>
  </si>
  <si>
    <t>M082C000507</t>
  </si>
  <si>
    <t>CPI VITERBO</t>
  </si>
  <si>
    <t>M089C000158</t>
  </si>
  <si>
    <t>CPI VITTORIO VENETO</t>
  </si>
  <si>
    <t>M184C000061</t>
  </si>
  <si>
    <t>CPI ZOGNO</t>
  </si>
  <si>
    <t>M208C000319</t>
  </si>
  <si>
    <t>CPI LAMEZIA TERME</t>
  </si>
  <si>
    <t>M273S016800</t>
  </si>
  <si>
    <t>POWER GIOB SRL</t>
  </si>
  <si>
    <t>G813F065228</t>
  </si>
  <si>
    <t>Power giob srl Pompei</t>
  </si>
  <si>
    <t>COD sogg erogatore</t>
  </si>
  <si>
    <t>Cod Sede operativa</t>
  </si>
  <si>
    <t>Sede operativa</t>
  </si>
  <si>
    <t>**prende le informazioni dal foglio di lavoro COPERTINA</t>
  </si>
  <si>
    <t>*prende le informazioni dal foglio di lavoro COPERTINA</t>
  </si>
  <si>
    <r>
      <t>L</t>
    </r>
    <r>
      <rPr>
        <b/>
        <sz val="11"/>
        <color theme="1"/>
        <rFont val="Calibri"/>
        <family val="2"/>
        <scheme val="minor"/>
      </rPr>
      <t>A COMPILAZIONE DEL KIT E' PER SINGOLA SEDE OPERATIVA</t>
    </r>
    <r>
      <rPr>
        <sz val="11"/>
        <color theme="1"/>
        <rFont val="Calibri"/>
        <family val="2"/>
        <scheme val="minor"/>
      </rPr>
      <t xml:space="preserve">. L'INVIO AD ANPAL DEVE ESSERE FATTO DAL SOGGETTO EROGATORE E NON DALLA SINGOLA SEDE OPERATIVA. </t>
    </r>
  </si>
  <si>
    <r>
      <t xml:space="preserve">NELLA </t>
    </r>
    <r>
      <rPr>
        <b/>
        <sz val="11"/>
        <color theme="1"/>
        <rFont val="Calibri"/>
        <family val="2"/>
        <scheme val="minor"/>
      </rPr>
      <t>"COPERTINA"</t>
    </r>
    <r>
      <rPr>
        <sz val="11"/>
        <color theme="1"/>
        <rFont val="Calibri"/>
        <family val="2"/>
        <scheme val="minor"/>
      </rPr>
      <t xml:space="preserve"> INSERIRE LE INFORMAZIONI RELATIVE AL SOGGETTO EROGATORE, ALLA DATA INVIO, ALL'INDIRIZZO DELLA SEDE LEGALE, DELLA SEDE OPERATIVA SU CUI SI EFFETTUA IL CALCOLO E L'INDICAZIONE DEL REFERENTE DA CHIAMARE O CONTATTARE VIA MAIL PER EVENTUALI COMUNICAZIONI. LE INFORMAZIONI IMMESSE NELLA "COPERTINA" PER QUANTO RIGUARDA LA SEDE OPERATIVA, VENGONO AUTOMATICAMENTE RIPORTATE NEI FOGLI SUCCESSIVI.</t>
    </r>
  </si>
  <si>
    <r>
      <t>NEL FOGLIO DI LAVORO "</t>
    </r>
    <r>
      <rPr>
        <b/>
        <sz val="11"/>
        <color theme="1"/>
        <rFont val="Calibri"/>
        <family val="2"/>
        <scheme val="minor"/>
      </rPr>
      <t>1.ADR PRESI IN CARICO SEMESTRE</t>
    </r>
    <r>
      <rPr>
        <sz val="11"/>
        <color theme="1"/>
        <rFont val="Calibri"/>
        <family val="2"/>
        <scheme val="minor"/>
      </rPr>
      <t>" INSERIRE LE INFORMAZIONI RICHIESTE SUI BENEFICIARI PRESI IN CARICO PER IL SEMESTRE SOLARE IN CONSIDERAZIONE. SI RACCOMANDA DI POPOLARE DA TABELLA IL CAMPO PROVINCIA</t>
    </r>
  </si>
  <si>
    <r>
      <t>NEL FOGLIO DI LAVORO "</t>
    </r>
    <r>
      <rPr>
        <b/>
        <sz val="11"/>
        <color theme="1"/>
        <rFont val="Calibri"/>
        <family val="2"/>
        <scheme val="minor"/>
      </rPr>
      <t>2.ADR SENZA RISULTATO OCCUPAZ</t>
    </r>
    <r>
      <rPr>
        <sz val="11"/>
        <color theme="1"/>
        <rFont val="Calibri"/>
        <family val="2"/>
        <scheme val="minor"/>
      </rPr>
      <t>" INSERIRE LE INFORMAZIONI RELATIVE AGLI ASSEGNI CHIUSI NEL SEMESTRE CONSIDERATO SENZA SUCCESSO OCCUPAZIONALE. SI RACCOMANDA DI NON SCRIVERE NELLE COLONNE GIALE E DI INDICARE LE ORE EFFETTIVAMENTE SVOLTE, DA TABELLA. SI RICORDA CHE SI APPROSSIMA PER DIFETTO RISPETTO ALLE INFORMAZIONI CONTENUTE NEL TIMESHEET FEE4SERVICE (ES. 1 ORA E 25 MINUTI DIVENTANO IN QUESTO KIT UN'ORA)</t>
    </r>
  </si>
  <si>
    <r>
      <t>NEL FOGLIO DI LAVORO "</t>
    </r>
    <r>
      <rPr>
        <b/>
        <sz val="11"/>
        <color theme="1"/>
        <rFont val="Calibri"/>
        <family val="2"/>
        <scheme val="minor"/>
      </rPr>
      <t>3.ADR CON SUCCESS OCCUP soglia1</t>
    </r>
    <r>
      <rPr>
        <sz val="11"/>
        <color theme="1"/>
        <rFont val="Calibri"/>
        <family val="2"/>
        <scheme val="minor"/>
      </rPr>
      <t>" INSERIRE LE INFORMAZIONI RELATIVE, PER TUTTE LE REGIONI, AGLI ASSEGNI CHIUSI NEL SEMESTRE CONSIDERATO CON SUCCESSO OCCUPAZIONALE. SPECIFICARE IL CONTRATTO DI LAVORO, DA TABELLA.</t>
    </r>
  </si>
  <si>
    <r>
      <t>NEL FOGLIO DI LAVORO "</t>
    </r>
    <r>
      <rPr>
        <b/>
        <sz val="11"/>
        <color theme="1"/>
        <rFont val="Calibri"/>
        <family val="2"/>
        <scheme val="minor"/>
      </rPr>
      <t>4.ADR BREVE SUCC OCCUP soglia2</t>
    </r>
    <r>
      <rPr>
        <sz val="11"/>
        <color theme="1"/>
        <rFont val="Calibri"/>
        <family val="2"/>
        <scheme val="minor"/>
      </rPr>
      <t>" INSERIRE LE INFORMAZIONI RELATIVE, ESCLUSIVAMENTE PER LE REGIONI 2LESS DEVELOPED", AGLI ASSEGNI CHIUSI NEL SEMESTRE CONSIDERATO CON SUCCESSO OCCUPAZIONALE MA CON CONTRATTI BREVI.</t>
    </r>
  </si>
  <si>
    <r>
      <t>UNA VOLTA INSERITE CORRETTAMENTE LE INFORMAZIONI, DA "</t>
    </r>
    <r>
      <rPr>
        <b/>
        <sz val="11"/>
        <color theme="1"/>
        <rFont val="Calibri"/>
        <family val="2"/>
        <scheme val="minor"/>
      </rPr>
      <t>RIEPILOGO CALCOLO</t>
    </r>
    <r>
      <rPr>
        <sz val="11"/>
        <color theme="1"/>
        <rFont val="Calibri"/>
        <family val="2"/>
        <scheme val="minor"/>
      </rPr>
      <t xml:space="preserve">" SI POTRA' VEDERE IL RAGGIUNGIMENTO O MENO DELLA SOGLIA PREVISTA PER IL RICONOSCIMENTO DEL FEE4SERVICE. NEL CASO DI REGIONI "LESS DEVELOPED" SI VEDRA' ANCHE L'EVENTUALE RAGGIUNGIMENTO DELLA SOGLIA 2 (COMPRENSIVA ANCHE DEI CONTRATTI BREVI"). </t>
    </r>
  </si>
  <si>
    <t>IL SOGGETTO EROGATORE DEVE INVIARE IL PRESENTE FILE PER OGNI SEDE OPERATIVA PER LA QUALE SI CHIEDE IL FEE4SERVICE, UNITAMENTE ALLA RICHIESTA DI CONTRIBUTO CON LA QUALE SI CHIEDERE IL RICONOSCIMENTO DELLO STESSO</t>
  </si>
  <si>
    <t>ANPAL, ANCHE PER IL TRAMITE DI ANPAL SERVIZI S.P.A. VERIFICA PER OGNI SEDE OPERATIVA E PER OGNI DESTINATARIO, SULLA BASE DELLE INFORMAZIONI TRASMESSE E DI QUELLE CONTENUTE NEL PORTALE ANPAL, IL RAGGIUNGIMENTO DEI VALORI SOGLIA INDICATI PER LA PROVINCIA IN CUI SI TROVA LA SEDE OPERATIVA. ALL'ESITO DELLE VERIFICHE PREVISTE DA' COMUNICAZIONE SULL'AMMISSIONE O MENO AL RICONOSCIMENTO DEI COSTI RELATIVI AL FEE4SERVICE.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</si>
</sst>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_-;\-* #,##0.00_-;_-* &quot;-&quot;??_-;_-@_-"/>
    <numFmt numFmtId="165" formatCode="0.0%"/>
    <numFmt numFmtId="166" formatCode="#,##0.00\ &quot;€&quot;"/>
    <numFmt numFmtId="167" formatCode="_-* #,##0.00\ [$€-410]_-;\-* #,##0.00\ [$€-410]_-;_-* &quot;-&quot;??\ [$€-410]_-;_-@_-"/>
  </numFmts>
  <fonts count="34" x14ac:knownFonts="1">
    <font>
      <sz val="11"/>
      <color theme="1"/>
      <name val="Calibri"/>
      <family val="2"/>
      <scheme val="minor"/>
    </font>
    <font>
      <sz val="11"/>
      <color theme="1"/>
      <name val="Calibri"/>
      <family val="2"/>
      <scheme val="minor"/>
    </font>
    <font>
      <sz val="10"/>
      <name val="Arial"/>
      <family val="2"/>
    </font>
    <font>
      <b/>
      <sz val="10"/>
      <name val="Arial"/>
      <family val="2"/>
    </font>
    <font>
      <i/>
      <sz val="12"/>
      <name val="Arial"/>
      <family val="2"/>
    </font>
    <font>
      <i/>
      <sz val="11"/>
      <name val="Calibri"/>
      <family val="2"/>
    </font>
    <font>
      <i/>
      <vertAlign val="subscript"/>
      <sz val="11"/>
      <name val="Calibri"/>
      <family val="2"/>
    </font>
    <font>
      <sz val="11"/>
      <name val="Calibri"/>
      <family val="2"/>
    </font>
    <font>
      <u/>
      <sz val="12"/>
      <name val="Arial"/>
      <family val="2"/>
    </font>
    <font>
      <b/>
      <sz val="18"/>
      <color rgb="FF3366CC"/>
      <name val="Calibri"/>
      <family val="2"/>
      <scheme val="minor"/>
    </font>
    <font>
      <b/>
      <sz val="16"/>
      <color theme="2" tint="-0.499984740745262"/>
      <name val="Calibri"/>
      <family val="2"/>
      <scheme val="minor"/>
    </font>
    <font>
      <sz val="8"/>
      <color theme="1"/>
      <name val="Arial"/>
      <family val="2"/>
    </font>
    <font>
      <sz val="11"/>
      <color theme="1"/>
      <name val="Arial"/>
      <family val="2"/>
    </font>
    <font>
      <sz val="12"/>
      <color theme="1"/>
      <name val="Calibri"/>
      <family val="2"/>
      <scheme val="minor"/>
    </font>
    <font>
      <sz val="10"/>
      <name val="Calibri"/>
      <family val="2"/>
      <scheme val="minor"/>
    </font>
    <font>
      <b/>
      <i/>
      <sz val="12"/>
      <color rgb="FF000000"/>
      <name val="Calibri"/>
      <family val="2"/>
      <scheme val="minor"/>
    </font>
    <font>
      <sz val="12"/>
      <color rgb="FF000000"/>
      <name val="Calibri"/>
      <family val="2"/>
      <scheme val="minor"/>
    </font>
    <font>
      <sz val="10"/>
      <color theme="1"/>
      <name val="Calibri"/>
      <family val="2"/>
      <scheme val="minor"/>
    </font>
    <font>
      <b/>
      <sz val="12"/>
      <color rgb="FF000000"/>
      <name val="Calibri"/>
      <family val="2"/>
      <scheme val="minor"/>
    </font>
    <font>
      <i/>
      <sz val="18"/>
      <name val="Calibri"/>
      <family val="2"/>
    </font>
    <font>
      <i/>
      <vertAlign val="subscript"/>
      <sz val="18"/>
      <name val="Calibri"/>
      <family val="2"/>
    </font>
    <font>
      <b/>
      <u/>
      <sz val="14"/>
      <color theme="1"/>
      <name val="Calibri"/>
      <family val="2"/>
      <scheme val="minor"/>
    </font>
    <font>
      <b/>
      <sz val="11"/>
      <color theme="1"/>
      <name val="Calibri"/>
      <family val="2"/>
      <scheme val="minor"/>
    </font>
    <font>
      <b/>
      <sz val="11"/>
      <color theme="1"/>
      <name val="Arial"/>
      <family val="2"/>
    </font>
    <font>
      <b/>
      <sz val="8"/>
      <color theme="1"/>
      <name val="Arial"/>
      <family val="2"/>
    </font>
    <font>
      <sz val="14"/>
      <name val="Arial"/>
      <family val="2"/>
    </font>
    <font>
      <sz val="16"/>
      <name val="Arial"/>
      <family val="2"/>
    </font>
    <font>
      <b/>
      <sz val="18"/>
      <name val="Arial"/>
      <family val="2"/>
    </font>
    <font>
      <b/>
      <sz val="11"/>
      <color theme="0"/>
      <name val="Arial"/>
      <family val="2"/>
    </font>
    <font>
      <sz val="9"/>
      <color theme="1"/>
      <name val="Calibri"/>
      <family val="2"/>
      <scheme val="minor"/>
    </font>
    <font>
      <sz val="8"/>
      <color theme="1"/>
      <name val="Calibri"/>
      <family val="2"/>
      <scheme val="minor"/>
    </font>
    <font>
      <b/>
      <u/>
      <sz val="11"/>
      <color theme="1"/>
      <name val="Calibri"/>
      <family val="2"/>
      <scheme val="minor"/>
    </font>
    <font>
      <b/>
      <sz val="11"/>
      <color theme="4" tint="-0.249977111117893"/>
      <name val="Calibri"/>
      <family val="2"/>
      <scheme val="minor"/>
    </font>
    <font>
      <b/>
      <sz val="11"/>
      <color rgb="FF3366CC"/>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rgb="FF3366CC"/>
      </left>
      <right style="medium">
        <color rgb="FF3366CC"/>
      </right>
      <top style="medium">
        <color rgb="FF3366CC"/>
      </top>
      <bottom style="medium">
        <color rgb="FF3366CC"/>
      </bottom>
      <diagonal/>
    </border>
    <border>
      <left style="medium">
        <color rgb="FF3366CC"/>
      </left>
      <right/>
      <top style="medium">
        <color rgb="FF3366CC"/>
      </top>
      <bottom/>
      <diagonal/>
    </border>
    <border>
      <left/>
      <right/>
      <top style="medium">
        <color rgb="FF3366CC"/>
      </top>
      <bottom/>
      <diagonal/>
    </border>
    <border>
      <left/>
      <right style="medium">
        <color rgb="FF3366CC"/>
      </right>
      <top style="medium">
        <color rgb="FF3366CC"/>
      </top>
      <bottom/>
      <diagonal/>
    </border>
    <border>
      <left style="medium">
        <color rgb="FF3366CC"/>
      </left>
      <right/>
      <top/>
      <bottom/>
      <diagonal/>
    </border>
    <border>
      <left/>
      <right style="medium">
        <color rgb="FF3366CC"/>
      </right>
      <top/>
      <bottom/>
      <diagonal/>
    </border>
    <border>
      <left style="medium">
        <color rgb="FF3366CC"/>
      </left>
      <right/>
      <top/>
      <bottom style="medium">
        <color rgb="FF3366CC"/>
      </bottom>
      <diagonal/>
    </border>
    <border>
      <left/>
      <right/>
      <top/>
      <bottom style="medium">
        <color rgb="FF3366CC"/>
      </bottom>
      <diagonal/>
    </border>
    <border>
      <left/>
      <right style="medium">
        <color rgb="FF3366CC"/>
      </right>
      <top/>
      <bottom style="medium">
        <color rgb="FF3366CC"/>
      </bottom>
      <diagonal/>
    </border>
    <border>
      <left style="medium">
        <color rgb="FF3366CC"/>
      </left>
      <right/>
      <top style="medium">
        <color rgb="FF3366CC"/>
      </top>
      <bottom style="medium">
        <color rgb="FF3366CC"/>
      </bottom>
      <diagonal/>
    </border>
    <border>
      <left/>
      <right/>
      <top style="medium">
        <color rgb="FF3366CC"/>
      </top>
      <bottom style="medium">
        <color rgb="FF3366CC"/>
      </bottom>
      <diagonal/>
    </border>
    <border>
      <left/>
      <right style="medium">
        <color rgb="FF3366CC"/>
      </right>
      <top style="medium">
        <color rgb="FF3366CC"/>
      </top>
      <bottom style="medium">
        <color rgb="FF3366CC"/>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91">
    <xf numFmtId="0" fontId="0" fillId="0" borderId="0" xfId="0"/>
    <xf numFmtId="0" fontId="0" fillId="0" borderId="0" xfId="0" applyAlignment="1">
      <alignmen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xf>
    <xf numFmtId="0" fontId="0" fillId="0" borderId="0" xfId="0" applyBorder="1" applyAlignment="1">
      <alignment horizontal="right"/>
    </xf>
    <xf numFmtId="0" fontId="0" fillId="0" borderId="9"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8" xfId="0" applyBorder="1"/>
    <xf numFmtId="0" fontId="12" fillId="0" borderId="6" xfId="0" applyFont="1" applyBorder="1" applyAlignment="1">
      <alignment horizontal="justify" vertical="center" wrapText="1"/>
    </xf>
    <xf numFmtId="0" fontId="0" fillId="0" borderId="0" xfId="0" applyFont="1"/>
    <xf numFmtId="0" fontId="12" fillId="0" borderId="7"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0" xfId="0" applyFont="1" applyBorder="1" applyAlignment="1">
      <alignment vertical="center" wrapText="1"/>
    </xf>
    <xf numFmtId="0" fontId="12" fillId="0" borderId="21" xfId="0" applyFont="1" applyBorder="1" applyAlignment="1">
      <alignment horizontal="left" vertical="center" wrapText="1"/>
    </xf>
    <xf numFmtId="0" fontId="12" fillId="0" borderId="7" xfId="0" applyFont="1" applyBorder="1" applyAlignment="1">
      <alignment horizontal="left" vertical="center" wrapText="1"/>
    </xf>
    <xf numFmtId="0" fontId="11" fillId="0" borderId="7" xfId="0" applyFont="1" applyBorder="1" applyAlignment="1">
      <alignment horizontal="left" vertical="center" wrapText="1"/>
    </xf>
    <xf numFmtId="0" fontId="0" fillId="0" borderId="0" xfId="0" applyFont="1" applyAlignment="1">
      <alignment horizontal="left"/>
    </xf>
    <xf numFmtId="0" fontId="0" fillId="2" borderId="1" xfId="0" applyFill="1" applyBorder="1" applyAlignment="1">
      <alignment vertical="center" wrapText="1"/>
    </xf>
    <xf numFmtId="0" fontId="2" fillId="2" borderId="5" xfId="0" applyFont="1" applyFill="1" applyBorder="1" applyAlignment="1">
      <alignment horizontal="center" vertical="center" wrapText="1"/>
    </xf>
    <xf numFmtId="0" fontId="0" fillId="2" borderId="5" xfId="0" applyFill="1" applyBorder="1" applyAlignment="1">
      <alignment vertical="center" wrapText="1"/>
    </xf>
    <xf numFmtId="165" fontId="13" fillId="2" borderId="1" xfId="2" applyNumberFormat="1" applyFont="1" applyFill="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10" fontId="16"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7" fillId="2" borderId="1" xfId="0" applyFont="1" applyFill="1" applyBorder="1" applyAlignment="1">
      <alignment vertical="center" wrapText="1"/>
    </xf>
    <xf numFmtId="0" fontId="17" fillId="0" borderId="1" xfId="0" applyFont="1" applyBorder="1" applyAlignment="1">
      <alignment horizontal="center" vertical="center" wrapText="1"/>
    </xf>
    <xf numFmtId="44" fontId="0" fillId="0" borderId="0" xfId="0" applyNumberFormat="1" applyAlignment="1">
      <alignment horizontal="center" vertical="center" wrapText="1"/>
    </xf>
    <xf numFmtId="0" fontId="0" fillId="0" borderId="0" xfId="0" applyBorder="1" applyAlignment="1">
      <alignment horizontal="center" vertical="center" wrapText="1"/>
    </xf>
    <xf numFmtId="0" fontId="18" fillId="3"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164" fontId="2" fillId="0" borderId="0" xfId="1"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9" fontId="0" fillId="0" borderId="0" xfId="2"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164" fontId="2" fillId="0" borderId="0" xfId="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0" fillId="0" borderId="0" xfId="0" applyBorder="1" applyAlignment="1">
      <alignment horizontal="center" vertical="top" wrapText="1"/>
    </xf>
    <xf numFmtId="0" fontId="0" fillId="0" borderId="0" xfId="0" applyAlignment="1">
      <alignment horizontal="center" vertical="center" wrapText="1"/>
    </xf>
    <xf numFmtId="0" fontId="23" fillId="4" borderId="20" xfId="0" applyFont="1" applyFill="1" applyBorder="1" applyAlignment="1">
      <alignment vertical="center" wrapText="1"/>
    </xf>
    <xf numFmtId="0" fontId="24" fillId="4" borderId="7" xfId="0" applyFont="1" applyFill="1" applyBorder="1" applyAlignment="1">
      <alignment horizontal="left" vertical="center" wrapText="1"/>
    </xf>
    <xf numFmtId="0" fontId="23" fillId="4" borderId="7" xfId="0" applyFont="1" applyFill="1" applyBorder="1" applyAlignment="1">
      <alignment horizontal="justify" vertical="center" wrapText="1"/>
    </xf>
    <xf numFmtId="0" fontId="22" fillId="4" borderId="0" xfId="0" applyFont="1" applyFill="1"/>
    <xf numFmtId="44" fontId="0" fillId="0" borderId="0" xfId="0" applyNumberFormat="1" applyFont="1" applyBorder="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3" fillId="4" borderId="6" xfId="0" applyFont="1" applyFill="1" applyBorder="1" applyAlignment="1">
      <alignment vertical="center" wrapText="1"/>
    </xf>
    <xf numFmtId="0" fontId="23" fillId="4" borderId="7" xfId="0" applyFont="1" applyFill="1" applyBorder="1" applyAlignment="1">
      <alignment horizontal="left" vertical="center" wrapText="1"/>
    </xf>
    <xf numFmtId="44" fontId="22" fillId="0" borderId="1" xfId="0" applyNumberFormat="1" applyFont="1" applyBorder="1" applyAlignment="1">
      <alignment horizontal="center" vertical="center" wrapText="1"/>
    </xf>
    <xf numFmtId="0" fontId="29" fillId="0" borderId="0" xfId="0" applyFont="1" applyBorder="1" applyAlignment="1">
      <alignment horizontal="center" vertical="top"/>
    </xf>
    <xf numFmtId="167" fontId="0" fillId="0" borderId="0" xfId="0" applyNumberFormat="1"/>
    <xf numFmtId="166" fontId="11" fillId="0" borderId="7" xfId="0" applyNumberFormat="1" applyFont="1" applyBorder="1" applyAlignment="1">
      <alignment horizontal="left" vertical="center" wrapText="1"/>
    </xf>
    <xf numFmtId="166" fontId="0" fillId="0" borderId="0" xfId="0" applyNumberFormat="1" applyFont="1"/>
    <xf numFmtId="166" fontId="12" fillId="0" borderId="7" xfId="0" applyNumberFormat="1" applyFont="1" applyBorder="1" applyAlignment="1">
      <alignment horizontal="right" vertical="center" wrapText="1"/>
    </xf>
    <xf numFmtId="0" fontId="12" fillId="0" borderId="7" xfId="0" applyFont="1" applyBorder="1" applyAlignment="1">
      <alignment horizontal="center" vertical="center" wrapText="1"/>
    </xf>
    <xf numFmtId="0" fontId="0" fillId="0" borderId="0" xfId="0" applyAlignment="1">
      <alignment horizontal="center" vertical="center" wrapText="1"/>
    </xf>
    <xf numFmtId="0" fontId="17" fillId="6" borderId="1" xfId="0" applyFont="1" applyFill="1" applyBorder="1" applyAlignment="1">
      <alignment horizontal="center" vertical="center" wrapText="1"/>
    </xf>
    <xf numFmtId="0" fontId="0" fillId="0" borderId="0" xfId="0" applyFill="1" applyAlignment="1">
      <alignment vertical="center" wrapText="1"/>
    </xf>
    <xf numFmtId="14" fontId="12" fillId="0" borderId="7" xfId="0" applyNumberFormat="1" applyFont="1" applyBorder="1" applyAlignment="1">
      <alignment horizontal="justify" vertical="center" wrapText="1"/>
    </xf>
    <xf numFmtId="0" fontId="12" fillId="6" borderId="7" xfId="0" applyFont="1" applyFill="1" applyBorder="1" applyAlignment="1">
      <alignment horizontal="center" vertical="center" wrapText="1"/>
    </xf>
    <xf numFmtId="166" fontId="12" fillId="6" borderId="7" xfId="0" applyNumberFormat="1" applyFont="1" applyFill="1" applyBorder="1" applyAlignment="1">
      <alignment horizontal="right" vertical="center" wrapText="1"/>
    </xf>
    <xf numFmtId="0" fontId="18" fillId="7" borderId="1" xfId="0" applyFont="1" applyFill="1" applyBorder="1" applyAlignment="1">
      <alignment horizontal="center" vertical="center" wrapText="1"/>
    </xf>
    <xf numFmtId="165" fontId="13" fillId="7" borderId="1" xfId="2" applyNumberFormat="1" applyFont="1" applyFill="1" applyBorder="1" applyAlignment="1">
      <alignment vertical="center" wrapText="1"/>
    </xf>
    <xf numFmtId="0" fontId="13" fillId="7" borderId="1" xfId="0" applyFont="1" applyFill="1" applyBorder="1" applyAlignment="1">
      <alignment vertical="center" wrapText="1"/>
    </xf>
    <xf numFmtId="0" fontId="16" fillId="7" borderId="1" xfId="0" applyFont="1" applyFill="1" applyBorder="1" applyAlignment="1">
      <alignment vertical="center" wrapText="1"/>
    </xf>
    <xf numFmtId="166" fontId="16" fillId="7" borderId="1"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44" fontId="17" fillId="0" borderId="0" xfId="0" applyNumberFormat="1" applyFont="1" applyAlignment="1">
      <alignment horizontal="center" vertical="center" wrapText="1"/>
    </xf>
    <xf numFmtId="0" fontId="0" fillId="0" borderId="0" xfId="0" applyAlignment="1">
      <alignment vertical="top" wrapText="1"/>
    </xf>
    <xf numFmtId="0" fontId="0" fillId="7" borderId="1" xfId="0" applyFill="1" applyBorder="1"/>
    <xf numFmtId="0" fontId="0" fillId="8" borderId="43" xfId="0" applyFill="1" applyBorder="1"/>
    <xf numFmtId="0" fontId="23" fillId="0" borderId="20" xfId="0" applyFont="1" applyBorder="1" applyAlignment="1">
      <alignment horizontal="justify" vertical="center" wrapText="1"/>
    </xf>
    <xf numFmtId="0" fontId="23" fillId="0" borderId="20" xfId="0" applyFont="1" applyBorder="1" applyAlignment="1">
      <alignment vertical="center" wrapText="1"/>
    </xf>
    <xf numFmtId="166" fontId="23" fillId="0" borderId="20" xfId="0" applyNumberFormat="1" applyFont="1" applyBorder="1" applyAlignment="1">
      <alignment vertical="center" wrapText="1"/>
    </xf>
    <xf numFmtId="0" fontId="22" fillId="0" borderId="0" xfId="0" applyFont="1"/>
    <xf numFmtId="0" fontId="22" fillId="0" borderId="0" xfId="0" applyFont="1" applyAlignment="1">
      <alignment vertical="top"/>
    </xf>
    <xf numFmtId="0" fontId="31" fillId="0" borderId="0" xfId="0" applyFont="1" applyAlignment="1">
      <alignment vertical="top" wrapText="1"/>
    </xf>
    <xf numFmtId="0" fontId="32" fillId="0" borderId="0" xfId="0" applyFont="1" applyAlignment="1">
      <alignment vertical="top" wrapText="1"/>
    </xf>
    <xf numFmtId="15" fontId="32" fillId="0" borderId="0" xfId="0" applyNumberFormat="1" applyFont="1" applyAlignment="1">
      <alignment horizontal="left" vertical="top" wrapText="1"/>
    </xf>
    <xf numFmtId="0" fontId="32" fillId="0" borderId="0" xfId="0" applyFont="1" applyAlignment="1">
      <alignment horizontal="right"/>
    </xf>
    <xf numFmtId="0" fontId="23" fillId="0" borderId="6" xfId="0" applyFont="1" applyBorder="1" applyAlignment="1">
      <alignment horizontal="justify" vertical="center" wrapText="1"/>
    </xf>
    <xf numFmtId="0" fontId="0" fillId="6" borderId="1" xfId="0" applyFill="1" applyBorder="1"/>
    <xf numFmtId="0" fontId="33" fillId="0" borderId="0" xfId="0" applyFont="1" applyBorder="1" applyAlignment="1">
      <alignment vertical="top"/>
    </xf>
    <xf numFmtId="0" fontId="33" fillId="0" borderId="0" xfId="0" applyFont="1"/>
    <xf numFmtId="0" fontId="30" fillId="0" borderId="0" xfId="0" applyFont="1" applyBorder="1" applyAlignment="1">
      <alignment vertical="top" wrapText="1"/>
    </xf>
    <xf numFmtId="0" fontId="24" fillId="7" borderId="7" xfId="0" applyFont="1" applyFill="1" applyBorder="1" applyAlignment="1">
      <alignment horizontal="left" vertical="center" wrapText="1"/>
    </xf>
    <xf numFmtId="0" fontId="23" fillId="7" borderId="20" xfId="0" applyFont="1" applyFill="1" applyBorder="1" applyAlignment="1">
      <alignment vertical="center" wrapText="1"/>
    </xf>
    <xf numFmtId="0" fontId="23" fillId="7" borderId="7" xfId="0" applyFont="1" applyFill="1" applyBorder="1" applyAlignment="1">
      <alignment horizontal="justify" vertical="center" wrapText="1"/>
    </xf>
    <xf numFmtId="0" fontId="11" fillId="7" borderId="7" xfId="0" applyFont="1" applyFill="1" applyBorder="1" applyAlignment="1">
      <alignment horizontal="left" vertical="center" wrapText="1"/>
    </xf>
    <xf numFmtId="0" fontId="12" fillId="7" borderId="7" xfId="0" applyFont="1" applyFill="1" applyBorder="1" applyAlignment="1">
      <alignment horizontal="justify" vertical="center" wrapText="1"/>
    </xf>
    <xf numFmtId="0" fontId="0" fillId="7" borderId="0" xfId="0" applyFont="1" applyFill="1"/>
    <xf numFmtId="0" fontId="22" fillId="0" borderId="0" xfId="0" applyFont="1" applyAlignment="1">
      <alignment vertical="top" wrapText="1"/>
    </xf>
    <xf numFmtId="0" fontId="22" fillId="0" borderId="0" xfId="0" applyFont="1" applyAlignment="1">
      <alignment horizontal="right" vertical="top"/>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30" fillId="0" borderId="10"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0" xfId="0" applyAlignment="1">
      <alignment horizontal="left" vertical="top" wrapText="1"/>
    </xf>
    <xf numFmtId="0" fontId="21" fillId="2" borderId="1"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167" fontId="27" fillId="0" borderId="1" xfId="3" applyNumberFormat="1" applyFont="1" applyBorder="1" applyAlignment="1">
      <alignment horizontal="center" vertical="center" wrapText="1"/>
    </xf>
    <xf numFmtId="167" fontId="27" fillId="0" borderId="38" xfId="3"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36" xfId="0" applyNumberFormat="1" applyFont="1" applyFill="1" applyBorder="1" applyAlignment="1">
      <alignment horizontal="center" vertical="center" wrapText="1"/>
    </xf>
    <xf numFmtId="14" fontId="3" fillId="0" borderId="38" xfId="0" applyNumberFormat="1" applyFont="1" applyFill="1" applyBorder="1" applyAlignment="1">
      <alignment horizontal="center" vertical="center" wrapText="1"/>
    </xf>
    <xf numFmtId="14" fontId="3" fillId="0" borderId="39" xfId="0" applyNumberFormat="1" applyFont="1" applyFill="1" applyBorder="1" applyAlignment="1">
      <alignment horizontal="center" vertical="center" wrapText="1"/>
    </xf>
    <xf numFmtId="0" fontId="28" fillId="5" borderId="30"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42"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38" xfId="0" applyFont="1" applyBorder="1" applyAlignment="1">
      <alignment horizontal="center" vertical="center" wrapText="1"/>
    </xf>
    <xf numFmtId="0" fontId="26" fillId="0" borderId="35" xfId="0" applyFont="1" applyBorder="1" applyAlignment="1">
      <alignment horizontal="left" vertical="center" wrapText="1"/>
    </xf>
    <xf numFmtId="0" fontId="26" fillId="0" borderId="1" xfId="0" applyFont="1" applyBorder="1" applyAlignment="1">
      <alignment horizontal="left" vertical="center" wrapText="1"/>
    </xf>
    <xf numFmtId="0" fontId="26" fillId="0" borderId="37" xfId="0" applyFont="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center" vertical="center" wrapText="1"/>
    </xf>
    <xf numFmtId="0" fontId="25" fillId="2" borderId="30" xfId="0" applyFont="1" applyFill="1" applyBorder="1" applyAlignment="1">
      <alignment horizontal="left" vertical="center" wrapText="1"/>
    </xf>
    <xf numFmtId="0" fontId="25" fillId="2" borderId="31" xfId="0" applyFont="1" applyFill="1" applyBorder="1" applyAlignment="1">
      <alignment horizontal="left" vertical="center" wrapText="1"/>
    </xf>
    <xf numFmtId="0" fontId="25" fillId="2" borderId="33"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32" xfId="0" applyFont="1" applyFill="1" applyBorder="1" applyAlignment="1">
      <alignment horizontal="center" vertical="center" wrapText="1"/>
    </xf>
    <xf numFmtId="0" fontId="25" fillId="2" borderId="31"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34" xfId="0" applyFont="1" applyFill="1" applyBorder="1" applyAlignment="1">
      <alignment horizontal="center" vertical="center" wrapText="1"/>
    </xf>
  </cellXfs>
  <cellStyles count="4">
    <cellStyle name="Migliaia" xfId="1" builtinId="3"/>
    <cellStyle name="Normale" xfId="0" builtinId="0"/>
    <cellStyle name="Percentuale" xfId="2" builtinId="5"/>
    <cellStyle name="Valuta" xfId="3" builtinId="4"/>
  </cellStyles>
  <dxfs count="6">
    <dxf>
      <font>
        <color rgb="FF9C0006"/>
      </font>
      <fill>
        <patternFill>
          <bgColor rgb="FFFFC7CE"/>
        </patternFill>
      </fill>
    </dxf>
    <dxf>
      <font>
        <b/>
        <i val="0"/>
      </font>
      <fill>
        <patternFill>
          <bgColor theme="9" tint="0.59996337778862885"/>
        </patternFill>
      </fill>
    </dxf>
    <dxf>
      <font>
        <b/>
        <i val="0"/>
      </font>
      <fill>
        <patternFill>
          <bgColor theme="9" tint="0.59996337778862885"/>
        </patternFill>
      </fill>
    </dxf>
    <dxf>
      <font>
        <color rgb="FF9C0006"/>
      </font>
      <fill>
        <patternFill>
          <bgColor rgb="FFFFC7CE"/>
        </patternFill>
      </fill>
    </dxf>
    <dxf>
      <font>
        <b/>
        <i val="0"/>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1571625</xdr:colOff>
      <xdr:row>1</xdr:row>
      <xdr:rowOff>76200</xdr:rowOff>
    </xdr:from>
    <xdr:to>
      <xdr:col>6</xdr:col>
      <xdr:colOff>342900</xdr:colOff>
      <xdr:row>3</xdr:row>
      <xdr:rowOff>414338</xdr:rowOff>
    </xdr:to>
    <xdr:pic>
      <xdr:nvPicPr>
        <xdr:cNvPr id="2"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266700"/>
          <a:ext cx="2057400" cy="71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1571625</xdr:colOff>
      <xdr:row>1</xdr:row>
      <xdr:rowOff>28575</xdr:rowOff>
    </xdr:from>
    <xdr:to>
      <xdr:col>1</xdr:col>
      <xdr:colOff>7077073</xdr:colOff>
      <xdr:row>4</xdr:row>
      <xdr:rowOff>100330</xdr:rowOff>
    </xdr:to>
    <xdr:grpSp>
      <xdr:nvGrpSpPr>
        <xdr:cNvPr id="4" name="Group 12248"/>
        <xdr:cNvGrpSpPr/>
      </xdr:nvGrpSpPr>
      <xdr:grpSpPr>
        <a:xfrm>
          <a:off x="2181225" y="219075"/>
          <a:ext cx="5505448" cy="643255"/>
          <a:chOff x="0" y="0"/>
          <a:chExt cx="6010816" cy="757819"/>
        </a:xfrm>
      </xdr:grpSpPr>
      <xdr:pic>
        <xdr:nvPicPr>
          <xdr:cNvPr id="5" name="Picture 697"/>
          <xdr:cNvPicPr/>
        </xdr:nvPicPr>
        <xdr:blipFill>
          <a:blip xmlns:r="http://schemas.openxmlformats.org/officeDocument/2006/relationships" r:embed="rId1"/>
          <a:stretch>
            <a:fillRect/>
          </a:stretch>
        </xdr:blipFill>
        <xdr:spPr>
          <a:xfrm>
            <a:off x="0" y="0"/>
            <a:ext cx="1018297" cy="757819"/>
          </a:xfrm>
          <a:prstGeom prst="rect">
            <a:avLst/>
          </a:prstGeom>
        </xdr:spPr>
      </xdr:pic>
      <xdr:pic>
        <xdr:nvPicPr>
          <xdr:cNvPr id="6" name="Picture 699"/>
          <xdr:cNvPicPr/>
        </xdr:nvPicPr>
        <xdr:blipFill>
          <a:blip xmlns:r="http://schemas.openxmlformats.org/officeDocument/2006/relationships" r:embed="rId2"/>
          <a:stretch>
            <a:fillRect/>
          </a:stretch>
        </xdr:blipFill>
        <xdr:spPr>
          <a:xfrm>
            <a:off x="4505765" y="17534"/>
            <a:ext cx="1505051" cy="540071"/>
          </a:xfrm>
          <a:prstGeom prst="rect">
            <a:avLst/>
          </a:prstGeom>
        </xdr:spPr>
      </xdr:pic>
      <xdr:pic>
        <xdr:nvPicPr>
          <xdr:cNvPr id="7" name="Picture 701"/>
          <xdr:cNvPicPr/>
        </xdr:nvPicPr>
        <xdr:blipFill>
          <a:blip xmlns:r="http://schemas.openxmlformats.org/officeDocument/2006/relationships" r:embed="rId3"/>
          <a:stretch>
            <a:fillRect/>
          </a:stretch>
        </xdr:blipFill>
        <xdr:spPr>
          <a:xfrm>
            <a:off x="2052143" y="25280"/>
            <a:ext cx="1620520" cy="60896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149680</xdr:colOff>
      <xdr:row>5</xdr:row>
      <xdr:rowOff>129688</xdr:rowOff>
    </xdr:from>
    <xdr:to>
      <xdr:col>9</xdr:col>
      <xdr:colOff>630012</xdr:colOff>
      <xdr:row>6</xdr:row>
      <xdr:rowOff>123826</xdr:rowOff>
    </xdr:to>
    <xdr:pic>
      <xdr:nvPicPr>
        <xdr:cNvPr id="2" name="Immagin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12680" y="1422367"/>
          <a:ext cx="480332" cy="45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830036</xdr:colOff>
      <xdr:row>2</xdr:row>
      <xdr:rowOff>68035</xdr:rowOff>
    </xdr:from>
    <xdr:to>
      <xdr:col>22</xdr:col>
      <xdr:colOff>676273</xdr:colOff>
      <xdr:row>5</xdr:row>
      <xdr:rowOff>9161</xdr:rowOff>
    </xdr:to>
    <xdr:grpSp>
      <xdr:nvGrpSpPr>
        <xdr:cNvPr id="4" name="Group 12248"/>
        <xdr:cNvGrpSpPr/>
      </xdr:nvGrpSpPr>
      <xdr:grpSpPr>
        <a:xfrm>
          <a:off x="14165036" y="449035"/>
          <a:ext cx="6010273" cy="757555"/>
          <a:chOff x="0" y="0"/>
          <a:chExt cx="6010816" cy="757819"/>
        </a:xfrm>
      </xdr:grpSpPr>
      <xdr:pic>
        <xdr:nvPicPr>
          <xdr:cNvPr id="5" name="Picture 697"/>
          <xdr:cNvPicPr/>
        </xdr:nvPicPr>
        <xdr:blipFill>
          <a:blip xmlns:r="http://schemas.openxmlformats.org/officeDocument/2006/relationships" r:embed="rId2"/>
          <a:stretch>
            <a:fillRect/>
          </a:stretch>
        </xdr:blipFill>
        <xdr:spPr>
          <a:xfrm>
            <a:off x="0" y="0"/>
            <a:ext cx="1018297" cy="757819"/>
          </a:xfrm>
          <a:prstGeom prst="rect">
            <a:avLst/>
          </a:prstGeom>
        </xdr:spPr>
      </xdr:pic>
      <xdr:pic>
        <xdr:nvPicPr>
          <xdr:cNvPr id="6" name="Picture 699"/>
          <xdr:cNvPicPr/>
        </xdr:nvPicPr>
        <xdr:blipFill>
          <a:blip xmlns:r="http://schemas.openxmlformats.org/officeDocument/2006/relationships" r:embed="rId3"/>
          <a:stretch>
            <a:fillRect/>
          </a:stretch>
        </xdr:blipFill>
        <xdr:spPr>
          <a:xfrm>
            <a:off x="4505765" y="17534"/>
            <a:ext cx="1505051" cy="540071"/>
          </a:xfrm>
          <a:prstGeom prst="rect">
            <a:avLst/>
          </a:prstGeom>
        </xdr:spPr>
      </xdr:pic>
      <xdr:pic>
        <xdr:nvPicPr>
          <xdr:cNvPr id="7" name="Picture 701"/>
          <xdr:cNvPicPr/>
        </xdr:nvPicPr>
        <xdr:blipFill>
          <a:blip xmlns:r="http://schemas.openxmlformats.org/officeDocument/2006/relationships" r:embed="rId4"/>
          <a:stretch>
            <a:fillRect/>
          </a:stretch>
        </xdr:blipFill>
        <xdr:spPr>
          <a:xfrm>
            <a:off x="2052143" y="25280"/>
            <a:ext cx="1620520" cy="608965"/>
          </a:xfrm>
          <a:prstGeom prst="rect">
            <a:avLst/>
          </a:prstGeom>
        </xdr:spPr>
      </xdr:pic>
    </xdr:grp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tabSelected="1" zoomScaleNormal="100" workbookViewId="0">
      <selection activeCell="L12" sqref="L12"/>
    </sheetView>
  </sheetViews>
  <sheetFormatPr defaultRowHeight="15" x14ac:dyDescent="0.25"/>
  <cols>
    <col min="1" max="1" width="5.7109375" customWidth="1"/>
    <col min="2" max="2" width="4.7109375" customWidth="1"/>
    <col min="3" max="3" width="34.42578125" bestFit="1" customWidth="1"/>
    <col min="4" max="4" width="2.28515625" customWidth="1"/>
    <col min="5" max="5" width="3.42578125" customWidth="1"/>
    <col min="10" max="10" width="4.7109375" customWidth="1"/>
  </cols>
  <sheetData>
    <row r="1" spans="2:10" ht="15.75" thickBot="1" x14ac:dyDescent="0.3"/>
    <row r="2" spans="2:10" x14ac:dyDescent="0.25">
      <c r="B2" s="13"/>
      <c r="C2" s="114"/>
      <c r="D2" s="114"/>
      <c r="E2" s="114"/>
      <c r="F2" s="114"/>
      <c r="G2" s="114"/>
      <c r="H2" s="114"/>
      <c r="I2" s="114"/>
      <c r="J2" s="14"/>
    </row>
    <row r="3" spans="2:10" x14ac:dyDescent="0.25">
      <c r="B3" s="15"/>
      <c r="C3" s="115"/>
      <c r="D3" s="115"/>
      <c r="E3" s="115"/>
      <c r="F3" s="115"/>
      <c r="G3" s="115"/>
      <c r="H3" s="115"/>
      <c r="I3" s="115"/>
      <c r="J3" s="16"/>
    </row>
    <row r="4" spans="2:10" ht="43.5" customHeight="1" x14ac:dyDescent="0.25">
      <c r="B4" s="15"/>
      <c r="C4" s="115"/>
      <c r="D4" s="115"/>
      <c r="E4" s="115"/>
      <c r="F4" s="115"/>
      <c r="G4" s="115"/>
      <c r="H4" s="115"/>
      <c r="I4" s="115"/>
      <c r="J4" s="16"/>
    </row>
    <row r="5" spans="2:10" ht="15.75" thickBot="1" x14ac:dyDescent="0.3">
      <c r="B5" s="15"/>
      <c r="C5" s="8"/>
      <c r="D5" s="8"/>
      <c r="E5" s="8"/>
      <c r="F5" s="8"/>
      <c r="G5" s="8"/>
      <c r="H5" s="8"/>
      <c r="I5" s="8"/>
      <c r="J5" s="16"/>
    </row>
    <row r="6" spans="2:10" x14ac:dyDescent="0.25">
      <c r="B6" s="15"/>
      <c r="C6" s="116" t="s">
        <v>148</v>
      </c>
      <c r="D6" s="117"/>
      <c r="E6" s="117"/>
      <c r="F6" s="117"/>
      <c r="G6" s="117"/>
      <c r="H6" s="117"/>
      <c r="I6" s="118"/>
      <c r="J6" s="16"/>
    </row>
    <row r="7" spans="2:10" x14ac:dyDescent="0.25">
      <c r="B7" s="15"/>
      <c r="C7" s="119"/>
      <c r="D7" s="120"/>
      <c r="E7" s="120"/>
      <c r="F7" s="120"/>
      <c r="G7" s="120"/>
      <c r="H7" s="120"/>
      <c r="I7" s="121"/>
      <c r="J7" s="16"/>
    </row>
    <row r="8" spans="2:10" x14ac:dyDescent="0.25">
      <c r="B8" s="15"/>
      <c r="C8" s="119"/>
      <c r="D8" s="120"/>
      <c r="E8" s="120"/>
      <c r="F8" s="120"/>
      <c r="G8" s="120"/>
      <c r="H8" s="120"/>
      <c r="I8" s="121"/>
      <c r="J8" s="16"/>
    </row>
    <row r="9" spans="2:10" ht="21.75" thickBot="1" x14ac:dyDescent="0.4">
      <c r="B9" s="15"/>
      <c r="C9" s="122" t="s">
        <v>149</v>
      </c>
      <c r="D9" s="123"/>
      <c r="E9" s="123"/>
      <c r="F9" s="123"/>
      <c r="G9" s="123"/>
      <c r="H9" s="123"/>
      <c r="I9" s="124"/>
      <c r="J9" s="16"/>
    </row>
    <row r="10" spans="2:10" ht="15.75" thickBot="1" x14ac:dyDescent="0.3">
      <c r="B10" s="15"/>
      <c r="C10" s="8"/>
      <c r="D10" s="8"/>
      <c r="E10" s="8"/>
      <c r="F10" s="8"/>
      <c r="G10" s="8"/>
      <c r="H10" s="8"/>
      <c r="I10" s="8"/>
      <c r="J10" s="16"/>
    </row>
    <row r="11" spans="2:10" ht="32.25" customHeight="1" thickBot="1" x14ac:dyDescent="0.3">
      <c r="B11" s="15"/>
      <c r="C11" s="103" t="s">
        <v>142</v>
      </c>
      <c r="D11" s="8"/>
      <c r="E11" s="125"/>
      <c r="F11" s="126"/>
      <c r="G11" s="126"/>
      <c r="H11" s="126"/>
      <c r="I11" s="127"/>
      <c r="J11" s="16"/>
    </row>
    <row r="12" spans="2:10" ht="12.75" customHeight="1" thickBot="1" x14ac:dyDescent="0.3">
      <c r="B12" s="15"/>
      <c r="C12" s="9"/>
      <c r="D12" s="8"/>
      <c r="E12" s="58"/>
      <c r="F12" s="58"/>
      <c r="G12" s="58"/>
      <c r="H12" s="58"/>
      <c r="I12" s="58"/>
      <c r="J12" s="16"/>
    </row>
    <row r="13" spans="2:10" ht="13.5" customHeight="1" thickBot="1" x14ac:dyDescent="0.3">
      <c r="B13" s="15"/>
      <c r="C13" s="9" t="s">
        <v>184</v>
      </c>
      <c r="D13" s="8"/>
      <c r="E13" s="125"/>
      <c r="F13" s="126"/>
      <c r="G13" s="126"/>
      <c r="H13" s="126"/>
      <c r="I13" s="127"/>
      <c r="J13" s="16"/>
    </row>
    <row r="14" spans="2:10" x14ac:dyDescent="0.25">
      <c r="B14" s="15"/>
      <c r="C14" s="9"/>
      <c r="D14" s="8"/>
      <c r="E14" s="58"/>
      <c r="F14" s="128" t="s">
        <v>185</v>
      </c>
      <c r="G14" s="128"/>
      <c r="H14" s="128"/>
      <c r="I14" s="128"/>
      <c r="J14" s="16"/>
    </row>
    <row r="15" spans="2:10" ht="15.75" thickBot="1" x14ac:dyDescent="0.3">
      <c r="B15" s="15"/>
      <c r="C15" s="9"/>
      <c r="D15" s="8"/>
      <c r="E15" s="10"/>
      <c r="F15" s="10"/>
      <c r="G15" s="10"/>
      <c r="H15" s="10"/>
      <c r="I15" s="10"/>
      <c r="J15" s="16"/>
    </row>
    <row r="16" spans="2:10" ht="31.5" customHeight="1" thickBot="1" x14ac:dyDescent="0.3">
      <c r="B16" s="15"/>
      <c r="C16" s="9" t="s">
        <v>203</v>
      </c>
      <c r="D16" s="8"/>
      <c r="E16" s="125"/>
      <c r="F16" s="126"/>
      <c r="G16" s="126"/>
      <c r="H16" s="126"/>
      <c r="I16" s="127"/>
      <c r="J16" s="16"/>
    </row>
    <row r="17" spans="2:10" ht="15.75" thickBot="1" x14ac:dyDescent="0.3">
      <c r="B17" s="15"/>
      <c r="C17" s="9"/>
      <c r="D17" s="8"/>
      <c r="E17" s="11"/>
      <c r="F17" s="11"/>
      <c r="G17" s="11"/>
      <c r="H17" s="11"/>
      <c r="I17" s="11"/>
      <c r="J17" s="16"/>
    </row>
    <row r="18" spans="2:10" x14ac:dyDescent="0.25">
      <c r="B18" s="15"/>
      <c r="C18" s="104" t="s">
        <v>217</v>
      </c>
      <c r="D18" s="8"/>
      <c r="E18" s="129"/>
      <c r="F18" s="130"/>
      <c r="G18" s="130"/>
      <c r="H18" s="130"/>
      <c r="I18" s="131"/>
      <c r="J18" s="16"/>
    </row>
    <row r="19" spans="2:10" ht="23.25" thickBot="1" x14ac:dyDescent="0.3">
      <c r="B19" s="15"/>
      <c r="C19" s="105" t="s">
        <v>160</v>
      </c>
      <c r="D19" s="8"/>
      <c r="E19" s="132"/>
      <c r="F19" s="133"/>
      <c r="G19" s="133"/>
      <c r="H19" s="133"/>
      <c r="I19" s="134"/>
      <c r="J19" s="16"/>
    </row>
    <row r="20" spans="2:10" ht="15.75" thickBot="1" x14ac:dyDescent="0.3">
      <c r="B20" s="15"/>
      <c r="C20" s="9"/>
      <c r="D20" s="8"/>
      <c r="E20" s="11"/>
      <c r="F20" s="11"/>
      <c r="G20" s="11"/>
      <c r="H20" s="11"/>
      <c r="I20" s="11"/>
      <c r="J20" s="16"/>
    </row>
    <row r="21" spans="2:10" ht="30.75" thickBot="1" x14ac:dyDescent="0.3">
      <c r="B21" s="15"/>
      <c r="C21" s="10" t="s">
        <v>213</v>
      </c>
      <c r="D21" s="8"/>
      <c r="E21" s="125"/>
      <c r="F21" s="126"/>
      <c r="G21" s="126"/>
      <c r="H21" s="126"/>
      <c r="I21" s="127"/>
      <c r="J21" s="16"/>
    </row>
    <row r="22" spans="2:10" ht="23.25" thickBot="1" x14ac:dyDescent="0.3">
      <c r="B22" s="15"/>
      <c r="C22" s="105" t="s">
        <v>160</v>
      </c>
      <c r="D22" s="8"/>
      <c r="E22" s="11"/>
      <c r="F22" s="11"/>
      <c r="G22" s="11"/>
      <c r="H22" s="11"/>
      <c r="I22" s="11"/>
      <c r="J22" s="16"/>
    </row>
    <row r="23" spans="2:10" ht="15.75" thickBot="1" x14ac:dyDescent="0.3">
      <c r="B23" s="15"/>
      <c r="C23" s="9" t="s">
        <v>214</v>
      </c>
      <c r="D23" s="8"/>
      <c r="E23" s="125"/>
      <c r="F23" s="126"/>
      <c r="G23" s="126"/>
      <c r="H23" s="126"/>
      <c r="I23" s="127"/>
      <c r="J23" s="16"/>
    </row>
    <row r="24" spans="2:10" ht="15.75" thickBot="1" x14ac:dyDescent="0.3">
      <c r="B24" s="15"/>
      <c r="C24" s="9"/>
      <c r="D24" s="8"/>
      <c r="E24" s="58"/>
      <c r="F24" s="58"/>
      <c r="G24" s="58"/>
      <c r="H24" s="58"/>
      <c r="I24" s="58"/>
      <c r="J24" s="16"/>
    </row>
    <row r="25" spans="2:10" ht="15.75" thickBot="1" x14ac:dyDescent="0.3">
      <c r="B25" s="15"/>
      <c r="C25" s="9" t="s">
        <v>216</v>
      </c>
      <c r="D25" s="8"/>
      <c r="E25" s="125"/>
      <c r="F25" s="126"/>
      <c r="G25" s="126"/>
      <c r="H25" s="126"/>
      <c r="I25" s="127"/>
      <c r="J25" s="16"/>
    </row>
    <row r="26" spans="2:10" ht="15.75" thickBot="1" x14ac:dyDescent="0.3">
      <c r="B26" s="15"/>
      <c r="C26" s="9"/>
      <c r="D26" s="8"/>
      <c r="E26" s="58"/>
      <c r="F26" s="58"/>
      <c r="G26" s="58"/>
      <c r="H26" s="58"/>
      <c r="I26" s="58"/>
      <c r="J26" s="16"/>
    </row>
    <row r="27" spans="2:10" ht="15.75" thickBot="1" x14ac:dyDescent="0.3">
      <c r="B27" s="15"/>
      <c r="C27" s="9" t="s">
        <v>215</v>
      </c>
      <c r="D27" s="8"/>
      <c r="E27" s="125"/>
      <c r="F27" s="126"/>
      <c r="G27" s="126"/>
      <c r="H27" s="126"/>
      <c r="I27" s="127"/>
      <c r="J27" s="16"/>
    </row>
    <row r="28" spans="2:10" x14ac:dyDescent="0.25">
      <c r="B28" s="15"/>
      <c r="C28" s="9"/>
      <c r="D28" s="8"/>
      <c r="E28" s="58"/>
      <c r="F28" s="58"/>
      <c r="G28" s="58"/>
      <c r="H28" s="58"/>
      <c r="I28" s="58"/>
      <c r="J28" s="16"/>
    </row>
    <row r="29" spans="2:10" ht="15.75" thickBot="1" x14ac:dyDescent="0.3">
      <c r="B29" s="15"/>
      <c r="C29" s="9"/>
      <c r="D29" s="8"/>
      <c r="E29" s="11"/>
      <c r="F29" s="11"/>
      <c r="G29" s="11"/>
      <c r="H29" s="11"/>
      <c r="I29" s="11"/>
      <c r="J29" s="16"/>
    </row>
    <row r="30" spans="2:10" ht="15.75" thickBot="1" x14ac:dyDescent="0.3">
      <c r="B30" s="15"/>
      <c r="C30" s="9" t="s">
        <v>204</v>
      </c>
      <c r="D30" s="8"/>
      <c r="E30" s="125"/>
      <c r="F30" s="126"/>
      <c r="G30" s="126"/>
      <c r="H30" s="126"/>
      <c r="I30" s="127"/>
      <c r="J30" s="16"/>
    </row>
    <row r="31" spans="2:10" ht="15.75" thickBot="1" x14ac:dyDescent="0.3">
      <c r="B31" s="15"/>
      <c r="D31" s="8"/>
      <c r="E31" s="10"/>
      <c r="F31" s="10"/>
      <c r="G31" s="10"/>
      <c r="H31" s="10"/>
      <c r="I31" s="10"/>
      <c r="J31" s="16"/>
    </row>
    <row r="32" spans="2:10" ht="15.75" thickBot="1" x14ac:dyDescent="0.3">
      <c r="B32" s="15"/>
      <c r="C32" s="9" t="s">
        <v>206</v>
      </c>
      <c r="D32" s="8"/>
      <c r="E32" s="125"/>
      <c r="F32" s="126"/>
      <c r="G32" s="126"/>
      <c r="H32" s="126"/>
      <c r="I32" s="127"/>
      <c r="J32" s="16"/>
    </row>
    <row r="33" spans="2:10" ht="15.75" thickBot="1" x14ac:dyDescent="0.3">
      <c r="B33" s="15"/>
      <c r="C33" s="9"/>
      <c r="D33" s="8"/>
      <c r="E33" s="11"/>
      <c r="F33" s="11"/>
      <c r="G33" s="11"/>
      <c r="H33" s="11"/>
      <c r="I33" s="11"/>
      <c r="J33" s="16"/>
    </row>
    <row r="34" spans="2:10" ht="15.75" thickBot="1" x14ac:dyDescent="0.3">
      <c r="B34" s="15"/>
      <c r="C34" s="9" t="s">
        <v>205</v>
      </c>
      <c r="D34" s="8"/>
      <c r="E34" s="125"/>
      <c r="F34" s="126"/>
      <c r="G34" s="126"/>
      <c r="H34" s="126"/>
      <c r="I34" s="127"/>
      <c r="J34" s="16"/>
    </row>
    <row r="35" spans="2:10" ht="15.75" thickBot="1" x14ac:dyDescent="0.3">
      <c r="B35" s="15"/>
      <c r="C35" s="9"/>
      <c r="D35" s="8"/>
      <c r="E35" s="11"/>
      <c r="F35" s="11"/>
      <c r="G35" s="11"/>
      <c r="H35" s="11"/>
      <c r="I35" s="11"/>
      <c r="J35" s="16"/>
    </row>
    <row r="36" spans="2:10" ht="15.75" thickBot="1" x14ac:dyDescent="0.3">
      <c r="B36" s="15"/>
      <c r="C36" s="9" t="s">
        <v>145</v>
      </c>
      <c r="D36" s="8"/>
      <c r="E36" s="20"/>
      <c r="F36" s="8" t="s">
        <v>143</v>
      </c>
      <c r="I36" s="8"/>
      <c r="J36" s="16"/>
    </row>
    <row r="37" spans="2:10" ht="15.75" thickBot="1" x14ac:dyDescent="0.3">
      <c r="B37" s="15"/>
      <c r="C37" s="70" t="s">
        <v>147</v>
      </c>
      <c r="D37" s="8"/>
      <c r="E37" s="8"/>
      <c r="F37" s="8"/>
      <c r="G37" s="12" t="s">
        <v>146</v>
      </c>
      <c r="H37" s="18"/>
      <c r="I37" s="8"/>
      <c r="J37" s="16"/>
    </row>
    <row r="38" spans="2:10" ht="15.75" thickBot="1" x14ac:dyDescent="0.3">
      <c r="B38" s="15"/>
      <c r="C38" s="8"/>
      <c r="D38" s="8"/>
      <c r="E38" s="20"/>
      <c r="F38" s="8" t="s">
        <v>144</v>
      </c>
      <c r="G38" s="12"/>
      <c r="H38" s="8"/>
      <c r="I38" s="8"/>
      <c r="J38" s="16"/>
    </row>
    <row r="39" spans="2:10" ht="15.75" thickBot="1" x14ac:dyDescent="0.3">
      <c r="B39" s="17"/>
      <c r="C39" s="18"/>
      <c r="D39" s="18"/>
      <c r="E39" s="18"/>
      <c r="F39" s="18"/>
      <c r="G39" s="18"/>
      <c r="H39" s="18"/>
      <c r="I39" s="18"/>
      <c r="J39" s="19"/>
    </row>
  </sheetData>
  <mergeCells count="15">
    <mergeCell ref="E16:I16"/>
    <mergeCell ref="E32:I32"/>
    <mergeCell ref="E30:I30"/>
    <mergeCell ref="E34:I34"/>
    <mergeCell ref="E11:I11"/>
    <mergeCell ref="E21:I21"/>
    <mergeCell ref="E23:I23"/>
    <mergeCell ref="E25:I25"/>
    <mergeCell ref="E27:I27"/>
    <mergeCell ref="E18:I19"/>
    <mergeCell ref="C2:I4"/>
    <mergeCell ref="C6:I8"/>
    <mergeCell ref="C9:I9"/>
    <mergeCell ref="E13:I13"/>
    <mergeCell ref="F14:I14"/>
  </mergeCell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topLeftCell="A28" workbookViewId="0">
      <selection activeCell="B31" sqref="B31"/>
    </sheetView>
  </sheetViews>
  <sheetFormatPr defaultRowHeight="15" x14ac:dyDescent="0.25"/>
  <cols>
    <col min="2" max="2" width="107.28515625" style="89" customWidth="1"/>
  </cols>
  <sheetData>
    <row r="1" spans="1:2" x14ac:dyDescent="0.25">
      <c r="A1" s="100" t="s">
        <v>212</v>
      </c>
      <c r="B1" s="99">
        <v>42951</v>
      </c>
    </row>
    <row r="3" spans="1:2" x14ac:dyDescent="0.25">
      <c r="B3" s="98" t="s">
        <v>209</v>
      </c>
    </row>
    <row r="6" spans="1:2" x14ac:dyDescent="0.25">
      <c r="B6" s="89" t="s">
        <v>210</v>
      </c>
    </row>
    <row r="8" spans="1:2" ht="30" x14ac:dyDescent="0.25">
      <c r="B8" s="89" t="s">
        <v>211</v>
      </c>
    </row>
    <row r="10" spans="1:2" ht="15.75" customHeight="1" x14ac:dyDescent="0.25">
      <c r="A10" s="90"/>
      <c r="B10" s="135" t="s">
        <v>200</v>
      </c>
    </row>
    <row r="11" spans="1:2" x14ac:dyDescent="0.25">
      <c r="A11" s="102"/>
      <c r="B11" s="135"/>
    </row>
    <row r="12" spans="1:2" ht="15.75" thickBot="1" x14ac:dyDescent="0.3"/>
    <row r="13" spans="1:2" ht="15.75" thickBot="1" x14ac:dyDescent="0.3">
      <c r="A13" s="91"/>
      <c r="B13" s="135" t="s">
        <v>201</v>
      </c>
    </row>
    <row r="14" spans="1:2" x14ac:dyDescent="0.25">
      <c r="B14" s="135"/>
    </row>
    <row r="16" spans="1:2" x14ac:dyDescent="0.25">
      <c r="B16" s="97" t="s">
        <v>202</v>
      </c>
    </row>
    <row r="17" spans="1:2" ht="30" x14ac:dyDescent="0.25">
      <c r="B17" s="89" t="s">
        <v>1829</v>
      </c>
    </row>
    <row r="19" spans="1:2" ht="75" x14ac:dyDescent="0.25">
      <c r="A19" s="96">
        <v>1</v>
      </c>
      <c r="B19" s="89" t="s">
        <v>1830</v>
      </c>
    </row>
    <row r="20" spans="1:2" x14ac:dyDescent="0.25">
      <c r="A20" s="96"/>
    </row>
    <row r="21" spans="1:2" ht="45" x14ac:dyDescent="0.25">
      <c r="A21" s="96">
        <v>2</v>
      </c>
      <c r="B21" s="89" t="s">
        <v>1831</v>
      </c>
    </row>
    <row r="22" spans="1:2" x14ac:dyDescent="0.25">
      <c r="A22" s="96"/>
    </row>
    <row r="23" spans="1:2" ht="75" x14ac:dyDescent="0.25">
      <c r="A23" s="96">
        <v>3</v>
      </c>
      <c r="B23" s="89" t="s">
        <v>1832</v>
      </c>
    </row>
    <row r="24" spans="1:2" x14ac:dyDescent="0.25">
      <c r="A24" s="96"/>
    </row>
    <row r="25" spans="1:2" ht="45" x14ac:dyDescent="0.25">
      <c r="A25" s="96">
        <v>4</v>
      </c>
      <c r="B25" s="89" t="s">
        <v>1833</v>
      </c>
    </row>
    <row r="26" spans="1:2" x14ac:dyDescent="0.25">
      <c r="A26" s="96"/>
    </row>
    <row r="27" spans="1:2" ht="45" x14ac:dyDescent="0.25">
      <c r="A27" s="96">
        <v>5</v>
      </c>
      <c r="B27" s="89" t="s">
        <v>1834</v>
      </c>
    </row>
    <row r="28" spans="1:2" x14ac:dyDescent="0.25">
      <c r="A28" s="96"/>
    </row>
    <row r="29" spans="1:2" ht="60" x14ac:dyDescent="0.25">
      <c r="A29" s="96">
        <v>6</v>
      </c>
      <c r="B29" s="89" t="s">
        <v>1835</v>
      </c>
    </row>
    <row r="30" spans="1:2" ht="45" x14ac:dyDescent="0.25">
      <c r="A30" s="96"/>
      <c r="B30" s="89" t="s">
        <v>207</v>
      </c>
    </row>
    <row r="31" spans="1:2" ht="120" x14ac:dyDescent="0.25">
      <c r="A31" s="113">
        <v>7</v>
      </c>
      <c r="B31" s="112" t="s">
        <v>208</v>
      </c>
    </row>
    <row r="33" spans="1:2" ht="45" x14ac:dyDescent="0.25">
      <c r="A33" s="113">
        <v>8</v>
      </c>
      <c r="B33" s="89" t="s">
        <v>1836</v>
      </c>
    </row>
    <row r="35" spans="1:2" ht="75" x14ac:dyDescent="0.25">
      <c r="A35" s="96">
        <v>9</v>
      </c>
      <c r="B35" s="89" t="s">
        <v>1837</v>
      </c>
    </row>
  </sheetData>
  <mergeCells count="2">
    <mergeCell ref="B13:B14"/>
    <mergeCell ref="B10:B11"/>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Z121"/>
  <sheetViews>
    <sheetView zoomScale="70" zoomScaleNormal="70" workbookViewId="0">
      <pane xSplit="2" ySplit="18" topLeftCell="G19" activePane="bottomRight" state="frozen"/>
      <selection pane="topRight" activeCell="C1" sqref="C1"/>
      <selection pane="bottomLeft" activeCell="A19" sqref="A19"/>
      <selection pane="bottomRight" activeCell="Q4" sqref="Q4"/>
    </sheetView>
  </sheetViews>
  <sheetFormatPr defaultRowHeight="15" x14ac:dyDescent="0.25"/>
  <cols>
    <col min="1" max="1" width="18.7109375" style="1" customWidth="1"/>
    <col min="2" max="2" width="19.140625" style="1" customWidth="1"/>
    <col min="3" max="3" width="14" style="1" customWidth="1"/>
    <col min="4" max="4" width="13.85546875" style="1" customWidth="1"/>
    <col min="5" max="5" width="10.7109375" style="1" customWidth="1"/>
    <col min="6" max="6" width="12.5703125" style="1" customWidth="1"/>
    <col min="7" max="7" width="11" style="1" customWidth="1"/>
    <col min="8" max="8" width="16" style="1" customWidth="1"/>
    <col min="9" max="9" width="15" style="1" customWidth="1"/>
    <col min="10" max="10" width="9.85546875" style="1" customWidth="1"/>
    <col min="11" max="11" width="14.5703125" style="1" customWidth="1"/>
    <col min="12" max="12" width="9.85546875" style="1" customWidth="1"/>
    <col min="13" max="13" width="17.28515625" style="1" customWidth="1"/>
    <col min="14" max="14" width="8.85546875" style="1" customWidth="1"/>
    <col min="15" max="15" width="8.42578125" style="1" customWidth="1"/>
    <col min="16" max="16" width="14.140625" style="1" customWidth="1"/>
    <col min="17" max="17" width="16.5703125" style="1" customWidth="1"/>
    <col min="18" max="18" width="11.28515625" style="1" customWidth="1"/>
    <col min="19" max="19" width="10.28515625" style="1" customWidth="1"/>
    <col min="20" max="21" width="9.7109375" style="1" customWidth="1"/>
    <col min="22" max="22" width="20.85546875" style="1" customWidth="1"/>
    <col min="23" max="23" width="13.85546875" style="1" customWidth="1"/>
    <col min="24" max="24" width="19.5703125" style="1" customWidth="1"/>
    <col min="25" max="25" width="15.7109375" style="1" customWidth="1"/>
    <col min="26" max="16384" width="9.140625" style="1"/>
  </cols>
  <sheetData>
    <row r="1" spans="1:26" x14ac:dyDescent="0.25">
      <c r="A1" s="175" t="s">
        <v>0</v>
      </c>
      <c r="B1" s="176"/>
      <c r="C1" s="176"/>
      <c r="D1" s="176"/>
      <c r="E1" s="176"/>
      <c r="F1" s="176"/>
      <c r="G1" s="176"/>
      <c r="H1" s="176"/>
      <c r="I1" s="176"/>
      <c r="J1" s="176"/>
      <c r="K1" s="176"/>
      <c r="L1" s="176"/>
      <c r="M1" s="176"/>
      <c r="N1" s="176"/>
      <c r="O1" s="176"/>
      <c r="P1" s="176"/>
      <c r="Q1" s="176"/>
      <c r="R1" s="177"/>
    </row>
    <row r="2" spans="1:26" ht="15" customHeight="1" thickBot="1" x14ac:dyDescent="0.3">
      <c r="A2" s="178" t="s">
        <v>141</v>
      </c>
      <c r="B2" s="179"/>
      <c r="C2" s="179"/>
      <c r="D2" s="179"/>
      <c r="E2" s="180"/>
      <c r="F2" s="54"/>
      <c r="G2" s="55"/>
      <c r="H2" s="55"/>
      <c r="I2" s="65"/>
      <c r="J2" s="65"/>
      <c r="K2" s="65"/>
      <c r="L2" s="66"/>
      <c r="N2" s="181"/>
      <c r="O2" s="181"/>
    </row>
    <row r="3" spans="1:26" ht="15" customHeight="1" x14ac:dyDescent="0.25">
      <c r="A3" s="167" t="s">
        <v>1</v>
      </c>
      <c r="B3" s="168"/>
      <c r="C3" s="171" t="s">
        <v>2</v>
      </c>
      <c r="D3" s="172"/>
      <c r="E3" s="171" t="s">
        <v>3</v>
      </c>
      <c r="F3" s="172"/>
      <c r="G3" s="171" t="s">
        <v>182</v>
      </c>
      <c r="H3" s="189"/>
      <c r="I3" s="50"/>
      <c r="J3" s="182" t="s">
        <v>7</v>
      </c>
      <c r="K3" s="183"/>
      <c r="L3" s="183"/>
      <c r="M3" s="184"/>
      <c r="N3" s="184"/>
      <c r="O3" s="185"/>
      <c r="V3" s="50"/>
      <c r="W3" s="50"/>
      <c r="X3" s="50"/>
      <c r="Y3" s="50"/>
      <c r="Z3" s="52"/>
    </row>
    <row r="4" spans="1:26" ht="30.75" customHeight="1" x14ac:dyDescent="0.25">
      <c r="A4" s="169"/>
      <c r="B4" s="170"/>
      <c r="C4" s="173"/>
      <c r="D4" s="174"/>
      <c r="E4" s="173"/>
      <c r="F4" s="174"/>
      <c r="G4" s="173"/>
      <c r="H4" s="190"/>
      <c r="I4" s="50"/>
      <c r="J4" s="186"/>
      <c r="K4" s="187"/>
      <c r="L4" s="187"/>
      <c r="M4" s="187"/>
      <c r="N4" s="187"/>
      <c r="O4" s="188"/>
      <c r="V4" s="50"/>
      <c r="W4" s="50"/>
      <c r="X4" s="50"/>
      <c r="Y4" s="50"/>
      <c r="Z4" s="52"/>
    </row>
    <row r="5" spans="1:26" ht="18" customHeight="1" x14ac:dyDescent="0.25">
      <c r="A5" s="162"/>
      <c r="B5" s="163"/>
      <c r="C5" s="160">
        <f>SUMIF(V19:V121,"&lt;&gt;NO FEE4SERVICE",V19:V121)</f>
        <v>0</v>
      </c>
      <c r="D5" s="160"/>
      <c r="E5" s="148">
        <f>SUM(W19:W121)</f>
        <v>0</v>
      </c>
      <c r="F5" s="148"/>
      <c r="G5" s="150"/>
      <c r="H5" s="151"/>
      <c r="I5" s="51"/>
      <c r="J5" s="145"/>
      <c r="K5" s="137" t="s">
        <v>180</v>
      </c>
      <c r="L5" s="139" t="s">
        <v>9</v>
      </c>
      <c r="M5" s="139"/>
      <c r="N5" s="139"/>
      <c r="O5" s="140"/>
      <c r="V5" s="56"/>
      <c r="W5" s="56"/>
      <c r="X5" s="56"/>
      <c r="Y5" s="56"/>
      <c r="Z5" s="52"/>
    </row>
    <row r="6" spans="1:26" ht="27" customHeight="1" thickBot="1" x14ac:dyDescent="0.3">
      <c r="A6" s="164"/>
      <c r="B6" s="165"/>
      <c r="C6" s="161"/>
      <c r="D6" s="161"/>
      <c r="E6" s="149"/>
      <c r="F6" s="149"/>
      <c r="G6" s="152"/>
      <c r="H6" s="153"/>
      <c r="I6" s="51"/>
      <c r="J6" s="146"/>
      <c r="K6" s="138"/>
      <c r="L6" s="141"/>
      <c r="M6" s="141"/>
      <c r="N6" s="141"/>
      <c r="O6" s="142"/>
      <c r="V6" s="56"/>
      <c r="W6" s="56"/>
      <c r="X6" s="56"/>
      <c r="Y6" s="56"/>
      <c r="Z6" s="52"/>
    </row>
    <row r="7" spans="1:26" ht="15" customHeight="1" x14ac:dyDescent="0.25">
      <c r="A7" s="154" t="s">
        <v>183</v>
      </c>
      <c r="B7" s="155"/>
      <c r="C7" s="155"/>
      <c r="D7" s="155"/>
      <c r="E7" s="155"/>
      <c r="F7" s="155"/>
      <c r="G7" s="155"/>
      <c r="H7" s="156"/>
      <c r="I7" s="51"/>
      <c r="J7" s="146"/>
      <c r="K7" s="137" t="s">
        <v>10</v>
      </c>
      <c r="L7" s="143" t="s">
        <v>11</v>
      </c>
      <c r="M7" s="143"/>
      <c r="N7" s="143"/>
      <c r="O7" s="144"/>
      <c r="P7" s="146" t="s">
        <v>181</v>
      </c>
      <c r="Q7" s="166"/>
      <c r="R7" s="166"/>
      <c r="S7" s="166"/>
      <c r="T7" s="166"/>
      <c r="U7" s="166"/>
      <c r="V7" s="166"/>
      <c r="W7" s="166"/>
      <c r="X7" s="56"/>
      <c r="Y7" s="56"/>
      <c r="Z7" s="52"/>
    </row>
    <row r="8" spans="1:26" ht="15.75" thickBot="1" x14ac:dyDescent="0.3">
      <c r="A8" s="157"/>
      <c r="B8" s="158"/>
      <c r="C8" s="158"/>
      <c r="D8" s="158"/>
      <c r="E8" s="158"/>
      <c r="F8" s="158"/>
      <c r="G8" s="158"/>
      <c r="H8" s="159"/>
      <c r="I8" s="51"/>
      <c r="J8" s="147"/>
      <c r="K8" s="138"/>
      <c r="L8" s="141"/>
      <c r="M8" s="141"/>
      <c r="N8" s="141"/>
      <c r="O8" s="142"/>
      <c r="P8" s="146"/>
      <c r="Q8" s="166"/>
      <c r="R8" s="166"/>
      <c r="S8" s="166"/>
      <c r="T8" s="166"/>
      <c r="U8" s="166"/>
      <c r="V8" s="166"/>
      <c r="W8" s="166"/>
      <c r="X8" s="56"/>
      <c r="Y8" s="56"/>
      <c r="Z8" s="52"/>
    </row>
    <row r="9" spans="1:26" hidden="1" x14ac:dyDescent="0.25">
      <c r="A9" s="47"/>
      <c r="B9" s="47"/>
      <c r="C9" s="48"/>
      <c r="D9" s="49"/>
      <c r="E9" s="45"/>
      <c r="F9" s="48"/>
      <c r="G9" s="49"/>
      <c r="H9" s="51"/>
      <c r="I9" s="51"/>
      <c r="J9" s="52"/>
      <c r="K9" s="53"/>
      <c r="L9" s="53"/>
      <c r="V9" s="56"/>
      <c r="W9" s="56"/>
      <c r="X9" s="56"/>
      <c r="Y9" s="56"/>
      <c r="Z9" s="52"/>
    </row>
    <row r="10" spans="1:26" hidden="1" x14ac:dyDescent="0.25">
      <c r="V10" s="57"/>
      <c r="W10" s="57"/>
      <c r="X10" s="57"/>
      <c r="Y10" s="57"/>
      <c r="Z10" s="52"/>
    </row>
    <row r="11" spans="1:26" hidden="1" x14ac:dyDescent="0.25"/>
    <row r="12" spans="1:26" hidden="1" x14ac:dyDescent="0.25"/>
    <row r="13" spans="1:26" s="4" customFormat="1" hidden="1" x14ac:dyDescent="0.25">
      <c r="S13" s="59"/>
      <c r="U13" s="76"/>
    </row>
    <row r="14" spans="1:26" s="4" customFormat="1" hidden="1" x14ac:dyDescent="0.25">
      <c r="S14" s="59"/>
      <c r="U14" s="76"/>
    </row>
    <row r="15" spans="1:26" s="4" customFormat="1" x14ac:dyDescent="0.25">
      <c r="A15" s="5"/>
      <c r="B15" s="6"/>
      <c r="C15" s="7"/>
      <c r="D15" s="7"/>
      <c r="E15" s="7"/>
      <c r="S15" s="59"/>
      <c r="U15" s="76"/>
    </row>
    <row r="16" spans="1:26" s="4" customFormat="1" ht="38.25" x14ac:dyDescent="0.25">
      <c r="A16" s="136" t="s">
        <v>140</v>
      </c>
      <c r="B16" s="136"/>
      <c r="C16" s="136"/>
      <c r="D16" s="136"/>
      <c r="E16" s="136"/>
      <c r="F16" s="136"/>
      <c r="G16" s="3" t="s">
        <v>10</v>
      </c>
      <c r="H16" s="3" t="s">
        <v>8</v>
      </c>
      <c r="I16" s="3" t="s">
        <v>8</v>
      </c>
      <c r="J16" s="3" t="s">
        <v>170</v>
      </c>
      <c r="K16" s="3" t="s">
        <v>171</v>
      </c>
      <c r="L16" s="3" t="s">
        <v>173</v>
      </c>
      <c r="M16" s="3" t="s">
        <v>174</v>
      </c>
      <c r="N16" s="3"/>
      <c r="O16" s="3"/>
      <c r="P16" s="3"/>
      <c r="Q16" s="3"/>
      <c r="R16" s="69">
        <v>106.5</v>
      </c>
      <c r="S16" s="64"/>
      <c r="U16" s="87"/>
      <c r="V16" s="88" t="s">
        <v>199</v>
      </c>
      <c r="W16" s="44"/>
      <c r="X16" s="44"/>
      <c r="Y16" s="44"/>
    </row>
    <row r="17" spans="1:24" x14ac:dyDescent="0.25">
      <c r="A17" s="2"/>
      <c r="B17" s="2"/>
      <c r="C17" s="2" t="s">
        <v>6</v>
      </c>
      <c r="D17" s="2" t="s">
        <v>162</v>
      </c>
      <c r="E17" s="2" t="s">
        <v>4</v>
      </c>
      <c r="F17" s="2" t="s">
        <v>5</v>
      </c>
      <c r="G17" s="31"/>
      <c r="H17" s="2" t="s">
        <v>4</v>
      </c>
      <c r="I17" s="2" t="s">
        <v>5</v>
      </c>
      <c r="J17" s="31"/>
      <c r="K17" s="31"/>
      <c r="L17" s="31"/>
      <c r="M17" s="2"/>
      <c r="N17" s="33"/>
      <c r="O17" s="33"/>
      <c r="P17" s="32"/>
      <c r="Q17" s="32"/>
    </row>
    <row r="18" spans="1:24" ht="89.25" x14ac:dyDescent="0.25">
      <c r="A18" s="36" t="s">
        <v>163</v>
      </c>
      <c r="B18" s="36" t="s">
        <v>12</v>
      </c>
      <c r="C18" s="36" t="s">
        <v>13</v>
      </c>
      <c r="D18" s="36" t="s">
        <v>14</v>
      </c>
      <c r="E18" s="36" t="s">
        <v>15</v>
      </c>
      <c r="F18" s="36" t="s">
        <v>16</v>
      </c>
      <c r="G18" s="36" t="s">
        <v>169</v>
      </c>
      <c r="H18" s="36" t="s">
        <v>172</v>
      </c>
      <c r="I18" s="36" t="s">
        <v>177</v>
      </c>
      <c r="J18" s="42" t="s">
        <v>170</v>
      </c>
      <c r="K18" s="42" t="s">
        <v>171</v>
      </c>
      <c r="L18" s="42" t="s">
        <v>173</v>
      </c>
      <c r="M18" s="36" t="s">
        <v>174</v>
      </c>
      <c r="N18" s="43" t="s">
        <v>165</v>
      </c>
      <c r="O18" s="43" t="s">
        <v>166</v>
      </c>
      <c r="P18" s="43" t="s">
        <v>167</v>
      </c>
      <c r="Q18" s="43" t="s">
        <v>168</v>
      </c>
      <c r="R18" s="43" t="s">
        <v>175</v>
      </c>
      <c r="S18" s="77" t="s">
        <v>189</v>
      </c>
      <c r="T18" s="43" t="s">
        <v>176</v>
      </c>
      <c r="U18" s="77" t="s">
        <v>190</v>
      </c>
      <c r="V18" s="43" t="s">
        <v>179</v>
      </c>
      <c r="W18" s="43" t="s">
        <v>178</v>
      </c>
    </row>
    <row r="19" spans="1:24" ht="15.75" x14ac:dyDescent="0.25">
      <c r="A19" s="37" t="s">
        <v>17</v>
      </c>
      <c r="B19" s="38" t="s">
        <v>18</v>
      </c>
      <c r="C19" s="39">
        <v>0.27</v>
      </c>
      <c r="D19" s="40"/>
      <c r="E19" s="39">
        <v>0.29599999999999999</v>
      </c>
      <c r="F19" s="40"/>
      <c r="G19" s="82">
        <f>COUNTIF('1.ADR PRESI IN CARICO SEMESTRE'!$E$3:$E$403,B19)</f>
        <v>0</v>
      </c>
      <c r="H19" s="82">
        <f>COUNTIF('3.ADR CON SUCCESS OCCUP soglia1'!$D$3:$D$403,B19)</f>
        <v>0</v>
      </c>
      <c r="I19" s="41"/>
      <c r="J19" s="83">
        <f>IF(OR(G19=0,H19=0), 0,+H19/G19)</f>
        <v>0</v>
      </c>
      <c r="K19" s="84" t="str">
        <f t="shared" ref="K19" si="0">IF(J19&gt;0, IF(J19&gt;C19,"superata","non superata"), "no calcolo")</f>
        <v>no calcolo</v>
      </c>
      <c r="L19" s="34"/>
      <c r="M19" s="41"/>
      <c r="N19" s="82">
        <f>COUNTIFS('3.ADR CON SUCCESS OCCUP soglia1'!$D$3:$D$403,$B19,'3.ADR CON SUCCESS OCCUP soglia1'!$E$3:$E$403,$N$18)</f>
        <v>0</v>
      </c>
      <c r="O19" s="82">
        <f>COUNTIFS('3.ADR CON SUCCESS OCCUP soglia1'!$D$3:$D$403,$B19,'3.ADR CON SUCCESS OCCUP soglia1'!$E$3:$E$403,$O$18)</f>
        <v>0</v>
      </c>
      <c r="P19" s="82">
        <f>COUNTIFS('3.ADR CON SUCCESS OCCUP soglia1'!$D$3:$D$403,$B19,'3.ADR CON SUCCESS OCCUP soglia1'!$E$3:$E$403,$P$18)</f>
        <v>0</v>
      </c>
      <c r="Q19" s="40"/>
      <c r="R19" s="82">
        <f>SUM(N19:P19)</f>
        <v>0</v>
      </c>
      <c r="S19" s="82" t="str">
        <f>IF(R19&gt;0, IF(R19=H19,"OK","riguarda"), "")</f>
        <v/>
      </c>
      <c r="T19" s="40"/>
      <c r="U19" s="40"/>
      <c r="V19" s="82" t="str">
        <f>IF(K19="SUPERATA",COUNTIF('2. ADR SENZA RISULTATO OCCUPAZ'!$D$3:$D$403,B19),"NO FEE4SERVICE")</f>
        <v>NO FEE4SERVICE</v>
      </c>
      <c r="W19" s="86">
        <f>IF(V19="NO FEE4SERVICE", 0, SUMIFS('2. ADR SENZA RISULTATO OCCUPAZ'!$I$3:$I$401,'2. ADR SENZA RISULTATO OCCUPAZ'!$D$3:$D$401, B19))</f>
        <v>0</v>
      </c>
      <c r="X19" s="78"/>
    </row>
    <row r="20" spans="1:24" ht="15.75" x14ac:dyDescent="0.25">
      <c r="A20" s="37" t="s">
        <v>17</v>
      </c>
      <c r="B20" s="38" t="s">
        <v>19</v>
      </c>
      <c r="C20" s="39">
        <v>0.316</v>
      </c>
      <c r="D20" s="40"/>
      <c r="E20" s="39">
        <v>0.34799999999999998</v>
      </c>
      <c r="F20" s="40"/>
      <c r="G20" s="82">
        <f>COUNTIF('1.ADR PRESI IN CARICO SEMESTRE'!$E$3:$E$403,B20)</f>
        <v>0</v>
      </c>
      <c r="H20" s="82">
        <f>COUNTIF('3.ADR CON SUCCESS OCCUP soglia1'!$D$3:$D$403,B20)</f>
        <v>0</v>
      </c>
      <c r="I20" s="41"/>
      <c r="J20" s="83">
        <f>IF(OR(G20=0,H20=0), 0,+H20/G20)</f>
        <v>0</v>
      </c>
      <c r="K20" s="84" t="str">
        <f t="shared" ref="K20:K83" si="1">IF(J20&gt;0, IF(J20&gt;C20,"superata","non superata"), "no calcolo")</f>
        <v>no calcolo</v>
      </c>
      <c r="L20" s="34"/>
      <c r="M20" s="41"/>
      <c r="N20" s="82">
        <f>COUNTIFS('3.ADR CON SUCCESS OCCUP soglia1'!$D$3:$D$403,$B20,'3.ADR CON SUCCESS OCCUP soglia1'!$E$3:$E$403,$N$18)</f>
        <v>0</v>
      </c>
      <c r="O20" s="82">
        <f>COUNTIFS('3.ADR CON SUCCESS OCCUP soglia1'!$D$3:$D$403,$B20,'3.ADR CON SUCCESS OCCUP soglia1'!$E$3:$E$403,$O$18)</f>
        <v>0</v>
      </c>
      <c r="P20" s="82">
        <f>COUNTIFS('3.ADR CON SUCCESS OCCUP soglia1'!$D$3:$D$403,$B20,'3.ADR CON SUCCESS OCCUP soglia1'!$E$3:$E$403,$P$18)</f>
        <v>0</v>
      </c>
      <c r="Q20" s="40"/>
      <c r="R20" s="82">
        <f t="shared" ref="R20:R83" si="2">SUM(N20:P20)</f>
        <v>0</v>
      </c>
      <c r="S20" s="82" t="str">
        <f t="shared" ref="S20:S83" si="3">IF(R20&gt;0, IF(R20=H20,"OK","riguarda"), "")</f>
        <v/>
      </c>
      <c r="T20" s="40"/>
      <c r="U20" s="40"/>
      <c r="V20" s="82" t="str">
        <f>IF(K20="SUPERATA",COUNTIF('2. ADR SENZA RISULTATO OCCUPAZ'!$D$3:$D$403,B20),"NO FEE4SERVICE")</f>
        <v>NO FEE4SERVICE</v>
      </c>
      <c r="W20" s="86">
        <f>IF(V20="NO FEE4SERVICE", 0, SUMIFS('2. ADR SENZA RISULTATO OCCUPAZ'!$I$3:$I$401,'2. ADR SENZA RISULTATO OCCUPAZ'!$D$3:$D$401, B20))</f>
        <v>0</v>
      </c>
      <c r="X20" s="78"/>
    </row>
    <row r="21" spans="1:24" ht="15.75" x14ac:dyDescent="0.25">
      <c r="A21" s="37" t="s">
        <v>17</v>
      </c>
      <c r="B21" s="38" t="s">
        <v>20</v>
      </c>
      <c r="C21" s="39">
        <v>0.29699999999999999</v>
      </c>
      <c r="D21" s="40"/>
      <c r="E21" s="39">
        <v>0.32700000000000001</v>
      </c>
      <c r="F21" s="40"/>
      <c r="G21" s="82">
        <f>COUNTIF('1.ADR PRESI IN CARICO SEMESTRE'!$E$3:$E$403,B21)</f>
        <v>0</v>
      </c>
      <c r="H21" s="82">
        <f>COUNTIF('3.ADR CON SUCCESS OCCUP soglia1'!$D$3:$D$403,B21)</f>
        <v>0</v>
      </c>
      <c r="I21" s="41"/>
      <c r="J21" s="83">
        <f t="shared" ref="J21:J84" si="4">IF(OR(G21=0,H21=0), 0,+H21/G21)</f>
        <v>0</v>
      </c>
      <c r="K21" s="84" t="str">
        <f t="shared" si="1"/>
        <v>no calcolo</v>
      </c>
      <c r="L21" s="34"/>
      <c r="M21" s="41"/>
      <c r="N21" s="82">
        <f>COUNTIFS('3.ADR CON SUCCESS OCCUP soglia1'!$D$3:$D$403,$B21,'3.ADR CON SUCCESS OCCUP soglia1'!$E$3:$E$403,$N$18)</f>
        <v>0</v>
      </c>
      <c r="O21" s="82">
        <f>COUNTIFS('3.ADR CON SUCCESS OCCUP soglia1'!$D$3:$D$403,$B21,'3.ADR CON SUCCESS OCCUP soglia1'!$E$3:$E$403,$O$18)</f>
        <v>0</v>
      </c>
      <c r="P21" s="82">
        <f>COUNTIFS('3.ADR CON SUCCESS OCCUP soglia1'!$D$3:$D$403,$B21,'3.ADR CON SUCCESS OCCUP soglia1'!$E$3:$E$403,$P$18)</f>
        <v>0</v>
      </c>
      <c r="Q21" s="40"/>
      <c r="R21" s="82">
        <f t="shared" si="2"/>
        <v>0</v>
      </c>
      <c r="S21" s="82" t="str">
        <f t="shared" si="3"/>
        <v/>
      </c>
      <c r="T21" s="40"/>
      <c r="U21" s="40"/>
      <c r="V21" s="82" t="str">
        <f>IF(K21="SUPERATA",COUNTIF('2. ADR SENZA RISULTATO OCCUPAZ'!$D$3:$D$403,B21),"NO FEE4SERVICE")</f>
        <v>NO FEE4SERVICE</v>
      </c>
      <c r="W21" s="86">
        <f>IF(V21="NO FEE4SERVICE", 0, SUMIFS('2. ADR SENZA RISULTATO OCCUPAZ'!$I$3:$I$401,'2. ADR SENZA RISULTATO OCCUPAZ'!$D$3:$D$401, B21))</f>
        <v>0</v>
      </c>
      <c r="X21" s="78"/>
    </row>
    <row r="22" spans="1:24" ht="15.75" x14ac:dyDescent="0.25">
      <c r="A22" s="37" t="s">
        <v>17</v>
      </c>
      <c r="B22" s="38" t="s">
        <v>21</v>
      </c>
      <c r="C22" s="39">
        <v>0.32700000000000001</v>
      </c>
      <c r="D22" s="40"/>
      <c r="E22" s="39">
        <v>0.36</v>
      </c>
      <c r="F22" s="40"/>
      <c r="G22" s="82">
        <f>COUNTIF('1.ADR PRESI IN CARICO SEMESTRE'!$E$3:$E$403,B22)</f>
        <v>0</v>
      </c>
      <c r="H22" s="82">
        <f>COUNTIF('3.ADR CON SUCCESS OCCUP soglia1'!$D$3:$D$403,B22)</f>
        <v>0</v>
      </c>
      <c r="I22" s="41"/>
      <c r="J22" s="83">
        <f t="shared" si="4"/>
        <v>0</v>
      </c>
      <c r="K22" s="84" t="str">
        <f t="shared" si="1"/>
        <v>no calcolo</v>
      </c>
      <c r="L22" s="34"/>
      <c r="M22" s="41"/>
      <c r="N22" s="82">
        <f>COUNTIFS('3.ADR CON SUCCESS OCCUP soglia1'!$D$3:$D$403,$B22,'3.ADR CON SUCCESS OCCUP soglia1'!$E$3:$E$403,$N$18)</f>
        <v>0</v>
      </c>
      <c r="O22" s="82">
        <f>COUNTIFS('3.ADR CON SUCCESS OCCUP soglia1'!$D$3:$D$403,$B22,'3.ADR CON SUCCESS OCCUP soglia1'!$E$3:$E$403,$O$18)</f>
        <v>0</v>
      </c>
      <c r="P22" s="82">
        <f>COUNTIFS('3.ADR CON SUCCESS OCCUP soglia1'!$D$3:$D$403,$B22,'3.ADR CON SUCCESS OCCUP soglia1'!$E$3:$E$403,$P$18)</f>
        <v>0</v>
      </c>
      <c r="Q22" s="40"/>
      <c r="R22" s="82">
        <f t="shared" si="2"/>
        <v>0</v>
      </c>
      <c r="S22" s="82" t="str">
        <f t="shared" si="3"/>
        <v/>
      </c>
      <c r="T22" s="40"/>
      <c r="U22" s="40"/>
      <c r="V22" s="82" t="str">
        <f>IF(K22="SUPERATA",COUNTIF('2. ADR SENZA RISULTATO OCCUPAZ'!$D$3:$D$403,B22),"NO FEE4SERVICE")</f>
        <v>NO FEE4SERVICE</v>
      </c>
      <c r="W22" s="86">
        <f>IF(V22="NO FEE4SERVICE", 0, SUMIFS('2. ADR SENZA RISULTATO OCCUPAZ'!$I$3:$I$401,'2. ADR SENZA RISULTATO OCCUPAZ'!$D$3:$D$401, B22))</f>
        <v>0</v>
      </c>
      <c r="X22" s="78"/>
    </row>
    <row r="23" spans="1:24" ht="15.75" x14ac:dyDescent="0.25">
      <c r="A23" s="37" t="s">
        <v>17</v>
      </c>
      <c r="B23" s="38" t="s">
        <v>22</v>
      </c>
      <c r="C23" s="39">
        <v>0.33200000000000002</v>
      </c>
      <c r="D23" s="40"/>
      <c r="E23" s="39">
        <v>0.36499999999999999</v>
      </c>
      <c r="F23" s="40"/>
      <c r="G23" s="82">
        <f>COUNTIF('1.ADR PRESI IN CARICO SEMESTRE'!$E$3:$E$403,B23)</f>
        <v>0</v>
      </c>
      <c r="H23" s="82">
        <f>COUNTIF('3.ADR CON SUCCESS OCCUP soglia1'!$D$3:$D$403,B23)</f>
        <v>0</v>
      </c>
      <c r="I23" s="41"/>
      <c r="J23" s="83">
        <f t="shared" si="4"/>
        <v>0</v>
      </c>
      <c r="K23" s="84" t="str">
        <f t="shared" si="1"/>
        <v>no calcolo</v>
      </c>
      <c r="L23" s="34"/>
      <c r="M23" s="41"/>
      <c r="N23" s="82">
        <f>COUNTIFS('3.ADR CON SUCCESS OCCUP soglia1'!$D$3:$D$403,$B23,'3.ADR CON SUCCESS OCCUP soglia1'!$E$3:$E$403,$N$18)</f>
        <v>0</v>
      </c>
      <c r="O23" s="82">
        <f>COUNTIFS('3.ADR CON SUCCESS OCCUP soglia1'!$D$3:$D$403,$B23,'3.ADR CON SUCCESS OCCUP soglia1'!$E$3:$E$403,$O$18)</f>
        <v>0</v>
      </c>
      <c r="P23" s="82">
        <f>COUNTIFS('3.ADR CON SUCCESS OCCUP soglia1'!$D$3:$D$403,$B23,'3.ADR CON SUCCESS OCCUP soglia1'!$E$3:$E$403,$P$18)</f>
        <v>0</v>
      </c>
      <c r="Q23" s="40"/>
      <c r="R23" s="82">
        <f t="shared" si="2"/>
        <v>0</v>
      </c>
      <c r="S23" s="82" t="str">
        <f t="shared" si="3"/>
        <v/>
      </c>
      <c r="T23" s="40"/>
      <c r="U23" s="40"/>
      <c r="V23" s="82" t="str">
        <f>IF(K23="SUPERATA",COUNTIF('2. ADR SENZA RISULTATO OCCUPAZ'!$D$3:$D$403,B23),"NO FEE4SERVICE")</f>
        <v>NO FEE4SERVICE</v>
      </c>
      <c r="W23" s="86">
        <f>IF(V23="NO FEE4SERVICE", 0, SUMIFS('2. ADR SENZA RISULTATO OCCUPAZ'!$I$3:$I$401,'2. ADR SENZA RISULTATO OCCUPAZ'!$D$3:$D$401, B23))</f>
        <v>0</v>
      </c>
      <c r="X23" s="78"/>
    </row>
    <row r="24" spans="1:24" ht="15.75" x14ac:dyDescent="0.25">
      <c r="A24" s="37" t="s">
        <v>17</v>
      </c>
      <c r="B24" s="38" t="s">
        <v>23</v>
      </c>
      <c r="C24" s="39">
        <v>0.249</v>
      </c>
      <c r="D24" s="40"/>
      <c r="E24" s="39">
        <v>0.27400000000000002</v>
      </c>
      <c r="F24" s="40"/>
      <c r="G24" s="82">
        <f>COUNTIF('1.ADR PRESI IN CARICO SEMESTRE'!$E$3:$E$403,B24)</f>
        <v>0</v>
      </c>
      <c r="H24" s="82">
        <f>COUNTIF('3.ADR CON SUCCESS OCCUP soglia1'!$D$3:$D$403,B24)</f>
        <v>0</v>
      </c>
      <c r="I24" s="41"/>
      <c r="J24" s="83">
        <f t="shared" si="4"/>
        <v>0</v>
      </c>
      <c r="K24" s="84" t="str">
        <f t="shared" si="1"/>
        <v>no calcolo</v>
      </c>
      <c r="L24" s="34"/>
      <c r="M24" s="41"/>
      <c r="N24" s="82">
        <f>COUNTIFS('3.ADR CON SUCCESS OCCUP soglia1'!$D$3:$D$403,$B24,'3.ADR CON SUCCESS OCCUP soglia1'!$E$3:$E$403,$N$18)</f>
        <v>0</v>
      </c>
      <c r="O24" s="82">
        <f>COUNTIFS('3.ADR CON SUCCESS OCCUP soglia1'!$D$3:$D$403,$B24,'3.ADR CON SUCCESS OCCUP soglia1'!$E$3:$E$403,$O$18)</f>
        <v>0</v>
      </c>
      <c r="P24" s="82">
        <f>COUNTIFS('3.ADR CON SUCCESS OCCUP soglia1'!$D$3:$D$403,$B24,'3.ADR CON SUCCESS OCCUP soglia1'!$E$3:$E$403,$P$18)</f>
        <v>0</v>
      </c>
      <c r="Q24" s="40"/>
      <c r="R24" s="82">
        <f t="shared" si="2"/>
        <v>0</v>
      </c>
      <c r="S24" s="82" t="str">
        <f t="shared" si="3"/>
        <v/>
      </c>
      <c r="T24" s="40"/>
      <c r="U24" s="40"/>
      <c r="V24" s="82" t="str">
        <f>IF(K24="SUPERATA",COUNTIF('2. ADR SENZA RISULTATO OCCUPAZ'!$D$3:$D$403,B24),"NO FEE4SERVICE")</f>
        <v>NO FEE4SERVICE</v>
      </c>
      <c r="W24" s="86">
        <f>IF(V24="NO FEE4SERVICE", 0, SUMIFS('2. ADR SENZA RISULTATO OCCUPAZ'!$I$3:$I$401,'2. ADR SENZA RISULTATO OCCUPAZ'!$D$3:$D$401, B24))</f>
        <v>0</v>
      </c>
      <c r="X24" s="78"/>
    </row>
    <row r="25" spans="1:24" ht="15.75" x14ac:dyDescent="0.25">
      <c r="A25" s="37" t="s">
        <v>17</v>
      </c>
      <c r="B25" s="38" t="s">
        <v>24</v>
      </c>
      <c r="C25" s="39">
        <v>0.38800000000000001</v>
      </c>
      <c r="D25" s="40"/>
      <c r="E25" s="39">
        <v>0.42699999999999999</v>
      </c>
      <c r="F25" s="40"/>
      <c r="G25" s="82">
        <f>COUNTIF('1.ADR PRESI IN CARICO SEMESTRE'!$E$3:$E$403,B25)</f>
        <v>0</v>
      </c>
      <c r="H25" s="82">
        <f>COUNTIF('3.ADR CON SUCCESS OCCUP soglia1'!$D$3:$D$403,B25)</f>
        <v>0</v>
      </c>
      <c r="I25" s="41"/>
      <c r="J25" s="83">
        <f t="shared" si="4"/>
        <v>0</v>
      </c>
      <c r="K25" s="84" t="str">
        <f t="shared" si="1"/>
        <v>no calcolo</v>
      </c>
      <c r="L25" s="34"/>
      <c r="M25" s="41"/>
      <c r="N25" s="82">
        <f>COUNTIFS('3.ADR CON SUCCESS OCCUP soglia1'!$D$3:$D$403,$B25,'3.ADR CON SUCCESS OCCUP soglia1'!$E$3:$E$403,$N$18)</f>
        <v>0</v>
      </c>
      <c r="O25" s="82">
        <f>COUNTIFS('3.ADR CON SUCCESS OCCUP soglia1'!$D$3:$D$403,$B25,'3.ADR CON SUCCESS OCCUP soglia1'!$E$3:$E$403,$O$18)</f>
        <v>0</v>
      </c>
      <c r="P25" s="82">
        <f>COUNTIFS('3.ADR CON SUCCESS OCCUP soglia1'!$D$3:$D$403,$B25,'3.ADR CON SUCCESS OCCUP soglia1'!$E$3:$E$403,$P$18)</f>
        <v>0</v>
      </c>
      <c r="Q25" s="40"/>
      <c r="R25" s="82">
        <f t="shared" si="2"/>
        <v>0</v>
      </c>
      <c r="S25" s="82" t="str">
        <f t="shared" si="3"/>
        <v/>
      </c>
      <c r="T25" s="40"/>
      <c r="U25" s="40"/>
      <c r="V25" s="82" t="str">
        <f>IF(K25="SUPERATA",COUNTIF('2. ADR SENZA RISULTATO OCCUPAZ'!$D$3:$D$403,B25),"NO FEE4SERVICE")</f>
        <v>NO FEE4SERVICE</v>
      </c>
      <c r="W25" s="86">
        <f>IF(V25="NO FEE4SERVICE", 0, SUMIFS('2. ADR SENZA RISULTATO OCCUPAZ'!$I$3:$I$401,'2. ADR SENZA RISULTATO OCCUPAZ'!$D$3:$D$401, B25))</f>
        <v>0</v>
      </c>
      <c r="X25" s="78"/>
    </row>
    <row r="26" spans="1:24" ht="15.75" x14ac:dyDescent="0.25">
      <c r="A26" s="37" t="s">
        <v>17</v>
      </c>
      <c r="B26" s="38" t="s">
        <v>25</v>
      </c>
      <c r="C26" s="39">
        <v>0.32200000000000001</v>
      </c>
      <c r="D26" s="40"/>
      <c r="E26" s="39">
        <v>0.35499999999999998</v>
      </c>
      <c r="F26" s="40"/>
      <c r="G26" s="82">
        <f>COUNTIF('1.ADR PRESI IN CARICO SEMESTRE'!$E$3:$E$403,B26)</f>
        <v>0</v>
      </c>
      <c r="H26" s="82">
        <f>COUNTIF('3.ADR CON SUCCESS OCCUP soglia1'!$D$3:$D$403,B26)</f>
        <v>0</v>
      </c>
      <c r="I26" s="41"/>
      <c r="J26" s="83">
        <f t="shared" si="4"/>
        <v>0</v>
      </c>
      <c r="K26" s="84" t="str">
        <f t="shared" si="1"/>
        <v>no calcolo</v>
      </c>
      <c r="L26" s="34"/>
      <c r="M26" s="41"/>
      <c r="N26" s="82">
        <f>COUNTIFS('3.ADR CON SUCCESS OCCUP soglia1'!$D$3:$D$403,$B26,'3.ADR CON SUCCESS OCCUP soglia1'!$E$3:$E$403,$N$18)</f>
        <v>0</v>
      </c>
      <c r="O26" s="82">
        <f>COUNTIFS('3.ADR CON SUCCESS OCCUP soglia1'!$D$3:$D$403,$B26,'3.ADR CON SUCCESS OCCUP soglia1'!$E$3:$E$403,$O$18)</f>
        <v>0</v>
      </c>
      <c r="P26" s="82">
        <f>COUNTIFS('3.ADR CON SUCCESS OCCUP soglia1'!$D$3:$D$403,$B26,'3.ADR CON SUCCESS OCCUP soglia1'!$E$3:$E$403,$P$18)</f>
        <v>0</v>
      </c>
      <c r="Q26" s="40"/>
      <c r="R26" s="82">
        <f t="shared" si="2"/>
        <v>0</v>
      </c>
      <c r="S26" s="82" t="str">
        <f t="shared" si="3"/>
        <v/>
      </c>
      <c r="T26" s="40"/>
      <c r="U26" s="40"/>
      <c r="V26" s="82" t="str">
        <f>IF(K26="SUPERATA",COUNTIF('2. ADR SENZA RISULTATO OCCUPAZ'!$D$3:$D$403,B26),"NO FEE4SERVICE")</f>
        <v>NO FEE4SERVICE</v>
      </c>
      <c r="W26" s="86">
        <f>IF(V26="NO FEE4SERVICE", 0, SUMIFS('2. ADR SENZA RISULTATO OCCUPAZ'!$I$3:$I$401,'2. ADR SENZA RISULTATO OCCUPAZ'!$D$3:$D$401, B26))</f>
        <v>0</v>
      </c>
      <c r="X26" s="78"/>
    </row>
    <row r="27" spans="1:24" ht="15.75" x14ac:dyDescent="0.25">
      <c r="A27" s="37" t="s">
        <v>26</v>
      </c>
      <c r="B27" s="38" t="s">
        <v>27</v>
      </c>
      <c r="C27" s="39">
        <v>0.36599999999999999</v>
      </c>
      <c r="D27" s="40"/>
      <c r="E27" s="39">
        <v>0.40300000000000002</v>
      </c>
      <c r="F27" s="40"/>
      <c r="G27" s="82">
        <f>COUNTIF('1.ADR PRESI IN CARICO SEMESTRE'!$E$3:$E$403,B27)</f>
        <v>0</v>
      </c>
      <c r="H27" s="82">
        <f>COUNTIF('3.ADR CON SUCCESS OCCUP soglia1'!$D$3:$D$403,B27)</f>
        <v>0</v>
      </c>
      <c r="I27" s="41"/>
      <c r="J27" s="83">
        <f t="shared" si="4"/>
        <v>0</v>
      </c>
      <c r="K27" s="84" t="str">
        <f t="shared" si="1"/>
        <v>no calcolo</v>
      </c>
      <c r="L27" s="34"/>
      <c r="M27" s="41"/>
      <c r="N27" s="82">
        <f>COUNTIFS('3.ADR CON SUCCESS OCCUP soglia1'!$D$3:$D$403,$B27,'3.ADR CON SUCCESS OCCUP soglia1'!$E$3:$E$403,$N$18)</f>
        <v>0</v>
      </c>
      <c r="O27" s="82">
        <f>COUNTIFS('3.ADR CON SUCCESS OCCUP soglia1'!$D$3:$D$403,$B27,'3.ADR CON SUCCESS OCCUP soglia1'!$E$3:$E$403,$O$18)</f>
        <v>0</v>
      </c>
      <c r="P27" s="82">
        <f>COUNTIFS('3.ADR CON SUCCESS OCCUP soglia1'!$D$3:$D$403,$B27,'3.ADR CON SUCCESS OCCUP soglia1'!$E$3:$E$403,$P$18)</f>
        <v>0</v>
      </c>
      <c r="Q27" s="40"/>
      <c r="R27" s="82">
        <f t="shared" si="2"/>
        <v>0</v>
      </c>
      <c r="S27" s="82" t="str">
        <f t="shared" si="3"/>
        <v/>
      </c>
      <c r="T27" s="40"/>
      <c r="U27" s="40"/>
      <c r="V27" s="82" t="str">
        <f>IF(K27="SUPERATA",COUNTIF('2. ADR SENZA RISULTATO OCCUPAZ'!$D$3:$D$403,B27),"NO FEE4SERVICE")</f>
        <v>NO FEE4SERVICE</v>
      </c>
      <c r="W27" s="86">
        <f>IF(V27="NO FEE4SERVICE", 0, SUMIFS('2. ADR SENZA RISULTATO OCCUPAZ'!$I$3:$I$401,'2. ADR SENZA RISULTATO OCCUPAZ'!$D$3:$D$401, B27))</f>
        <v>0</v>
      </c>
      <c r="X27" s="78"/>
    </row>
    <row r="28" spans="1:24" ht="15.75" x14ac:dyDescent="0.25">
      <c r="A28" s="37" t="s">
        <v>28</v>
      </c>
      <c r="B28" s="38" t="s">
        <v>29</v>
      </c>
      <c r="C28" s="39">
        <v>0.315</v>
      </c>
      <c r="D28" s="40"/>
      <c r="E28" s="39">
        <v>0.34599999999999997</v>
      </c>
      <c r="F28" s="40"/>
      <c r="G28" s="82">
        <f>COUNTIF('1.ADR PRESI IN CARICO SEMESTRE'!$E$3:$E$403,B28)</f>
        <v>0</v>
      </c>
      <c r="H28" s="82">
        <f>COUNTIF('3.ADR CON SUCCESS OCCUP soglia1'!$D$3:$D$403,B28)</f>
        <v>0</v>
      </c>
      <c r="I28" s="41"/>
      <c r="J28" s="83">
        <f t="shared" si="4"/>
        <v>0</v>
      </c>
      <c r="K28" s="84" t="str">
        <f t="shared" si="1"/>
        <v>no calcolo</v>
      </c>
      <c r="L28" s="34"/>
      <c r="M28" s="41"/>
      <c r="N28" s="82">
        <f>COUNTIFS('3.ADR CON SUCCESS OCCUP soglia1'!$D$3:$D$403,$B28,'3.ADR CON SUCCESS OCCUP soglia1'!$E$3:$E$403,$N$18)</f>
        <v>0</v>
      </c>
      <c r="O28" s="82">
        <f>COUNTIFS('3.ADR CON SUCCESS OCCUP soglia1'!$D$3:$D$403,$B28,'3.ADR CON SUCCESS OCCUP soglia1'!$E$3:$E$403,$O$18)</f>
        <v>0</v>
      </c>
      <c r="P28" s="82">
        <f>COUNTIFS('3.ADR CON SUCCESS OCCUP soglia1'!$D$3:$D$403,$B28,'3.ADR CON SUCCESS OCCUP soglia1'!$E$3:$E$403,$P$18)</f>
        <v>0</v>
      </c>
      <c r="Q28" s="40"/>
      <c r="R28" s="82">
        <f t="shared" si="2"/>
        <v>0</v>
      </c>
      <c r="S28" s="82" t="str">
        <f t="shared" si="3"/>
        <v/>
      </c>
      <c r="T28" s="40"/>
      <c r="U28" s="40"/>
      <c r="V28" s="82" t="str">
        <f>IF(K28="SUPERATA",COUNTIF('2. ADR SENZA RISULTATO OCCUPAZ'!$D$3:$D$403,B28),"NO FEE4SERVICE")</f>
        <v>NO FEE4SERVICE</v>
      </c>
      <c r="W28" s="86">
        <f>IF(V28="NO FEE4SERVICE", 0, SUMIFS('2. ADR SENZA RISULTATO OCCUPAZ'!$I$3:$I$401,'2. ADR SENZA RISULTATO OCCUPAZ'!$D$3:$D$401, B28))</f>
        <v>0</v>
      </c>
      <c r="X28" s="78"/>
    </row>
    <row r="29" spans="1:24" ht="15.75" x14ac:dyDescent="0.25">
      <c r="A29" s="37" t="s">
        <v>28</v>
      </c>
      <c r="B29" s="38" t="s">
        <v>30</v>
      </c>
      <c r="C29" s="39">
        <v>0.375</v>
      </c>
      <c r="D29" s="40"/>
      <c r="E29" s="39">
        <v>0.41299999999999998</v>
      </c>
      <c r="F29" s="40"/>
      <c r="G29" s="82">
        <f>COUNTIF('1.ADR PRESI IN CARICO SEMESTRE'!$E$3:$E$403,B29)</f>
        <v>0</v>
      </c>
      <c r="H29" s="82">
        <f>COUNTIF('3.ADR CON SUCCESS OCCUP soglia1'!$D$3:$D$403,B29)</f>
        <v>0</v>
      </c>
      <c r="I29" s="41"/>
      <c r="J29" s="83">
        <f t="shared" si="4"/>
        <v>0</v>
      </c>
      <c r="K29" s="84" t="str">
        <f t="shared" si="1"/>
        <v>no calcolo</v>
      </c>
      <c r="L29" s="34"/>
      <c r="M29" s="41"/>
      <c r="N29" s="82">
        <f>COUNTIFS('3.ADR CON SUCCESS OCCUP soglia1'!$D$3:$D$403,$B29,'3.ADR CON SUCCESS OCCUP soglia1'!$E$3:$E$403,$N$18)</f>
        <v>0</v>
      </c>
      <c r="O29" s="82">
        <f>COUNTIFS('3.ADR CON SUCCESS OCCUP soglia1'!$D$3:$D$403,$B29,'3.ADR CON SUCCESS OCCUP soglia1'!$E$3:$E$403,$O$18)</f>
        <v>0</v>
      </c>
      <c r="P29" s="82">
        <f>COUNTIFS('3.ADR CON SUCCESS OCCUP soglia1'!$D$3:$D$403,$B29,'3.ADR CON SUCCESS OCCUP soglia1'!$E$3:$E$403,$P$18)</f>
        <v>0</v>
      </c>
      <c r="Q29" s="40"/>
      <c r="R29" s="82">
        <f t="shared" si="2"/>
        <v>0</v>
      </c>
      <c r="S29" s="82" t="str">
        <f t="shared" si="3"/>
        <v/>
      </c>
      <c r="T29" s="40"/>
      <c r="U29" s="40"/>
      <c r="V29" s="82" t="str">
        <f>IF(K29="SUPERATA",COUNTIF('2. ADR SENZA RISULTATO OCCUPAZ'!$D$3:$D$403,B29),"NO FEE4SERVICE")</f>
        <v>NO FEE4SERVICE</v>
      </c>
      <c r="W29" s="86">
        <f>IF(V29="NO FEE4SERVICE", 0, SUMIFS('2. ADR SENZA RISULTATO OCCUPAZ'!$I$3:$I$401,'2. ADR SENZA RISULTATO OCCUPAZ'!$D$3:$D$401, B29))</f>
        <v>0</v>
      </c>
      <c r="X29" s="78"/>
    </row>
    <row r="30" spans="1:24" ht="15.75" x14ac:dyDescent="0.25">
      <c r="A30" s="37" t="s">
        <v>28</v>
      </c>
      <c r="B30" s="38" t="s">
        <v>31</v>
      </c>
      <c r="C30" s="39">
        <v>0.35599999999999998</v>
      </c>
      <c r="D30" s="40"/>
      <c r="E30" s="39">
        <v>0.39200000000000002</v>
      </c>
      <c r="F30" s="40"/>
      <c r="G30" s="82">
        <f>COUNTIF('1.ADR PRESI IN CARICO SEMESTRE'!$E$3:$E$403,B30)</f>
        <v>0</v>
      </c>
      <c r="H30" s="82">
        <f>COUNTIF('3.ADR CON SUCCESS OCCUP soglia1'!$D$3:$D$403,B30)</f>
        <v>0</v>
      </c>
      <c r="I30" s="41"/>
      <c r="J30" s="83">
        <f t="shared" si="4"/>
        <v>0</v>
      </c>
      <c r="K30" s="84" t="str">
        <f t="shared" si="1"/>
        <v>no calcolo</v>
      </c>
      <c r="L30" s="34"/>
      <c r="M30" s="41"/>
      <c r="N30" s="82">
        <f>COUNTIFS('3.ADR CON SUCCESS OCCUP soglia1'!$D$3:$D$403,$B30,'3.ADR CON SUCCESS OCCUP soglia1'!$E$3:$E$403,$N$18)</f>
        <v>0</v>
      </c>
      <c r="O30" s="82">
        <f>COUNTIFS('3.ADR CON SUCCESS OCCUP soglia1'!$D$3:$D$403,$B30,'3.ADR CON SUCCESS OCCUP soglia1'!$E$3:$E$403,$O$18)</f>
        <v>0</v>
      </c>
      <c r="P30" s="82">
        <f>COUNTIFS('3.ADR CON SUCCESS OCCUP soglia1'!$D$3:$D$403,$B30,'3.ADR CON SUCCESS OCCUP soglia1'!$E$3:$E$403,$P$18)</f>
        <v>0</v>
      </c>
      <c r="Q30" s="40"/>
      <c r="R30" s="82">
        <f t="shared" si="2"/>
        <v>0</v>
      </c>
      <c r="S30" s="82" t="str">
        <f t="shared" si="3"/>
        <v/>
      </c>
      <c r="T30" s="40"/>
      <c r="U30" s="40"/>
      <c r="V30" s="82" t="str">
        <f>IF(K30="SUPERATA",COUNTIF('2. ADR SENZA RISULTATO OCCUPAZ'!$D$3:$D$403,B30),"NO FEE4SERVICE")</f>
        <v>NO FEE4SERVICE</v>
      </c>
      <c r="W30" s="86">
        <f>IF(V30="NO FEE4SERVICE", 0, SUMIFS('2. ADR SENZA RISULTATO OCCUPAZ'!$I$3:$I$401,'2. ADR SENZA RISULTATO OCCUPAZ'!$D$3:$D$401, B30))</f>
        <v>0</v>
      </c>
      <c r="X30" s="78"/>
    </row>
    <row r="31" spans="1:24" ht="15.75" x14ac:dyDescent="0.25">
      <c r="A31" s="37" t="s">
        <v>28</v>
      </c>
      <c r="B31" s="38" t="s">
        <v>32</v>
      </c>
      <c r="C31" s="39">
        <v>0.32800000000000001</v>
      </c>
      <c r="D31" s="40"/>
      <c r="E31" s="39">
        <v>0.36099999999999999</v>
      </c>
      <c r="F31" s="40"/>
      <c r="G31" s="82">
        <f>COUNTIF('1.ADR PRESI IN CARICO SEMESTRE'!$E$3:$E$403,B31)</f>
        <v>0</v>
      </c>
      <c r="H31" s="82">
        <f>COUNTIF('3.ADR CON SUCCESS OCCUP soglia1'!$D$3:$D$403,B31)</f>
        <v>0</v>
      </c>
      <c r="I31" s="41"/>
      <c r="J31" s="83">
        <f t="shared" si="4"/>
        <v>0</v>
      </c>
      <c r="K31" s="84" t="str">
        <f t="shared" si="1"/>
        <v>no calcolo</v>
      </c>
      <c r="L31" s="34"/>
      <c r="M31" s="41"/>
      <c r="N31" s="82">
        <f>COUNTIFS('3.ADR CON SUCCESS OCCUP soglia1'!$D$3:$D$403,$B31,'3.ADR CON SUCCESS OCCUP soglia1'!$E$3:$E$403,$N$18)</f>
        <v>0</v>
      </c>
      <c r="O31" s="82">
        <f>COUNTIFS('3.ADR CON SUCCESS OCCUP soglia1'!$D$3:$D$403,$B31,'3.ADR CON SUCCESS OCCUP soglia1'!$E$3:$E$403,$O$18)</f>
        <v>0</v>
      </c>
      <c r="P31" s="82">
        <f>COUNTIFS('3.ADR CON SUCCESS OCCUP soglia1'!$D$3:$D$403,$B31,'3.ADR CON SUCCESS OCCUP soglia1'!$E$3:$E$403,$P$18)</f>
        <v>0</v>
      </c>
      <c r="Q31" s="40"/>
      <c r="R31" s="82">
        <f t="shared" si="2"/>
        <v>0</v>
      </c>
      <c r="S31" s="82" t="str">
        <f t="shared" si="3"/>
        <v/>
      </c>
      <c r="T31" s="40"/>
      <c r="U31" s="40"/>
      <c r="V31" s="82" t="str">
        <f>IF(K31="SUPERATA",COUNTIF('2. ADR SENZA RISULTATO OCCUPAZ'!$D$3:$D$403,B31),"NO FEE4SERVICE")</f>
        <v>NO FEE4SERVICE</v>
      </c>
      <c r="W31" s="86">
        <f>IF(V31="NO FEE4SERVICE", 0, SUMIFS('2. ADR SENZA RISULTATO OCCUPAZ'!$I$3:$I$401,'2. ADR SENZA RISULTATO OCCUPAZ'!$D$3:$D$401, B31))</f>
        <v>0</v>
      </c>
      <c r="X31" s="78"/>
    </row>
    <row r="32" spans="1:24" ht="15.75" x14ac:dyDescent="0.25">
      <c r="A32" s="37" t="s">
        <v>33</v>
      </c>
      <c r="B32" s="38" t="s">
        <v>34</v>
      </c>
      <c r="C32" s="39">
        <v>0.31900000000000001</v>
      </c>
      <c r="D32" s="40"/>
      <c r="E32" s="39">
        <v>0.35099999999999998</v>
      </c>
      <c r="F32" s="40"/>
      <c r="G32" s="82">
        <f>COUNTIF('1.ADR PRESI IN CARICO SEMESTRE'!$E$3:$E$403,B32)</f>
        <v>0</v>
      </c>
      <c r="H32" s="82">
        <f>COUNTIF('3.ADR CON SUCCESS OCCUP soglia1'!$D$3:$D$403,B32)</f>
        <v>0</v>
      </c>
      <c r="I32" s="41"/>
      <c r="J32" s="83">
        <f t="shared" si="4"/>
        <v>0</v>
      </c>
      <c r="K32" s="84" t="str">
        <f t="shared" si="1"/>
        <v>no calcolo</v>
      </c>
      <c r="L32" s="34"/>
      <c r="M32" s="41"/>
      <c r="N32" s="82">
        <f>COUNTIFS('3.ADR CON SUCCESS OCCUP soglia1'!$D$3:$D$403,$B32,'3.ADR CON SUCCESS OCCUP soglia1'!$E$3:$E$403,$N$18)</f>
        <v>0</v>
      </c>
      <c r="O32" s="82">
        <f>COUNTIFS('3.ADR CON SUCCESS OCCUP soglia1'!$D$3:$D$403,$B32,'3.ADR CON SUCCESS OCCUP soglia1'!$E$3:$E$403,$O$18)</f>
        <v>0</v>
      </c>
      <c r="P32" s="82">
        <f>COUNTIFS('3.ADR CON SUCCESS OCCUP soglia1'!$D$3:$D$403,$B32,'3.ADR CON SUCCESS OCCUP soglia1'!$E$3:$E$403,$P$18)</f>
        <v>0</v>
      </c>
      <c r="Q32" s="40"/>
      <c r="R32" s="82">
        <f t="shared" si="2"/>
        <v>0</v>
      </c>
      <c r="S32" s="82" t="str">
        <f t="shared" si="3"/>
        <v/>
      </c>
      <c r="T32" s="40"/>
      <c r="U32" s="40"/>
      <c r="V32" s="82" t="str">
        <f>IF(K32="SUPERATA",COUNTIF('2. ADR SENZA RISULTATO OCCUPAZ'!$D$3:$D$403,B32),"NO FEE4SERVICE")</f>
        <v>NO FEE4SERVICE</v>
      </c>
      <c r="W32" s="86">
        <f>IF(V32="NO FEE4SERVICE", 0, SUMIFS('2. ADR SENZA RISULTATO OCCUPAZ'!$I$3:$I$401,'2. ADR SENZA RISULTATO OCCUPAZ'!$D$3:$D$401, B32))</f>
        <v>0</v>
      </c>
      <c r="X32" s="78"/>
    </row>
    <row r="33" spans="1:24" ht="15.75" x14ac:dyDescent="0.25">
      <c r="A33" s="37" t="s">
        <v>33</v>
      </c>
      <c r="B33" s="38" t="s">
        <v>35</v>
      </c>
      <c r="C33" s="39">
        <v>0.33</v>
      </c>
      <c r="D33" s="40"/>
      <c r="E33" s="39">
        <v>0.36199999999999999</v>
      </c>
      <c r="F33" s="40"/>
      <c r="G33" s="82">
        <f>COUNTIF('1.ADR PRESI IN CARICO SEMESTRE'!$E$3:$E$403,B33)</f>
        <v>0</v>
      </c>
      <c r="H33" s="82">
        <f>COUNTIF('3.ADR CON SUCCESS OCCUP soglia1'!$D$3:$D$403,B33)</f>
        <v>0</v>
      </c>
      <c r="I33" s="41"/>
      <c r="J33" s="83">
        <f t="shared" si="4"/>
        <v>0</v>
      </c>
      <c r="K33" s="84" t="str">
        <f t="shared" si="1"/>
        <v>no calcolo</v>
      </c>
      <c r="L33" s="34"/>
      <c r="M33" s="41"/>
      <c r="N33" s="82">
        <f>COUNTIFS('3.ADR CON SUCCESS OCCUP soglia1'!$D$3:$D$403,$B33,'3.ADR CON SUCCESS OCCUP soglia1'!$E$3:$E$403,$N$18)</f>
        <v>0</v>
      </c>
      <c r="O33" s="82">
        <f>COUNTIFS('3.ADR CON SUCCESS OCCUP soglia1'!$D$3:$D$403,$B33,'3.ADR CON SUCCESS OCCUP soglia1'!$E$3:$E$403,$O$18)</f>
        <v>0</v>
      </c>
      <c r="P33" s="82">
        <f>COUNTIFS('3.ADR CON SUCCESS OCCUP soglia1'!$D$3:$D$403,$B33,'3.ADR CON SUCCESS OCCUP soglia1'!$E$3:$E$403,$P$18)</f>
        <v>0</v>
      </c>
      <c r="Q33" s="40"/>
      <c r="R33" s="82">
        <f t="shared" si="2"/>
        <v>0</v>
      </c>
      <c r="S33" s="82" t="str">
        <f t="shared" si="3"/>
        <v/>
      </c>
      <c r="T33" s="40"/>
      <c r="U33" s="40"/>
      <c r="V33" s="82" t="str">
        <f>IF(K33="SUPERATA",COUNTIF('2. ADR SENZA RISULTATO OCCUPAZ'!$D$3:$D$403,B33),"NO FEE4SERVICE")</f>
        <v>NO FEE4SERVICE</v>
      </c>
      <c r="W33" s="86">
        <f>IF(V33="NO FEE4SERVICE", 0, SUMIFS('2. ADR SENZA RISULTATO OCCUPAZ'!$I$3:$I$401,'2. ADR SENZA RISULTATO OCCUPAZ'!$D$3:$D$401, B33))</f>
        <v>0</v>
      </c>
      <c r="X33" s="78"/>
    </row>
    <row r="34" spans="1:24" ht="15.75" x14ac:dyDescent="0.25">
      <c r="A34" s="37" t="s">
        <v>33</v>
      </c>
      <c r="B34" s="38" t="s">
        <v>36</v>
      </c>
      <c r="C34" s="39">
        <v>0.34300000000000003</v>
      </c>
      <c r="D34" s="40"/>
      <c r="E34" s="39">
        <v>0.377</v>
      </c>
      <c r="F34" s="40"/>
      <c r="G34" s="82">
        <f>COUNTIF('1.ADR PRESI IN CARICO SEMESTRE'!$E$3:$E$403,B34)</f>
        <v>0</v>
      </c>
      <c r="H34" s="82">
        <f>COUNTIF('3.ADR CON SUCCESS OCCUP soglia1'!$D$3:$D$403,B34)</f>
        <v>0</v>
      </c>
      <c r="I34" s="41"/>
      <c r="J34" s="83">
        <f t="shared" si="4"/>
        <v>0</v>
      </c>
      <c r="K34" s="84" t="str">
        <f t="shared" si="1"/>
        <v>no calcolo</v>
      </c>
      <c r="L34" s="34"/>
      <c r="M34" s="41"/>
      <c r="N34" s="82">
        <f>COUNTIFS('3.ADR CON SUCCESS OCCUP soglia1'!$D$3:$D$403,$B34,'3.ADR CON SUCCESS OCCUP soglia1'!$E$3:$E$403,$N$18)</f>
        <v>0</v>
      </c>
      <c r="O34" s="82">
        <f>COUNTIFS('3.ADR CON SUCCESS OCCUP soglia1'!$D$3:$D$403,$B34,'3.ADR CON SUCCESS OCCUP soglia1'!$E$3:$E$403,$O$18)</f>
        <v>0</v>
      </c>
      <c r="P34" s="82">
        <f>COUNTIFS('3.ADR CON SUCCESS OCCUP soglia1'!$D$3:$D$403,$B34,'3.ADR CON SUCCESS OCCUP soglia1'!$E$3:$E$403,$P$18)</f>
        <v>0</v>
      </c>
      <c r="Q34" s="40"/>
      <c r="R34" s="82">
        <f t="shared" si="2"/>
        <v>0</v>
      </c>
      <c r="S34" s="82" t="str">
        <f t="shared" si="3"/>
        <v/>
      </c>
      <c r="T34" s="40"/>
      <c r="U34" s="40"/>
      <c r="V34" s="82" t="str">
        <f>IF(K34="SUPERATA",COUNTIF('2. ADR SENZA RISULTATO OCCUPAZ'!$D$3:$D$403,B34),"NO FEE4SERVICE")</f>
        <v>NO FEE4SERVICE</v>
      </c>
      <c r="W34" s="86">
        <f>IF(V34="NO FEE4SERVICE", 0, SUMIFS('2. ADR SENZA RISULTATO OCCUPAZ'!$I$3:$I$401,'2. ADR SENZA RISULTATO OCCUPAZ'!$D$3:$D$401, B34))</f>
        <v>0</v>
      </c>
      <c r="X34" s="78"/>
    </row>
    <row r="35" spans="1:24" ht="15.75" x14ac:dyDescent="0.25">
      <c r="A35" s="37" t="s">
        <v>33</v>
      </c>
      <c r="B35" s="38" t="s">
        <v>37</v>
      </c>
      <c r="C35" s="39">
        <v>0.313</v>
      </c>
      <c r="D35" s="40"/>
      <c r="E35" s="39">
        <v>0.34399999999999997</v>
      </c>
      <c r="F35" s="40"/>
      <c r="G35" s="82">
        <f>COUNTIF('1.ADR PRESI IN CARICO SEMESTRE'!$E$3:$E$403,B35)</f>
        <v>0</v>
      </c>
      <c r="H35" s="82">
        <f>COUNTIF('3.ADR CON SUCCESS OCCUP soglia1'!$D$3:$D$403,B35)</f>
        <v>0</v>
      </c>
      <c r="I35" s="41"/>
      <c r="J35" s="83">
        <f t="shared" si="4"/>
        <v>0</v>
      </c>
      <c r="K35" s="84" t="str">
        <f t="shared" si="1"/>
        <v>no calcolo</v>
      </c>
      <c r="L35" s="34"/>
      <c r="M35" s="41"/>
      <c r="N35" s="82">
        <f>COUNTIFS('3.ADR CON SUCCESS OCCUP soglia1'!$D$3:$D$403,$B35,'3.ADR CON SUCCESS OCCUP soglia1'!$E$3:$E$403,$N$18)</f>
        <v>0</v>
      </c>
      <c r="O35" s="82">
        <f>COUNTIFS('3.ADR CON SUCCESS OCCUP soglia1'!$D$3:$D$403,$B35,'3.ADR CON SUCCESS OCCUP soglia1'!$E$3:$E$403,$O$18)</f>
        <v>0</v>
      </c>
      <c r="P35" s="82">
        <f>COUNTIFS('3.ADR CON SUCCESS OCCUP soglia1'!$D$3:$D$403,$B35,'3.ADR CON SUCCESS OCCUP soglia1'!$E$3:$E$403,$P$18)</f>
        <v>0</v>
      </c>
      <c r="Q35" s="40"/>
      <c r="R35" s="82">
        <f t="shared" si="2"/>
        <v>0</v>
      </c>
      <c r="S35" s="82" t="str">
        <f t="shared" si="3"/>
        <v/>
      </c>
      <c r="T35" s="40"/>
      <c r="U35" s="40"/>
      <c r="V35" s="82" t="str">
        <f>IF(K35="SUPERATA",COUNTIF('2. ADR SENZA RISULTATO OCCUPAZ'!$D$3:$D$403,B35),"NO FEE4SERVICE")</f>
        <v>NO FEE4SERVICE</v>
      </c>
      <c r="W35" s="86">
        <f>IF(V35="NO FEE4SERVICE", 0, SUMIFS('2. ADR SENZA RISULTATO OCCUPAZ'!$I$3:$I$401,'2. ADR SENZA RISULTATO OCCUPAZ'!$D$3:$D$401, B35))</f>
        <v>0</v>
      </c>
      <c r="X35" s="78"/>
    </row>
    <row r="36" spans="1:24" ht="15.75" x14ac:dyDescent="0.25">
      <c r="A36" s="37" t="s">
        <v>33</v>
      </c>
      <c r="B36" s="38" t="s">
        <v>38</v>
      </c>
      <c r="C36" s="39">
        <v>0.31</v>
      </c>
      <c r="D36" s="40"/>
      <c r="E36" s="39">
        <v>0.34100000000000003</v>
      </c>
      <c r="F36" s="40"/>
      <c r="G36" s="82">
        <f>COUNTIF('1.ADR PRESI IN CARICO SEMESTRE'!$E$3:$E$403,B36)</f>
        <v>0</v>
      </c>
      <c r="H36" s="82">
        <f>COUNTIF('3.ADR CON SUCCESS OCCUP soglia1'!$D$3:$D$403,B36)</f>
        <v>0</v>
      </c>
      <c r="I36" s="41"/>
      <c r="J36" s="83">
        <f t="shared" si="4"/>
        <v>0</v>
      </c>
      <c r="K36" s="84" t="str">
        <f t="shared" si="1"/>
        <v>no calcolo</v>
      </c>
      <c r="L36" s="34"/>
      <c r="M36" s="41"/>
      <c r="N36" s="82">
        <f>COUNTIFS('3.ADR CON SUCCESS OCCUP soglia1'!$D$3:$D$403,$B36,'3.ADR CON SUCCESS OCCUP soglia1'!$E$3:$E$403,$N$18)</f>
        <v>0</v>
      </c>
      <c r="O36" s="82">
        <f>COUNTIFS('3.ADR CON SUCCESS OCCUP soglia1'!$D$3:$D$403,$B36,'3.ADR CON SUCCESS OCCUP soglia1'!$E$3:$E$403,$O$18)</f>
        <v>0</v>
      </c>
      <c r="P36" s="82">
        <f>COUNTIFS('3.ADR CON SUCCESS OCCUP soglia1'!$D$3:$D$403,$B36,'3.ADR CON SUCCESS OCCUP soglia1'!$E$3:$E$403,$P$18)</f>
        <v>0</v>
      </c>
      <c r="Q36" s="40"/>
      <c r="R36" s="82">
        <f t="shared" si="2"/>
        <v>0</v>
      </c>
      <c r="S36" s="82" t="str">
        <f t="shared" si="3"/>
        <v/>
      </c>
      <c r="T36" s="40"/>
      <c r="U36" s="40"/>
      <c r="V36" s="82" t="str">
        <f>IF(K36="SUPERATA",COUNTIF('2. ADR SENZA RISULTATO OCCUPAZ'!$D$3:$D$403,B36),"NO FEE4SERVICE")</f>
        <v>NO FEE4SERVICE</v>
      </c>
      <c r="W36" s="86">
        <f>IF(V36="NO FEE4SERVICE", 0, SUMIFS('2. ADR SENZA RISULTATO OCCUPAZ'!$I$3:$I$401,'2. ADR SENZA RISULTATO OCCUPAZ'!$D$3:$D$401, B36))</f>
        <v>0</v>
      </c>
      <c r="X36" s="78"/>
    </row>
    <row r="37" spans="1:24" ht="15.75" x14ac:dyDescent="0.25">
      <c r="A37" s="37" t="s">
        <v>33</v>
      </c>
      <c r="B37" s="38" t="s">
        <v>39</v>
      </c>
      <c r="C37" s="39">
        <v>0.27100000000000002</v>
      </c>
      <c r="D37" s="40"/>
      <c r="E37" s="39">
        <v>0.29799999999999999</v>
      </c>
      <c r="F37" s="40"/>
      <c r="G37" s="82">
        <f>COUNTIF('1.ADR PRESI IN CARICO SEMESTRE'!$E$3:$E$403,B37)</f>
        <v>0</v>
      </c>
      <c r="H37" s="82">
        <f>COUNTIF('3.ADR CON SUCCESS OCCUP soglia1'!$D$3:$D$403,B37)</f>
        <v>0</v>
      </c>
      <c r="I37" s="41"/>
      <c r="J37" s="83">
        <f t="shared" si="4"/>
        <v>0</v>
      </c>
      <c r="K37" s="84" t="str">
        <f t="shared" si="1"/>
        <v>no calcolo</v>
      </c>
      <c r="L37" s="34"/>
      <c r="M37" s="41"/>
      <c r="N37" s="82">
        <f>COUNTIFS('3.ADR CON SUCCESS OCCUP soglia1'!$D$3:$D$403,$B37,'3.ADR CON SUCCESS OCCUP soglia1'!$E$3:$E$403,$N$18)</f>
        <v>0</v>
      </c>
      <c r="O37" s="82">
        <f>COUNTIFS('3.ADR CON SUCCESS OCCUP soglia1'!$D$3:$D$403,$B37,'3.ADR CON SUCCESS OCCUP soglia1'!$E$3:$E$403,$O$18)</f>
        <v>0</v>
      </c>
      <c r="P37" s="82">
        <f>COUNTIFS('3.ADR CON SUCCESS OCCUP soglia1'!$D$3:$D$403,$B37,'3.ADR CON SUCCESS OCCUP soglia1'!$E$3:$E$403,$P$18)</f>
        <v>0</v>
      </c>
      <c r="Q37" s="40"/>
      <c r="R37" s="82">
        <f t="shared" si="2"/>
        <v>0</v>
      </c>
      <c r="S37" s="82" t="str">
        <f t="shared" si="3"/>
        <v/>
      </c>
      <c r="T37" s="40"/>
      <c r="U37" s="40"/>
      <c r="V37" s="82" t="str">
        <f>IF(K37="SUPERATA",COUNTIF('2. ADR SENZA RISULTATO OCCUPAZ'!$D$3:$D$403,B37),"NO FEE4SERVICE")</f>
        <v>NO FEE4SERVICE</v>
      </c>
      <c r="W37" s="86">
        <f>IF(V37="NO FEE4SERVICE", 0, SUMIFS('2. ADR SENZA RISULTATO OCCUPAZ'!$I$3:$I$401,'2. ADR SENZA RISULTATO OCCUPAZ'!$D$3:$D$401, B37))</f>
        <v>0</v>
      </c>
      <c r="X37" s="78"/>
    </row>
    <row r="38" spans="1:24" ht="15.75" x14ac:dyDescent="0.25">
      <c r="A38" s="37" t="s">
        <v>33</v>
      </c>
      <c r="B38" s="38" t="s">
        <v>40</v>
      </c>
      <c r="C38" s="39">
        <v>0.28000000000000003</v>
      </c>
      <c r="D38" s="40"/>
      <c r="E38" s="39">
        <v>0.308</v>
      </c>
      <c r="F38" s="40"/>
      <c r="G38" s="82">
        <f>COUNTIF('1.ADR PRESI IN CARICO SEMESTRE'!$E$3:$E$403,B38)</f>
        <v>0</v>
      </c>
      <c r="H38" s="82">
        <f>COUNTIF('3.ADR CON SUCCESS OCCUP soglia1'!$D$3:$D$403,B38)</f>
        <v>0</v>
      </c>
      <c r="I38" s="41"/>
      <c r="J38" s="83">
        <f t="shared" si="4"/>
        <v>0</v>
      </c>
      <c r="K38" s="84" t="str">
        <f t="shared" si="1"/>
        <v>no calcolo</v>
      </c>
      <c r="L38" s="34"/>
      <c r="M38" s="41"/>
      <c r="N38" s="82">
        <f>COUNTIFS('3.ADR CON SUCCESS OCCUP soglia1'!$D$3:$D$403,$B38,'3.ADR CON SUCCESS OCCUP soglia1'!$E$3:$E$403,$N$18)</f>
        <v>0</v>
      </c>
      <c r="O38" s="82">
        <f>COUNTIFS('3.ADR CON SUCCESS OCCUP soglia1'!$D$3:$D$403,$B38,'3.ADR CON SUCCESS OCCUP soglia1'!$E$3:$E$403,$O$18)</f>
        <v>0</v>
      </c>
      <c r="P38" s="82">
        <f>COUNTIFS('3.ADR CON SUCCESS OCCUP soglia1'!$D$3:$D$403,$B38,'3.ADR CON SUCCESS OCCUP soglia1'!$E$3:$E$403,$P$18)</f>
        <v>0</v>
      </c>
      <c r="Q38" s="40"/>
      <c r="R38" s="82">
        <f t="shared" si="2"/>
        <v>0</v>
      </c>
      <c r="S38" s="82" t="str">
        <f t="shared" si="3"/>
        <v/>
      </c>
      <c r="T38" s="40"/>
      <c r="U38" s="40"/>
      <c r="V38" s="82" t="str">
        <f>IF(K38="SUPERATA",COUNTIF('2. ADR SENZA RISULTATO OCCUPAZ'!$D$3:$D$403,B38),"NO FEE4SERVICE")</f>
        <v>NO FEE4SERVICE</v>
      </c>
      <c r="W38" s="86">
        <f>IF(V38="NO FEE4SERVICE", 0, SUMIFS('2. ADR SENZA RISULTATO OCCUPAZ'!$I$3:$I$401,'2. ADR SENZA RISULTATO OCCUPAZ'!$D$3:$D$401, B38))</f>
        <v>0</v>
      </c>
      <c r="X38" s="78"/>
    </row>
    <row r="39" spans="1:24" ht="15.75" x14ac:dyDescent="0.25">
      <c r="A39" s="37" t="s">
        <v>33</v>
      </c>
      <c r="B39" s="38" t="s">
        <v>41</v>
      </c>
      <c r="C39" s="39">
        <v>0.3</v>
      </c>
      <c r="D39" s="40"/>
      <c r="E39" s="39">
        <v>0.33</v>
      </c>
      <c r="F39" s="40"/>
      <c r="G39" s="82">
        <f>COUNTIF('1.ADR PRESI IN CARICO SEMESTRE'!$E$3:$E$403,B39)</f>
        <v>0</v>
      </c>
      <c r="H39" s="82">
        <f>COUNTIF('3.ADR CON SUCCESS OCCUP soglia1'!$D$3:$D$403,B39)</f>
        <v>0</v>
      </c>
      <c r="I39" s="41"/>
      <c r="J39" s="83">
        <f t="shared" si="4"/>
        <v>0</v>
      </c>
      <c r="K39" s="84" t="str">
        <f t="shared" si="1"/>
        <v>no calcolo</v>
      </c>
      <c r="L39" s="34"/>
      <c r="M39" s="41"/>
      <c r="N39" s="82">
        <f>COUNTIFS('3.ADR CON SUCCESS OCCUP soglia1'!$D$3:$D$403,$B39,'3.ADR CON SUCCESS OCCUP soglia1'!$E$3:$E$403,$N$18)</f>
        <v>0</v>
      </c>
      <c r="O39" s="82">
        <f>COUNTIFS('3.ADR CON SUCCESS OCCUP soglia1'!$D$3:$D$403,$B39,'3.ADR CON SUCCESS OCCUP soglia1'!$E$3:$E$403,$O$18)</f>
        <v>0</v>
      </c>
      <c r="P39" s="82">
        <f>COUNTIFS('3.ADR CON SUCCESS OCCUP soglia1'!$D$3:$D$403,$B39,'3.ADR CON SUCCESS OCCUP soglia1'!$E$3:$E$403,$P$18)</f>
        <v>0</v>
      </c>
      <c r="Q39" s="40"/>
      <c r="R39" s="82">
        <f t="shared" si="2"/>
        <v>0</v>
      </c>
      <c r="S39" s="82" t="str">
        <f t="shared" si="3"/>
        <v/>
      </c>
      <c r="T39" s="40"/>
      <c r="U39" s="40"/>
      <c r="V39" s="82" t="str">
        <f>IF(K39="SUPERATA",COUNTIF('2. ADR SENZA RISULTATO OCCUPAZ'!$D$3:$D$403,B39),"NO FEE4SERVICE")</f>
        <v>NO FEE4SERVICE</v>
      </c>
      <c r="W39" s="86">
        <f>IF(V39="NO FEE4SERVICE", 0, SUMIFS('2. ADR SENZA RISULTATO OCCUPAZ'!$I$3:$I$401,'2. ADR SENZA RISULTATO OCCUPAZ'!$D$3:$D$401, B39))</f>
        <v>0</v>
      </c>
      <c r="X39" s="78"/>
    </row>
    <row r="40" spans="1:24" ht="15.75" x14ac:dyDescent="0.25">
      <c r="A40" s="37" t="s">
        <v>33</v>
      </c>
      <c r="B40" s="38" t="s">
        <v>42</v>
      </c>
      <c r="C40" s="39">
        <v>0.26</v>
      </c>
      <c r="D40" s="40"/>
      <c r="E40" s="39">
        <v>0.28599999999999998</v>
      </c>
      <c r="F40" s="40"/>
      <c r="G40" s="82">
        <f>COUNTIF('1.ADR PRESI IN CARICO SEMESTRE'!$E$3:$E$403,B40)</f>
        <v>0</v>
      </c>
      <c r="H40" s="82">
        <f>COUNTIF('3.ADR CON SUCCESS OCCUP soglia1'!$D$3:$D$403,B40)</f>
        <v>0</v>
      </c>
      <c r="I40" s="41"/>
      <c r="J40" s="83">
        <f t="shared" si="4"/>
        <v>0</v>
      </c>
      <c r="K40" s="84" t="str">
        <f t="shared" si="1"/>
        <v>no calcolo</v>
      </c>
      <c r="L40" s="34"/>
      <c r="M40" s="41"/>
      <c r="N40" s="82">
        <f>COUNTIFS('3.ADR CON SUCCESS OCCUP soglia1'!$D$3:$D$403,$B40,'3.ADR CON SUCCESS OCCUP soglia1'!$E$3:$E$403,$N$18)</f>
        <v>0</v>
      </c>
      <c r="O40" s="82">
        <f>COUNTIFS('3.ADR CON SUCCESS OCCUP soglia1'!$D$3:$D$403,$B40,'3.ADR CON SUCCESS OCCUP soglia1'!$E$3:$E$403,$O$18)</f>
        <v>0</v>
      </c>
      <c r="P40" s="82">
        <f>COUNTIFS('3.ADR CON SUCCESS OCCUP soglia1'!$D$3:$D$403,$B40,'3.ADR CON SUCCESS OCCUP soglia1'!$E$3:$E$403,$P$18)</f>
        <v>0</v>
      </c>
      <c r="Q40" s="40"/>
      <c r="R40" s="82">
        <f t="shared" si="2"/>
        <v>0</v>
      </c>
      <c r="S40" s="82" t="str">
        <f t="shared" si="3"/>
        <v/>
      </c>
      <c r="T40" s="40"/>
      <c r="U40" s="40"/>
      <c r="V40" s="82" t="str">
        <f>IF(K40="SUPERATA",COUNTIF('2. ADR SENZA RISULTATO OCCUPAZ'!$D$3:$D$403,B40),"NO FEE4SERVICE")</f>
        <v>NO FEE4SERVICE</v>
      </c>
      <c r="W40" s="86">
        <f>IF(V40="NO FEE4SERVICE", 0, SUMIFS('2. ADR SENZA RISULTATO OCCUPAZ'!$I$3:$I$401,'2. ADR SENZA RISULTATO OCCUPAZ'!$D$3:$D$401, B40))</f>
        <v>0</v>
      </c>
      <c r="X40" s="78"/>
    </row>
    <row r="41" spans="1:24" ht="15.75" x14ac:dyDescent="0.25">
      <c r="A41" s="37" t="s">
        <v>33</v>
      </c>
      <c r="B41" s="38" t="s">
        <v>43</v>
      </c>
      <c r="C41" s="39">
        <v>0.28100000000000003</v>
      </c>
      <c r="D41" s="40"/>
      <c r="E41" s="39">
        <v>0.309</v>
      </c>
      <c r="F41" s="40"/>
      <c r="G41" s="82">
        <f>COUNTIF('1.ADR PRESI IN CARICO SEMESTRE'!$E$3:$E$403,B41)</f>
        <v>0</v>
      </c>
      <c r="H41" s="82">
        <f>COUNTIF('3.ADR CON SUCCESS OCCUP soglia1'!$D$3:$D$403,B41)</f>
        <v>0</v>
      </c>
      <c r="I41" s="41"/>
      <c r="J41" s="83">
        <f t="shared" si="4"/>
        <v>0</v>
      </c>
      <c r="K41" s="84" t="str">
        <f t="shared" si="1"/>
        <v>no calcolo</v>
      </c>
      <c r="L41" s="34"/>
      <c r="M41" s="41"/>
      <c r="N41" s="82">
        <f>COUNTIFS('3.ADR CON SUCCESS OCCUP soglia1'!$D$3:$D$403,$B41,'3.ADR CON SUCCESS OCCUP soglia1'!$E$3:$E$403,$N$18)</f>
        <v>0</v>
      </c>
      <c r="O41" s="82">
        <f>COUNTIFS('3.ADR CON SUCCESS OCCUP soglia1'!$D$3:$D$403,$B41,'3.ADR CON SUCCESS OCCUP soglia1'!$E$3:$E$403,$O$18)</f>
        <v>0</v>
      </c>
      <c r="P41" s="82">
        <f>COUNTIFS('3.ADR CON SUCCESS OCCUP soglia1'!$D$3:$D$403,$B41,'3.ADR CON SUCCESS OCCUP soglia1'!$E$3:$E$403,$P$18)</f>
        <v>0</v>
      </c>
      <c r="Q41" s="40"/>
      <c r="R41" s="82">
        <f t="shared" si="2"/>
        <v>0</v>
      </c>
      <c r="S41" s="82" t="str">
        <f t="shared" si="3"/>
        <v/>
      </c>
      <c r="T41" s="40"/>
      <c r="U41" s="40"/>
      <c r="V41" s="82" t="str">
        <f>IF(K41="SUPERATA",COUNTIF('2. ADR SENZA RISULTATO OCCUPAZ'!$D$3:$D$403,B41),"NO FEE4SERVICE")</f>
        <v>NO FEE4SERVICE</v>
      </c>
      <c r="W41" s="86">
        <f>IF(V41="NO FEE4SERVICE", 0, SUMIFS('2. ADR SENZA RISULTATO OCCUPAZ'!$I$3:$I$401,'2. ADR SENZA RISULTATO OCCUPAZ'!$D$3:$D$401, B41))</f>
        <v>0</v>
      </c>
      <c r="X41" s="78"/>
    </row>
    <row r="42" spans="1:24" ht="15.75" x14ac:dyDescent="0.25">
      <c r="A42" s="37" t="s">
        <v>33</v>
      </c>
      <c r="B42" s="38" t="s">
        <v>44</v>
      </c>
      <c r="C42" s="39">
        <v>0.27900000000000003</v>
      </c>
      <c r="D42" s="40"/>
      <c r="E42" s="39">
        <v>0.307</v>
      </c>
      <c r="F42" s="40"/>
      <c r="G42" s="82">
        <f>COUNTIF('1.ADR PRESI IN CARICO SEMESTRE'!$E$3:$E$403,B42)</f>
        <v>0</v>
      </c>
      <c r="H42" s="82">
        <f>COUNTIF('3.ADR CON SUCCESS OCCUP soglia1'!$D$3:$D$403,B42)</f>
        <v>0</v>
      </c>
      <c r="I42" s="41"/>
      <c r="J42" s="83">
        <f t="shared" si="4"/>
        <v>0</v>
      </c>
      <c r="K42" s="84" t="str">
        <f t="shared" si="1"/>
        <v>no calcolo</v>
      </c>
      <c r="L42" s="34"/>
      <c r="M42" s="41"/>
      <c r="N42" s="82">
        <f>COUNTIFS('3.ADR CON SUCCESS OCCUP soglia1'!$D$3:$D$403,$B42,'3.ADR CON SUCCESS OCCUP soglia1'!$E$3:$E$403,$N$18)</f>
        <v>0</v>
      </c>
      <c r="O42" s="82">
        <f>COUNTIFS('3.ADR CON SUCCESS OCCUP soglia1'!$D$3:$D$403,$B42,'3.ADR CON SUCCESS OCCUP soglia1'!$E$3:$E$403,$O$18)</f>
        <v>0</v>
      </c>
      <c r="P42" s="82">
        <f>COUNTIFS('3.ADR CON SUCCESS OCCUP soglia1'!$D$3:$D$403,$B42,'3.ADR CON SUCCESS OCCUP soglia1'!$E$3:$E$403,$P$18)</f>
        <v>0</v>
      </c>
      <c r="Q42" s="40"/>
      <c r="R42" s="82">
        <f t="shared" si="2"/>
        <v>0</v>
      </c>
      <c r="S42" s="82" t="str">
        <f t="shared" si="3"/>
        <v/>
      </c>
      <c r="T42" s="40"/>
      <c r="U42" s="40"/>
      <c r="V42" s="82" t="str">
        <f>IF(K42="SUPERATA",COUNTIF('2. ADR SENZA RISULTATO OCCUPAZ'!$D$3:$D$403,B42),"NO FEE4SERVICE")</f>
        <v>NO FEE4SERVICE</v>
      </c>
      <c r="W42" s="86">
        <f>IF(V42="NO FEE4SERVICE", 0, SUMIFS('2. ADR SENZA RISULTATO OCCUPAZ'!$I$3:$I$401,'2. ADR SENZA RISULTATO OCCUPAZ'!$D$3:$D$401, B42))</f>
        <v>0</v>
      </c>
      <c r="X42" s="78"/>
    </row>
    <row r="43" spans="1:24" ht="15.75" x14ac:dyDescent="0.25">
      <c r="A43" s="37" t="s">
        <v>45</v>
      </c>
      <c r="B43" s="38" t="s">
        <v>46</v>
      </c>
      <c r="C43" s="39">
        <v>0.313</v>
      </c>
      <c r="D43" s="40"/>
      <c r="E43" s="39">
        <v>0.34399999999999997</v>
      </c>
      <c r="F43" s="40"/>
      <c r="G43" s="82">
        <f>COUNTIF('1.ADR PRESI IN CARICO SEMESTRE'!$E$3:$E$403,B43)</f>
        <v>0</v>
      </c>
      <c r="H43" s="82">
        <f>COUNTIF('3.ADR CON SUCCESS OCCUP soglia1'!$D$3:$D$403,B43)</f>
        <v>0</v>
      </c>
      <c r="I43" s="41"/>
      <c r="J43" s="83">
        <f t="shared" si="4"/>
        <v>0</v>
      </c>
      <c r="K43" s="84" t="str">
        <f t="shared" si="1"/>
        <v>no calcolo</v>
      </c>
      <c r="L43" s="34"/>
      <c r="M43" s="41"/>
      <c r="N43" s="82">
        <f>COUNTIFS('3.ADR CON SUCCESS OCCUP soglia1'!$D$3:$D$403,$B43,'3.ADR CON SUCCESS OCCUP soglia1'!$E$3:$E$403,$N$18)</f>
        <v>0</v>
      </c>
      <c r="O43" s="82">
        <f>COUNTIFS('3.ADR CON SUCCESS OCCUP soglia1'!$D$3:$D$403,$B43,'3.ADR CON SUCCESS OCCUP soglia1'!$E$3:$E$403,$O$18)</f>
        <v>0</v>
      </c>
      <c r="P43" s="82">
        <f>COUNTIFS('3.ADR CON SUCCESS OCCUP soglia1'!$D$3:$D$403,$B43,'3.ADR CON SUCCESS OCCUP soglia1'!$E$3:$E$403,$P$18)</f>
        <v>0</v>
      </c>
      <c r="Q43" s="40"/>
      <c r="R43" s="82">
        <f t="shared" si="2"/>
        <v>0</v>
      </c>
      <c r="S43" s="82" t="str">
        <f t="shared" si="3"/>
        <v/>
      </c>
      <c r="T43" s="40"/>
      <c r="U43" s="40"/>
      <c r="V43" s="82" t="str">
        <f>IF(K43="SUPERATA",COUNTIF('2. ADR SENZA RISULTATO OCCUPAZ'!$D$3:$D$403,B43),"NO FEE4SERVICE")</f>
        <v>NO FEE4SERVICE</v>
      </c>
      <c r="W43" s="86">
        <f>IF(V43="NO FEE4SERVICE", 0, SUMIFS('2. ADR SENZA RISULTATO OCCUPAZ'!$I$3:$I$401,'2. ADR SENZA RISULTATO OCCUPAZ'!$D$3:$D$401, B43))</f>
        <v>0</v>
      </c>
      <c r="X43" s="78"/>
    </row>
    <row r="44" spans="1:24" ht="15.75" x14ac:dyDescent="0.25">
      <c r="A44" s="37" t="s">
        <v>45</v>
      </c>
      <c r="B44" s="38" t="s">
        <v>47</v>
      </c>
      <c r="C44" s="39">
        <v>0.371</v>
      </c>
      <c r="D44" s="40"/>
      <c r="E44" s="39">
        <v>0.40799999999999997</v>
      </c>
      <c r="F44" s="40"/>
      <c r="G44" s="82">
        <f>COUNTIF('1.ADR PRESI IN CARICO SEMESTRE'!$E$3:$E$403,B44)</f>
        <v>0</v>
      </c>
      <c r="H44" s="82">
        <f>COUNTIF('3.ADR CON SUCCESS OCCUP soglia1'!$D$3:$D$403,B44)</f>
        <v>0</v>
      </c>
      <c r="I44" s="41"/>
      <c r="J44" s="83">
        <f t="shared" si="4"/>
        <v>0</v>
      </c>
      <c r="K44" s="84" t="str">
        <f t="shared" si="1"/>
        <v>no calcolo</v>
      </c>
      <c r="L44" s="34"/>
      <c r="M44" s="41"/>
      <c r="N44" s="82">
        <f>COUNTIFS('3.ADR CON SUCCESS OCCUP soglia1'!$D$3:$D$403,$B44,'3.ADR CON SUCCESS OCCUP soglia1'!$E$3:$E$403,$N$18)</f>
        <v>0</v>
      </c>
      <c r="O44" s="82">
        <f>COUNTIFS('3.ADR CON SUCCESS OCCUP soglia1'!$D$3:$D$403,$B44,'3.ADR CON SUCCESS OCCUP soglia1'!$E$3:$E$403,$O$18)</f>
        <v>0</v>
      </c>
      <c r="P44" s="82">
        <f>COUNTIFS('3.ADR CON SUCCESS OCCUP soglia1'!$D$3:$D$403,$B44,'3.ADR CON SUCCESS OCCUP soglia1'!$E$3:$E$403,$P$18)</f>
        <v>0</v>
      </c>
      <c r="Q44" s="40"/>
      <c r="R44" s="82">
        <f t="shared" si="2"/>
        <v>0</v>
      </c>
      <c r="S44" s="82" t="str">
        <f t="shared" si="3"/>
        <v/>
      </c>
      <c r="T44" s="40"/>
      <c r="U44" s="40"/>
      <c r="V44" s="82" t="str">
        <f>IF(K44="SUPERATA",COUNTIF('2. ADR SENZA RISULTATO OCCUPAZ'!$D$3:$D$403,B44),"NO FEE4SERVICE")</f>
        <v>NO FEE4SERVICE</v>
      </c>
      <c r="W44" s="86">
        <f>IF(V44="NO FEE4SERVICE", 0, SUMIFS('2. ADR SENZA RISULTATO OCCUPAZ'!$I$3:$I$401,'2. ADR SENZA RISULTATO OCCUPAZ'!$D$3:$D$401, B44))</f>
        <v>0</v>
      </c>
      <c r="X44" s="78"/>
    </row>
    <row r="45" spans="1:24" ht="15.75" x14ac:dyDescent="0.25">
      <c r="A45" s="37" t="s">
        <v>48</v>
      </c>
      <c r="B45" s="38" t="s">
        <v>49</v>
      </c>
      <c r="C45" s="39">
        <v>0.26400000000000001</v>
      </c>
      <c r="D45" s="40"/>
      <c r="E45" s="39">
        <v>0.28999999999999998</v>
      </c>
      <c r="F45" s="40"/>
      <c r="G45" s="82">
        <f>COUNTIF('1.ADR PRESI IN CARICO SEMESTRE'!$E$3:$E$403,B45)</f>
        <v>0</v>
      </c>
      <c r="H45" s="82">
        <f>COUNTIF('3.ADR CON SUCCESS OCCUP soglia1'!$D$3:$D$403,B45)</f>
        <v>0</v>
      </c>
      <c r="I45" s="41"/>
      <c r="J45" s="83">
        <f t="shared" si="4"/>
        <v>0</v>
      </c>
      <c r="K45" s="84" t="str">
        <f t="shared" si="1"/>
        <v>no calcolo</v>
      </c>
      <c r="L45" s="34"/>
      <c r="M45" s="41"/>
      <c r="N45" s="82">
        <f>COUNTIFS('3.ADR CON SUCCESS OCCUP soglia1'!$D$3:$D$403,$B45,'3.ADR CON SUCCESS OCCUP soglia1'!$E$3:$E$403,$N$18)</f>
        <v>0</v>
      </c>
      <c r="O45" s="82">
        <f>COUNTIFS('3.ADR CON SUCCESS OCCUP soglia1'!$D$3:$D$403,$B45,'3.ADR CON SUCCESS OCCUP soglia1'!$E$3:$E$403,$O$18)</f>
        <v>0</v>
      </c>
      <c r="P45" s="82">
        <f>COUNTIFS('3.ADR CON SUCCESS OCCUP soglia1'!$D$3:$D$403,$B45,'3.ADR CON SUCCESS OCCUP soglia1'!$E$3:$E$403,$P$18)</f>
        <v>0</v>
      </c>
      <c r="Q45" s="40"/>
      <c r="R45" s="82">
        <f t="shared" si="2"/>
        <v>0</v>
      </c>
      <c r="S45" s="82" t="str">
        <f t="shared" si="3"/>
        <v/>
      </c>
      <c r="T45" s="40"/>
      <c r="U45" s="40"/>
      <c r="V45" s="82" t="str">
        <f>IF(K45="SUPERATA",COUNTIF('2. ADR SENZA RISULTATO OCCUPAZ'!$D$3:$D$403,B45),"NO FEE4SERVICE")</f>
        <v>NO FEE4SERVICE</v>
      </c>
      <c r="W45" s="86">
        <f>IF(V45="NO FEE4SERVICE", 0, SUMIFS('2. ADR SENZA RISULTATO OCCUPAZ'!$I$3:$I$401,'2. ADR SENZA RISULTATO OCCUPAZ'!$D$3:$D$401, B45))</f>
        <v>0</v>
      </c>
      <c r="X45" s="78"/>
    </row>
    <row r="46" spans="1:24" ht="15.75" x14ac:dyDescent="0.25">
      <c r="A46" s="37" t="s">
        <v>48</v>
      </c>
      <c r="B46" s="38" t="s">
        <v>50</v>
      </c>
      <c r="C46" s="39">
        <v>0.32400000000000001</v>
      </c>
      <c r="D46" s="40"/>
      <c r="E46" s="39">
        <v>0.35599999999999998</v>
      </c>
      <c r="F46" s="40"/>
      <c r="G46" s="82">
        <f>COUNTIF('1.ADR PRESI IN CARICO SEMESTRE'!$E$3:$E$403,B46)</f>
        <v>0</v>
      </c>
      <c r="H46" s="82">
        <f>COUNTIF('3.ADR CON SUCCESS OCCUP soglia1'!$D$3:$D$403,B46)</f>
        <v>0</v>
      </c>
      <c r="I46" s="41"/>
      <c r="J46" s="83">
        <f t="shared" si="4"/>
        <v>0</v>
      </c>
      <c r="K46" s="84" t="str">
        <f t="shared" si="1"/>
        <v>no calcolo</v>
      </c>
      <c r="L46" s="34"/>
      <c r="M46" s="41"/>
      <c r="N46" s="82">
        <f>COUNTIFS('3.ADR CON SUCCESS OCCUP soglia1'!$D$3:$D$403,$B46,'3.ADR CON SUCCESS OCCUP soglia1'!$E$3:$E$403,$N$18)</f>
        <v>0</v>
      </c>
      <c r="O46" s="82">
        <f>COUNTIFS('3.ADR CON SUCCESS OCCUP soglia1'!$D$3:$D$403,$B46,'3.ADR CON SUCCESS OCCUP soglia1'!$E$3:$E$403,$O$18)</f>
        <v>0</v>
      </c>
      <c r="P46" s="82">
        <f>COUNTIFS('3.ADR CON SUCCESS OCCUP soglia1'!$D$3:$D$403,$B46,'3.ADR CON SUCCESS OCCUP soglia1'!$E$3:$E$403,$P$18)</f>
        <v>0</v>
      </c>
      <c r="Q46" s="40"/>
      <c r="R46" s="82">
        <f t="shared" si="2"/>
        <v>0</v>
      </c>
      <c r="S46" s="82" t="str">
        <f t="shared" si="3"/>
        <v/>
      </c>
      <c r="T46" s="40"/>
      <c r="U46" s="40"/>
      <c r="V46" s="82" t="str">
        <f>IF(K46="SUPERATA",COUNTIF('2. ADR SENZA RISULTATO OCCUPAZ'!$D$3:$D$403,B46),"NO FEE4SERVICE")</f>
        <v>NO FEE4SERVICE</v>
      </c>
      <c r="W46" s="86">
        <f>IF(V46="NO FEE4SERVICE", 0, SUMIFS('2. ADR SENZA RISULTATO OCCUPAZ'!$I$3:$I$401,'2. ADR SENZA RISULTATO OCCUPAZ'!$D$3:$D$401, B46))</f>
        <v>0</v>
      </c>
      <c r="X46" s="78"/>
    </row>
    <row r="47" spans="1:24" ht="15.75" x14ac:dyDescent="0.25">
      <c r="A47" s="37" t="s">
        <v>48</v>
      </c>
      <c r="B47" s="38" t="s">
        <v>51</v>
      </c>
      <c r="C47" s="39">
        <v>0.30399999999999999</v>
      </c>
      <c r="D47" s="40"/>
      <c r="E47" s="39">
        <v>0.33400000000000002</v>
      </c>
      <c r="F47" s="40"/>
      <c r="G47" s="82">
        <f>COUNTIF('1.ADR PRESI IN CARICO SEMESTRE'!$E$3:$E$403,B47)</f>
        <v>0</v>
      </c>
      <c r="H47" s="82">
        <f>COUNTIF('3.ADR CON SUCCESS OCCUP soglia1'!$D$3:$D$403,B47)</f>
        <v>0</v>
      </c>
      <c r="I47" s="41"/>
      <c r="J47" s="83">
        <f t="shared" si="4"/>
        <v>0</v>
      </c>
      <c r="K47" s="84" t="str">
        <f t="shared" si="1"/>
        <v>no calcolo</v>
      </c>
      <c r="L47" s="34"/>
      <c r="M47" s="41"/>
      <c r="N47" s="82">
        <f>COUNTIFS('3.ADR CON SUCCESS OCCUP soglia1'!$D$3:$D$403,$B47,'3.ADR CON SUCCESS OCCUP soglia1'!$E$3:$E$403,$N$18)</f>
        <v>0</v>
      </c>
      <c r="O47" s="82">
        <f>COUNTIFS('3.ADR CON SUCCESS OCCUP soglia1'!$D$3:$D$403,$B47,'3.ADR CON SUCCESS OCCUP soglia1'!$E$3:$E$403,$O$18)</f>
        <v>0</v>
      </c>
      <c r="P47" s="82">
        <f>COUNTIFS('3.ADR CON SUCCESS OCCUP soglia1'!$D$3:$D$403,$B47,'3.ADR CON SUCCESS OCCUP soglia1'!$E$3:$E$403,$P$18)</f>
        <v>0</v>
      </c>
      <c r="Q47" s="40"/>
      <c r="R47" s="82">
        <f t="shared" si="2"/>
        <v>0</v>
      </c>
      <c r="S47" s="82" t="str">
        <f t="shared" si="3"/>
        <v/>
      </c>
      <c r="T47" s="40"/>
      <c r="U47" s="40"/>
      <c r="V47" s="82" t="str">
        <f>IF(K47="SUPERATA",COUNTIF('2. ADR SENZA RISULTATO OCCUPAZ'!$D$3:$D$403,B47),"NO FEE4SERVICE")</f>
        <v>NO FEE4SERVICE</v>
      </c>
      <c r="W47" s="86">
        <f>IF(V47="NO FEE4SERVICE", 0, SUMIFS('2. ADR SENZA RISULTATO OCCUPAZ'!$I$3:$I$401,'2. ADR SENZA RISULTATO OCCUPAZ'!$D$3:$D$401, B47))</f>
        <v>0</v>
      </c>
      <c r="X47" s="78"/>
    </row>
    <row r="48" spans="1:24" ht="15.75" x14ac:dyDescent="0.25">
      <c r="A48" s="37" t="s">
        <v>48</v>
      </c>
      <c r="B48" s="38" t="s">
        <v>52</v>
      </c>
      <c r="C48" s="39">
        <v>0.28399999999999997</v>
      </c>
      <c r="D48" s="40"/>
      <c r="E48" s="39">
        <v>0.313</v>
      </c>
      <c r="F48" s="40"/>
      <c r="G48" s="82">
        <f>COUNTIF('1.ADR PRESI IN CARICO SEMESTRE'!$E$3:$E$403,B48)</f>
        <v>0</v>
      </c>
      <c r="H48" s="82">
        <f>COUNTIF('3.ADR CON SUCCESS OCCUP soglia1'!$D$3:$D$403,B48)</f>
        <v>0</v>
      </c>
      <c r="I48" s="41"/>
      <c r="J48" s="83">
        <f t="shared" si="4"/>
        <v>0</v>
      </c>
      <c r="K48" s="84" t="str">
        <f t="shared" si="1"/>
        <v>no calcolo</v>
      </c>
      <c r="L48" s="34"/>
      <c r="M48" s="41"/>
      <c r="N48" s="82">
        <f>COUNTIFS('3.ADR CON SUCCESS OCCUP soglia1'!$D$3:$D$403,$B48,'3.ADR CON SUCCESS OCCUP soglia1'!$E$3:$E$403,$N$18)</f>
        <v>0</v>
      </c>
      <c r="O48" s="82">
        <f>COUNTIFS('3.ADR CON SUCCESS OCCUP soglia1'!$D$3:$D$403,$B48,'3.ADR CON SUCCESS OCCUP soglia1'!$E$3:$E$403,$O$18)</f>
        <v>0</v>
      </c>
      <c r="P48" s="82">
        <f>COUNTIFS('3.ADR CON SUCCESS OCCUP soglia1'!$D$3:$D$403,$B48,'3.ADR CON SUCCESS OCCUP soglia1'!$E$3:$E$403,$P$18)</f>
        <v>0</v>
      </c>
      <c r="Q48" s="40"/>
      <c r="R48" s="82">
        <f t="shared" si="2"/>
        <v>0</v>
      </c>
      <c r="S48" s="82" t="str">
        <f t="shared" si="3"/>
        <v/>
      </c>
      <c r="T48" s="40"/>
      <c r="U48" s="40"/>
      <c r="V48" s="82" t="str">
        <f>IF(K48="SUPERATA",COUNTIF('2. ADR SENZA RISULTATO OCCUPAZ'!$D$3:$D$403,B48),"NO FEE4SERVICE")</f>
        <v>NO FEE4SERVICE</v>
      </c>
      <c r="W48" s="86">
        <f>IF(V48="NO FEE4SERVICE", 0, SUMIFS('2. ADR SENZA RISULTATO OCCUPAZ'!$I$3:$I$401,'2. ADR SENZA RISULTATO OCCUPAZ'!$D$3:$D$401, B48))</f>
        <v>0</v>
      </c>
      <c r="X48" s="78"/>
    </row>
    <row r="49" spans="1:24" ht="15.75" x14ac:dyDescent="0.25">
      <c r="A49" s="37" t="s">
        <v>48</v>
      </c>
      <c r="B49" s="38" t="s">
        <v>53</v>
      </c>
      <c r="C49" s="39">
        <v>0.29399999999999998</v>
      </c>
      <c r="D49" s="40"/>
      <c r="E49" s="39">
        <v>0.32400000000000001</v>
      </c>
      <c r="F49" s="40"/>
      <c r="G49" s="82">
        <f>COUNTIF('1.ADR PRESI IN CARICO SEMESTRE'!$E$3:$E$403,B49)</f>
        <v>0</v>
      </c>
      <c r="H49" s="82">
        <f>COUNTIF('3.ADR CON SUCCESS OCCUP soglia1'!$D$3:$D$403,B49)</f>
        <v>0</v>
      </c>
      <c r="I49" s="41"/>
      <c r="J49" s="83">
        <f t="shared" si="4"/>
        <v>0</v>
      </c>
      <c r="K49" s="84" t="str">
        <f t="shared" si="1"/>
        <v>no calcolo</v>
      </c>
      <c r="L49" s="34"/>
      <c r="M49" s="41"/>
      <c r="N49" s="82">
        <f>COUNTIFS('3.ADR CON SUCCESS OCCUP soglia1'!$D$3:$D$403,$B49,'3.ADR CON SUCCESS OCCUP soglia1'!$E$3:$E$403,$N$18)</f>
        <v>0</v>
      </c>
      <c r="O49" s="82">
        <f>COUNTIFS('3.ADR CON SUCCESS OCCUP soglia1'!$D$3:$D$403,$B49,'3.ADR CON SUCCESS OCCUP soglia1'!$E$3:$E$403,$O$18)</f>
        <v>0</v>
      </c>
      <c r="P49" s="82">
        <f>COUNTIFS('3.ADR CON SUCCESS OCCUP soglia1'!$D$3:$D$403,$B49,'3.ADR CON SUCCESS OCCUP soglia1'!$E$3:$E$403,$P$18)</f>
        <v>0</v>
      </c>
      <c r="Q49" s="40"/>
      <c r="R49" s="82">
        <f t="shared" si="2"/>
        <v>0</v>
      </c>
      <c r="S49" s="82" t="str">
        <f t="shared" si="3"/>
        <v/>
      </c>
      <c r="T49" s="40"/>
      <c r="U49" s="40"/>
      <c r="V49" s="82" t="str">
        <f>IF(K49="SUPERATA",COUNTIF('2. ADR SENZA RISULTATO OCCUPAZ'!$D$3:$D$403,B49),"NO FEE4SERVICE")</f>
        <v>NO FEE4SERVICE</v>
      </c>
      <c r="W49" s="86">
        <f>IF(V49="NO FEE4SERVICE", 0, SUMIFS('2. ADR SENZA RISULTATO OCCUPAZ'!$I$3:$I$401,'2. ADR SENZA RISULTATO OCCUPAZ'!$D$3:$D$401, B49))</f>
        <v>0</v>
      </c>
      <c r="X49" s="78"/>
    </row>
    <row r="50" spans="1:24" ht="15.75" x14ac:dyDescent="0.25">
      <c r="A50" s="37" t="s">
        <v>48</v>
      </c>
      <c r="B50" s="38" t="s">
        <v>54</v>
      </c>
      <c r="C50" s="39">
        <v>0.36499999999999999</v>
      </c>
      <c r="D50" s="40"/>
      <c r="E50" s="39">
        <v>0.40100000000000002</v>
      </c>
      <c r="F50" s="40"/>
      <c r="G50" s="82">
        <f>COUNTIF('1.ADR PRESI IN CARICO SEMESTRE'!$E$3:$E$403,B50)</f>
        <v>0</v>
      </c>
      <c r="H50" s="82">
        <f>COUNTIF('3.ADR CON SUCCESS OCCUP soglia1'!$D$3:$D$403,B50)</f>
        <v>0</v>
      </c>
      <c r="I50" s="41"/>
      <c r="J50" s="83">
        <f t="shared" si="4"/>
        <v>0</v>
      </c>
      <c r="K50" s="84" t="str">
        <f t="shared" si="1"/>
        <v>no calcolo</v>
      </c>
      <c r="L50" s="34"/>
      <c r="M50" s="41"/>
      <c r="N50" s="82">
        <f>COUNTIFS('3.ADR CON SUCCESS OCCUP soglia1'!$D$3:$D$403,$B50,'3.ADR CON SUCCESS OCCUP soglia1'!$E$3:$E$403,$N$18)</f>
        <v>0</v>
      </c>
      <c r="O50" s="82">
        <f>COUNTIFS('3.ADR CON SUCCESS OCCUP soglia1'!$D$3:$D$403,$B50,'3.ADR CON SUCCESS OCCUP soglia1'!$E$3:$E$403,$O$18)</f>
        <v>0</v>
      </c>
      <c r="P50" s="82">
        <f>COUNTIFS('3.ADR CON SUCCESS OCCUP soglia1'!$D$3:$D$403,$B50,'3.ADR CON SUCCESS OCCUP soglia1'!$E$3:$E$403,$P$18)</f>
        <v>0</v>
      </c>
      <c r="Q50" s="40"/>
      <c r="R50" s="82">
        <f t="shared" si="2"/>
        <v>0</v>
      </c>
      <c r="S50" s="82" t="str">
        <f t="shared" si="3"/>
        <v/>
      </c>
      <c r="T50" s="40"/>
      <c r="U50" s="40"/>
      <c r="V50" s="82" t="str">
        <f>IF(K50="SUPERATA",COUNTIF('2. ADR SENZA RISULTATO OCCUPAZ'!$D$3:$D$403,B50),"NO FEE4SERVICE")</f>
        <v>NO FEE4SERVICE</v>
      </c>
      <c r="W50" s="86">
        <f>IF(V50="NO FEE4SERVICE", 0, SUMIFS('2. ADR SENZA RISULTATO OCCUPAZ'!$I$3:$I$401,'2. ADR SENZA RISULTATO OCCUPAZ'!$D$3:$D$401, B50))</f>
        <v>0</v>
      </c>
      <c r="X50" s="78"/>
    </row>
    <row r="51" spans="1:24" ht="15.75" x14ac:dyDescent="0.25">
      <c r="A51" s="37" t="s">
        <v>48</v>
      </c>
      <c r="B51" s="38" t="s">
        <v>55</v>
      </c>
      <c r="C51" s="39">
        <v>0.32500000000000001</v>
      </c>
      <c r="D51" s="40"/>
      <c r="E51" s="39">
        <v>0.35699999999999998</v>
      </c>
      <c r="F51" s="40"/>
      <c r="G51" s="82">
        <f>COUNTIF('1.ADR PRESI IN CARICO SEMESTRE'!$E$3:$E$403,B51)</f>
        <v>0</v>
      </c>
      <c r="H51" s="82">
        <f>COUNTIF('3.ADR CON SUCCESS OCCUP soglia1'!$D$3:$D$403,B51)</f>
        <v>0</v>
      </c>
      <c r="I51" s="41"/>
      <c r="J51" s="83">
        <f t="shared" si="4"/>
        <v>0</v>
      </c>
      <c r="K51" s="84" t="str">
        <f t="shared" si="1"/>
        <v>no calcolo</v>
      </c>
      <c r="L51" s="34"/>
      <c r="M51" s="41"/>
      <c r="N51" s="82">
        <f>COUNTIFS('3.ADR CON SUCCESS OCCUP soglia1'!$D$3:$D$403,$B51,'3.ADR CON SUCCESS OCCUP soglia1'!$E$3:$E$403,$N$18)</f>
        <v>0</v>
      </c>
      <c r="O51" s="82">
        <f>COUNTIFS('3.ADR CON SUCCESS OCCUP soglia1'!$D$3:$D$403,$B51,'3.ADR CON SUCCESS OCCUP soglia1'!$E$3:$E$403,$O$18)</f>
        <v>0</v>
      </c>
      <c r="P51" s="82">
        <f>COUNTIFS('3.ADR CON SUCCESS OCCUP soglia1'!$D$3:$D$403,$B51,'3.ADR CON SUCCESS OCCUP soglia1'!$E$3:$E$403,$P$18)</f>
        <v>0</v>
      </c>
      <c r="Q51" s="40"/>
      <c r="R51" s="82">
        <f t="shared" si="2"/>
        <v>0</v>
      </c>
      <c r="S51" s="82" t="str">
        <f t="shared" si="3"/>
        <v/>
      </c>
      <c r="T51" s="40"/>
      <c r="U51" s="40"/>
      <c r="V51" s="82" t="str">
        <f>IF(K51="SUPERATA",COUNTIF('2. ADR SENZA RISULTATO OCCUPAZ'!$D$3:$D$403,B51),"NO FEE4SERVICE")</f>
        <v>NO FEE4SERVICE</v>
      </c>
      <c r="W51" s="86">
        <f>IF(V51="NO FEE4SERVICE", 0, SUMIFS('2. ADR SENZA RISULTATO OCCUPAZ'!$I$3:$I$401,'2. ADR SENZA RISULTATO OCCUPAZ'!$D$3:$D$401, B51))</f>
        <v>0</v>
      </c>
      <c r="X51" s="78"/>
    </row>
    <row r="52" spans="1:24" ht="15.75" x14ac:dyDescent="0.25">
      <c r="A52" s="37" t="s">
        <v>56</v>
      </c>
      <c r="B52" s="38" t="s">
        <v>57</v>
      </c>
      <c r="C52" s="39">
        <v>0.33400000000000002</v>
      </c>
      <c r="D52" s="40"/>
      <c r="E52" s="39">
        <v>0.36699999999999999</v>
      </c>
      <c r="F52" s="40"/>
      <c r="G52" s="82">
        <f>COUNTIF('1.ADR PRESI IN CARICO SEMESTRE'!$E$3:$E$403,B52)</f>
        <v>0</v>
      </c>
      <c r="H52" s="82">
        <f>COUNTIF('3.ADR CON SUCCESS OCCUP soglia1'!$D$3:$D$403,B52)</f>
        <v>0</v>
      </c>
      <c r="I52" s="41"/>
      <c r="J52" s="83">
        <f t="shared" si="4"/>
        <v>0</v>
      </c>
      <c r="K52" s="84" t="str">
        <f t="shared" si="1"/>
        <v>no calcolo</v>
      </c>
      <c r="L52" s="34"/>
      <c r="M52" s="41"/>
      <c r="N52" s="82">
        <f>COUNTIFS('3.ADR CON SUCCESS OCCUP soglia1'!$D$3:$D$403,$B52,'3.ADR CON SUCCESS OCCUP soglia1'!$E$3:$E$403,$N$18)</f>
        <v>0</v>
      </c>
      <c r="O52" s="82">
        <f>COUNTIFS('3.ADR CON SUCCESS OCCUP soglia1'!$D$3:$D$403,$B52,'3.ADR CON SUCCESS OCCUP soglia1'!$E$3:$E$403,$O$18)</f>
        <v>0</v>
      </c>
      <c r="P52" s="82">
        <f>COUNTIFS('3.ADR CON SUCCESS OCCUP soglia1'!$D$3:$D$403,$B52,'3.ADR CON SUCCESS OCCUP soglia1'!$E$3:$E$403,$P$18)</f>
        <v>0</v>
      </c>
      <c r="Q52" s="40"/>
      <c r="R52" s="82">
        <f t="shared" si="2"/>
        <v>0</v>
      </c>
      <c r="S52" s="82" t="str">
        <f t="shared" si="3"/>
        <v/>
      </c>
      <c r="T52" s="40"/>
      <c r="U52" s="40"/>
      <c r="V52" s="82" t="str">
        <f>IF(K52="SUPERATA",COUNTIF('2. ADR SENZA RISULTATO OCCUPAZ'!$D$3:$D$403,B52),"NO FEE4SERVICE")</f>
        <v>NO FEE4SERVICE</v>
      </c>
      <c r="W52" s="86">
        <f>IF(V52="NO FEE4SERVICE", 0, SUMIFS('2. ADR SENZA RISULTATO OCCUPAZ'!$I$3:$I$401,'2. ADR SENZA RISULTATO OCCUPAZ'!$D$3:$D$401, B52))</f>
        <v>0</v>
      </c>
      <c r="X52" s="78"/>
    </row>
    <row r="53" spans="1:24" ht="15.75" x14ac:dyDescent="0.25">
      <c r="A53" s="37" t="s">
        <v>56</v>
      </c>
      <c r="B53" s="38" t="s">
        <v>58</v>
      </c>
      <c r="C53" s="39">
        <v>0.29499999999999998</v>
      </c>
      <c r="D53" s="40"/>
      <c r="E53" s="39">
        <v>0.32500000000000001</v>
      </c>
      <c r="F53" s="40"/>
      <c r="G53" s="82">
        <f>COUNTIF('1.ADR PRESI IN CARICO SEMESTRE'!$E$3:$E$403,B53)</f>
        <v>0</v>
      </c>
      <c r="H53" s="82">
        <f>COUNTIF('3.ADR CON SUCCESS OCCUP soglia1'!$D$3:$D$403,B53)</f>
        <v>0</v>
      </c>
      <c r="I53" s="41"/>
      <c r="J53" s="83">
        <f t="shared" si="4"/>
        <v>0</v>
      </c>
      <c r="K53" s="84" t="str">
        <f t="shared" si="1"/>
        <v>no calcolo</v>
      </c>
      <c r="L53" s="34"/>
      <c r="M53" s="41"/>
      <c r="N53" s="82">
        <f>COUNTIFS('3.ADR CON SUCCESS OCCUP soglia1'!$D$3:$D$403,$B53,'3.ADR CON SUCCESS OCCUP soglia1'!$E$3:$E$403,$N$18)</f>
        <v>0</v>
      </c>
      <c r="O53" s="82">
        <f>COUNTIFS('3.ADR CON SUCCESS OCCUP soglia1'!$D$3:$D$403,$B53,'3.ADR CON SUCCESS OCCUP soglia1'!$E$3:$E$403,$O$18)</f>
        <v>0</v>
      </c>
      <c r="P53" s="82">
        <f>COUNTIFS('3.ADR CON SUCCESS OCCUP soglia1'!$D$3:$D$403,$B53,'3.ADR CON SUCCESS OCCUP soglia1'!$E$3:$E$403,$P$18)</f>
        <v>0</v>
      </c>
      <c r="Q53" s="40"/>
      <c r="R53" s="82">
        <f t="shared" si="2"/>
        <v>0</v>
      </c>
      <c r="S53" s="82" t="str">
        <f t="shared" si="3"/>
        <v/>
      </c>
      <c r="T53" s="40"/>
      <c r="U53" s="40"/>
      <c r="V53" s="82" t="str">
        <f>IF(K53="SUPERATA",COUNTIF('2. ADR SENZA RISULTATO OCCUPAZ'!$D$3:$D$403,B53),"NO FEE4SERVICE")</f>
        <v>NO FEE4SERVICE</v>
      </c>
      <c r="W53" s="86">
        <f>IF(V53="NO FEE4SERVICE", 0, SUMIFS('2. ADR SENZA RISULTATO OCCUPAZ'!$I$3:$I$401,'2. ADR SENZA RISULTATO OCCUPAZ'!$D$3:$D$401, B53))</f>
        <v>0</v>
      </c>
      <c r="X53" s="78"/>
    </row>
    <row r="54" spans="1:24" ht="15.75" x14ac:dyDescent="0.25">
      <c r="A54" s="37" t="s">
        <v>56</v>
      </c>
      <c r="B54" s="38" t="s">
        <v>59</v>
      </c>
      <c r="C54" s="39">
        <v>0.30399999999999999</v>
      </c>
      <c r="D54" s="40"/>
      <c r="E54" s="39">
        <v>0.33400000000000002</v>
      </c>
      <c r="F54" s="40"/>
      <c r="G54" s="82">
        <f>COUNTIF('1.ADR PRESI IN CARICO SEMESTRE'!$E$3:$E$403,B54)</f>
        <v>0</v>
      </c>
      <c r="H54" s="82">
        <f>COUNTIF('3.ADR CON SUCCESS OCCUP soglia1'!$D$3:$D$403,B54)</f>
        <v>0</v>
      </c>
      <c r="I54" s="41"/>
      <c r="J54" s="83">
        <f t="shared" si="4"/>
        <v>0</v>
      </c>
      <c r="K54" s="84" t="str">
        <f t="shared" si="1"/>
        <v>no calcolo</v>
      </c>
      <c r="L54" s="34"/>
      <c r="M54" s="41"/>
      <c r="N54" s="82">
        <f>COUNTIFS('3.ADR CON SUCCESS OCCUP soglia1'!$D$3:$D$403,$B54,'3.ADR CON SUCCESS OCCUP soglia1'!$E$3:$E$403,$N$18)</f>
        <v>0</v>
      </c>
      <c r="O54" s="82">
        <f>COUNTIFS('3.ADR CON SUCCESS OCCUP soglia1'!$D$3:$D$403,$B54,'3.ADR CON SUCCESS OCCUP soglia1'!$E$3:$E$403,$O$18)</f>
        <v>0</v>
      </c>
      <c r="P54" s="82">
        <f>COUNTIFS('3.ADR CON SUCCESS OCCUP soglia1'!$D$3:$D$403,$B54,'3.ADR CON SUCCESS OCCUP soglia1'!$E$3:$E$403,$P$18)</f>
        <v>0</v>
      </c>
      <c r="Q54" s="40"/>
      <c r="R54" s="82">
        <f t="shared" si="2"/>
        <v>0</v>
      </c>
      <c r="S54" s="82" t="str">
        <f t="shared" si="3"/>
        <v/>
      </c>
      <c r="T54" s="40"/>
      <c r="U54" s="40"/>
      <c r="V54" s="82" t="str">
        <f>IF(K54="SUPERATA",COUNTIF('2. ADR SENZA RISULTATO OCCUPAZ'!$D$3:$D$403,B54),"NO FEE4SERVICE")</f>
        <v>NO FEE4SERVICE</v>
      </c>
      <c r="W54" s="86">
        <f>IF(V54="NO FEE4SERVICE", 0, SUMIFS('2. ADR SENZA RISULTATO OCCUPAZ'!$I$3:$I$401,'2. ADR SENZA RISULTATO OCCUPAZ'!$D$3:$D$401, B54))</f>
        <v>0</v>
      </c>
      <c r="X54" s="78"/>
    </row>
    <row r="55" spans="1:24" ht="15.75" x14ac:dyDescent="0.25">
      <c r="A55" s="37" t="s">
        <v>56</v>
      </c>
      <c r="B55" s="38" t="s">
        <v>60</v>
      </c>
      <c r="C55" s="39">
        <v>0.313</v>
      </c>
      <c r="D55" s="40"/>
      <c r="E55" s="39">
        <v>0.34499999999999997</v>
      </c>
      <c r="F55" s="40"/>
      <c r="G55" s="82">
        <f>COUNTIF('1.ADR PRESI IN CARICO SEMESTRE'!$E$3:$E$403,B55)</f>
        <v>0</v>
      </c>
      <c r="H55" s="82">
        <f>COUNTIF('3.ADR CON SUCCESS OCCUP soglia1'!$D$3:$D$403,B55)</f>
        <v>0</v>
      </c>
      <c r="I55" s="41"/>
      <c r="J55" s="83">
        <f t="shared" si="4"/>
        <v>0</v>
      </c>
      <c r="K55" s="84" t="str">
        <f t="shared" si="1"/>
        <v>no calcolo</v>
      </c>
      <c r="L55" s="34"/>
      <c r="M55" s="41"/>
      <c r="N55" s="82">
        <f>COUNTIFS('3.ADR CON SUCCESS OCCUP soglia1'!$D$3:$D$403,$B55,'3.ADR CON SUCCESS OCCUP soglia1'!$E$3:$E$403,$N$18)</f>
        <v>0</v>
      </c>
      <c r="O55" s="82">
        <f>COUNTIFS('3.ADR CON SUCCESS OCCUP soglia1'!$D$3:$D$403,$B55,'3.ADR CON SUCCESS OCCUP soglia1'!$E$3:$E$403,$O$18)</f>
        <v>0</v>
      </c>
      <c r="P55" s="82">
        <f>COUNTIFS('3.ADR CON SUCCESS OCCUP soglia1'!$D$3:$D$403,$B55,'3.ADR CON SUCCESS OCCUP soglia1'!$E$3:$E$403,$P$18)</f>
        <v>0</v>
      </c>
      <c r="Q55" s="40"/>
      <c r="R55" s="82">
        <f t="shared" si="2"/>
        <v>0</v>
      </c>
      <c r="S55" s="82" t="str">
        <f t="shared" si="3"/>
        <v/>
      </c>
      <c r="T55" s="40"/>
      <c r="U55" s="40"/>
      <c r="V55" s="82" t="str">
        <f>IF(K55="SUPERATA",COUNTIF('2. ADR SENZA RISULTATO OCCUPAZ'!$D$3:$D$403,B55),"NO FEE4SERVICE")</f>
        <v>NO FEE4SERVICE</v>
      </c>
      <c r="W55" s="86">
        <f>IF(V55="NO FEE4SERVICE", 0, SUMIFS('2. ADR SENZA RISULTATO OCCUPAZ'!$I$3:$I$401,'2. ADR SENZA RISULTATO OCCUPAZ'!$D$3:$D$401, B55))</f>
        <v>0</v>
      </c>
      <c r="X55" s="78"/>
    </row>
    <row r="56" spans="1:24" ht="31.5" x14ac:dyDescent="0.25">
      <c r="A56" s="37" t="s">
        <v>61</v>
      </c>
      <c r="B56" s="38" t="s">
        <v>62</v>
      </c>
      <c r="C56" s="39">
        <v>0.32700000000000001</v>
      </c>
      <c r="D56" s="40"/>
      <c r="E56" s="39">
        <v>0.36</v>
      </c>
      <c r="F56" s="40"/>
      <c r="G56" s="82">
        <f>COUNTIF('1.ADR PRESI IN CARICO SEMESTRE'!$E$3:$E$403,B56)</f>
        <v>0</v>
      </c>
      <c r="H56" s="82">
        <f>COUNTIF('3.ADR CON SUCCESS OCCUP soglia1'!$D$3:$D$403,B56)</f>
        <v>0</v>
      </c>
      <c r="I56" s="41"/>
      <c r="J56" s="83">
        <f t="shared" si="4"/>
        <v>0</v>
      </c>
      <c r="K56" s="84" t="str">
        <f t="shared" si="1"/>
        <v>no calcolo</v>
      </c>
      <c r="L56" s="34"/>
      <c r="M56" s="41"/>
      <c r="N56" s="82">
        <f>COUNTIFS('3.ADR CON SUCCESS OCCUP soglia1'!$D$3:$D$403,$B56,'3.ADR CON SUCCESS OCCUP soglia1'!$E$3:$E$403,$N$18)</f>
        <v>0</v>
      </c>
      <c r="O56" s="82">
        <f>COUNTIFS('3.ADR CON SUCCESS OCCUP soglia1'!$D$3:$D$403,$B56,'3.ADR CON SUCCESS OCCUP soglia1'!$E$3:$E$403,$O$18)</f>
        <v>0</v>
      </c>
      <c r="P56" s="82">
        <f>COUNTIFS('3.ADR CON SUCCESS OCCUP soglia1'!$D$3:$D$403,$B56,'3.ADR CON SUCCESS OCCUP soglia1'!$E$3:$E$403,$P$18)</f>
        <v>0</v>
      </c>
      <c r="Q56" s="40"/>
      <c r="R56" s="82">
        <f t="shared" si="2"/>
        <v>0</v>
      </c>
      <c r="S56" s="82" t="str">
        <f t="shared" si="3"/>
        <v/>
      </c>
      <c r="T56" s="40"/>
      <c r="U56" s="40"/>
      <c r="V56" s="82" t="str">
        <f>IF(K56="SUPERATA",COUNTIF('2. ADR SENZA RISULTATO OCCUPAZ'!$D$3:$D$403,B56),"NO FEE4SERVICE")</f>
        <v>NO FEE4SERVICE</v>
      </c>
      <c r="W56" s="86">
        <f>IF(V56="NO FEE4SERVICE", 0, SUMIFS('2. ADR SENZA RISULTATO OCCUPAZ'!$I$3:$I$401,'2. ADR SENZA RISULTATO OCCUPAZ'!$D$3:$D$401, B56))</f>
        <v>0</v>
      </c>
      <c r="X56" s="78"/>
    </row>
    <row r="57" spans="1:24" ht="31.5" x14ac:dyDescent="0.25">
      <c r="A57" s="37" t="s">
        <v>61</v>
      </c>
      <c r="B57" s="38" t="s">
        <v>63</v>
      </c>
      <c r="C57" s="39">
        <v>0.31</v>
      </c>
      <c r="D57" s="40"/>
      <c r="E57" s="39">
        <v>0.34100000000000003</v>
      </c>
      <c r="F57" s="40"/>
      <c r="G57" s="82">
        <f>COUNTIF('1.ADR PRESI IN CARICO SEMESTRE'!$E$3:$E$403,B57)</f>
        <v>0</v>
      </c>
      <c r="H57" s="82">
        <f>COUNTIF('3.ADR CON SUCCESS OCCUP soglia1'!$D$3:$D$403,B57)</f>
        <v>0</v>
      </c>
      <c r="I57" s="41"/>
      <c r="J57" s="83">
        <f t="shared" si="4"/>
        <v>0</v>
      </c>
      <c r="K57" s="84" t="str">
        <f t="shared" si="1"/>
        <v>no calcolo</v>
      </c>
      <c r="L57" s="34"/>
      <c r="M57" s="41"/>
      <c r="N57" s="82">
        <f>COUNTIFS('3.ADR CON SUCCESS OCCUP soglia1'!$D$3:$D$403,$B57,'3.ADR CON SUCCESS OCCUP soglia1'!$E$3:$E$403,$N$18)</f>
        <v>0</v>
      </c>
      <c r="O57" s="82">
        <f>COUNTIFS('3.ADR CON SUCCESS OCCUP soglia1'!$D$3:$D$403,$B57,'3.ADR CON SUCCESS OCCUP soglia1'!$E$3:$E$403,$O$18)</f>
        <v>0</v>
      </c>
      <c r="P57" s="82">
        <f>COUNTIFS('3.ADR CON SUCCESS OCCUP soglia1'!$D$3:$D$403,$B57,'3.ADR CON SUCCESS OCCUP soglia1'!$E$3:$E$403,$P$18)</f>
        <v>0</v>
      </c>
      <c r="Q57" s="40"/>
      <c r="R57" s="82">
        <f t="shared" si="2"/>
        <v>0</v>
      </c>
      <c r="S57" s="82" t="str">
        <f t="shared" si="3"/>
        <v/>
      </c>
      <c r="T57" s="40"/>
      <c r="U57" s="40"/>
      <c r="V57" s="82" t="str">
        <f>IF(K57="SUPERATA",COUNTIF('2. ADR SENZA RISULTATO OCCUPAZ'!$D$3:$D$403,B57),"NO FEE4SERVICE")</f>
        <v>NO FEE4SERVICE</v>
      </c>
      <c r="W57" s="86">
        <f>IF(V57="NO FEE4SERVICE", 0, SUMIFS('2. ADR SENZA RISULTATO OCCUPAZ'!$I$3:$I$401,'2. ADR SENZA RISULTATO OCCUPAZ'!$D$3:$D$401, B57))</f>
        <v>0</v>
      </c>
      <c r="X57" s="78"/>
    </row>
    <row r="58" spans="1:24" ht="31.5" x14ac:dyDescent="0.25">
      <c r="A58" s="37" t="s">
        <v>61</v>
      </c>
      <c r="B58" s="38" t="s">
        <v>64</v>
      </c>
      <c r="C58" s="39">
        <v>0.26500000000000001</v>
      </c>
      <c r="D58" s="40"/>
      <c r="E58" s="39">
        <v>0.29199999999999998</v>
      </c>
      <c r="F58" s="40"/>
      <c r="G58" s="82">
        <f>COUNTIF('1.ADR PRESI IN CARICO SEMESTRE'!$E$3:$E$403,B58)</f>
        <v>0</v>
      </c>
      <c r="H58" s="82">
        <f>COUNTIF('3.ADR CON SUCCESS OCCUP soglia1'!$D$3:$D$403,B58)</f>
        <v>0</v>
      </c>
      <c r="I58" s="41"/>
      <c r="J58" s="83">
        <f t="shared" si="4"/>
        <v>0</v>
      </c>
      <c r="K58" s="84" t="str">
        <f t="shared" si="1"/>
        <v>no calcolo</v>
      </c>
      <c r="L58" s="34"/>
      <c r="M58" s="41"/>
      <c r="N58" s="82">
        <f>COUNTIFS('3.ADR CON SUCCESS OCCUP soglia1'!$D$3:$D$403,$B58,'3.ADR CON SUCCESS OCCUP soglia1'!$E$3:$E$403,$N$18)</f>
        <v>0</v>
      </c>
      <c r="O58" s="82">
        <f>COUNTIFS('3.ADR CON SUCCESS OCCUP soglia1'!$D$3:$D$403,$B58,'3.ADR CON SUCCESS OCCUP soglia1'!$E$3:$E$403,$O$18)</f>
        <v>0</v>
      </c>
      <c r="P58" s="82">
        <f>COUNTIFS('3.ADR CON SUCCESS OCCUP soglia1'!$D$3:$D$403,$B58,'3.ADR CON SUCCESS OCCUP soglia1'!$E$3:$E$403,$P$18)</f>
        <v>0</v>
      </c>
      <c r="Q58" s="40"/>
      <c r="R58" s="82">
        <f t="shared" si="2"/>
        <v>0</v>
      </c>
      <c r="S58" s="82" t="str">
        <f t="shared" si="3"/>
        <v/>
      </c>
      <c r="T58" s="40"/>
      <c r="U58" s="40"/>
      <c r="V58" s="82" t="str">
        <f>IF(K58="SUPERATA",COUNTIF('2. ADR SENZA RISULTATO OCCUPAZ'!$D$3:$D$403,B58),"NO FEE4SERVICE")</f>
        <v>NO FEE4SERVICE</v>
      </c>
      <c r="W58" s="86">
        <f>IF(V58="NO FEE4SERVICE", 0, SUMIFS('2. ADR SENZA RISULTATO OCCUPAZ'!$I$3:$I$401,'2. ADR SENZA RISULTATO OCCUPAZ'!$D$3:$D$401, B58))</f>
        <v>0</v>
      </c>
      <c r="X58" s="78"/>
    </row>
    <row r="59" spans="1:24" ht="31.5" x14ac:dyDescent="0.25">
      <c r="A59" s="37" t="s">
        <v>61</v>
      </c>
      <c r="B59" s="38" t="s">
        <v>65</v>
      </c>
      <c r="C59" s="39">
        <v>0.32100000000000001</v>
      </c>
      <c r="D59" s="40"/>
      <c r="E59" s="39">
        <v>0.35399999999999998</v>
      </c>
      <c r="F59" s="40"/>
      <c r="G59" s="82">
        <f>COUNTIF('1.ADR PRESI IN CARICO SEMESTRE'!$E$3:$E$403,B59)</f>
        <v>0</v>
      </c>
      <c r="H59" s="82">
        <f>COUNTIF('3.ADR CON SUCCESS OCCUP soglia1'!$D$3:$D$403,B59)</f>
        <v>0</v>
      </c>
      <c r="I59" s="41"/>
      <c r="J59" s="83">
        <f t="shared" si="4"/>
        <v>0</v>
      </c>
      <c r="K59" s="84" t="str">
        <f t="shared" si="1"/>
        <v>no calcolo</v>
      </c>
      <c r="L59" s="34"/>
      <c r="M59" s="41"/>
      <c r="N59" s="82">
        <f>COUNTIFS('3.ADR CON SUCCESS OCCUP soglia1'!$D$3:$D$403,$B59,'3.ADR CON SUCCESS OCCUP soglia1'!$E$3:$E$403,$N$18)</f>
        <v>0</v>
      </c>
      <c r="O59" s="82">
        <f>COUNTIFS('3.ADR CON SUCCESS OCCUP soglia1'!$D$3:$D$403,$B59,'3.ADR CON SUCCESS OCCUP soglia1'!$E$3:$E$403,$O$18)</f>
        <v>0</v>
      </c>
      <c r="P59" s="82">
        <f>COUNTIFS('3.ADR CON SUCCESS OCCUP soglia1'!$D$3:$D$403,$B59,'3.ADR CON SUCCESS OCCUP soglia1'!$E$3:$E$403,$P$18)</f>
        <v>0</v>
      </c>
      <c r="Q59" s="40"/>
      <c r="R59" s="82">
        <f t="shared" si="2"/>
        <v>0</v>
      </c>
      <c r="S59" s="82" t="str">
        <f t="shared" si="3"/>
        <v/>
      </c>
      <c r="T59" s="40"/>
      <c r="U59" s="40"/>
      <c r="V59" s="82" t="str">
        <f>IF(K59="SUPERATA",COUNTIF('2. ADR SENZA RISULTATO OCCUPAZ'!$D$3:$D$403,B59),"NO FEE4SERVICE")</f>
        <v>NO FEE4SERVICE</v>
      </c>
      <c r="W59" s="86">
        <f>IF(V59="NO FEE4SERVICE", 0, SUMIFS('2. ADR SENZA RISULTATO OCCUPAZ'!$I$3:$I$401,'2. ADR SENZA RISULTATO OCCUPAZ'!$D$3:$D$401, B59))</f>
        <v>0</v>
      </c>
      <c r="X59" s="78"/>
    </row>
    <row r="60" spans="1:24" ht="31.5" x14ac:dyDescent="0.25">
      <c r="A60" s="37" t="s">
        <v>61</v>
      </c>
      <c r="B60" s="38" t="s">
        <v>66</v>
      </c>
      <c r="C60" s="39">
        <v>0.28999999999999998</v>
      </c>
      <c r="D60" s="40"/>
      <c r="E60" s="39">
        <v>0.31900000000000001</v>
      </c>
      <c r="F60" s="40"/>
      <c r="G60" s="82">
        <f>COUNTIF('1.ADR PRESI IN CARICO SEMESTRE'!$E$3:$E$403,B60)</f>
        <v>0</v>
      </c>
      <c r="H60" s="82">
        <f>COUNTIF('3.ADR CON SUCCESS OCCUP soglia1'!$D$3:$D$403,B60)</f>
        <v>0</v>
      </c>
      <c r="I60" s="41"/>
      <c r="J60" s="83">
        <f t="shared" si="4"/>
        <v>0</v>
      </c>
      <c r="K60" s="84" t="str">
        <f t="shared" si="1"/>
        <v>no calcolo</v>
      </c>
      <c r="L60" s="34"/>
      <c r="M60" s="41"/>
      <c r="N60" s="82">
        <f>COUNTIFS('3.ADR CON SUCCESS OCCUP soglia1'!$D$3:$D$403,$B60,'3.ADR CON SUCCESS OCCUP soglia1'!$E$3:$E$403,$N$18)</f>
        <v>0</v>
      </c>
      <c r="O60" s="82">
        <f>COUNTIFS('3.ADR CON SUCCESS OCCUP soglia1'!$D$3:$D$403,$B60,'3.ADR CON SUCCESS OCCUP soglia1'!$E$3:$E$403,$O$18)</f>
        <v>0</v>
      </c>
      <c r="P60" s="82">
        <f>COUNTIFS('3.ADR CON SUCCESS OCCUP soglia1'!$D$3:$D$403,$B60,'3.ADR CON SUCCESS OCCUP soglia1'!$E$3:$E$403,$P$18)</f>
        <v>0</v>
      </c>
      <c r="Q60" s="40"/>
      <c r="R60" s="82">
        <f t="shared" si="2"/>
        <v>0</v>
      </c>
      <c r="S60" s="82" t="str">
        <f t="shared" si="3"/>
        <v/>
      </c>
      <c r="T60" s="40"/>
      <c r="U60" s="40"/>
      <c r="V60" s="82" t="str">
        <f>IF(K60="SUPERATA",COUNTIF('2. ADR SENZA RISULTATO OCCUPAZ'!$D$3:$D$403,B60),"NO FEE4SERVICE")</f>
        <v>NO FEE4SERVICE</v>
      </c>
      <c r="W60" s="86">
        <f>IF(V60="NO FEE4SERVICE", 0, SUMIFS('2. ADR SENZA RISULTATO OCCUPAZ'!$I$3:$I$401,'2. ADR SENZA RISULTATO OCCUPAZ'!$D$3:$D$401, B60))</f>
        <v>0</v>
      </c>
      <c r="X60" s="78"/>
    </row>
    <row r="61" spans="1:24" ht="31.5" x14ac:dyDescent="0.25">
      <c r="A61" s="37" t="s">
        <v>61</v>
      </c>
      <c r="B61" s="38" t="s">
        <v>67</v>
      </c>
      <c r="C61" s="39">
        <v>0.30599999999999999</v>
      </c>
      <c r="D61" s="40"/>
      <c r="E61" s="39">
        <v>0.33700000000000002</v>
      </c>
      <c r="F61" s="40"/>
      <c r="G61" s="82">
        <f>COUNTIF('1.ADR PRESI IN CARICO SEMESTRE'!$E$3:$E$403,B61)</f>
        <v>0</v>
      </c>
      <c r="H61" s="82">
        <f>COUNTIF('3.ADR CON SUCCESS OCCUP soglia1'!$D$3:$D$403,B61)</f>
        <v>0</v>
      </c>
      <c r="I61" s="41"/>
      <c r="J61" s="83">
        <f t="shared" si="4"/>
        <v>0</v>
      </c>
      <c r="K61" s="84" t="str">
        <f t="shared" si="1"/>
        <v>no calcolo</v>
      </c>
      <c r="L61" s="34"/>
      <c r="M61" s="41"/>
      <c r="N61" s="82">
        <f>COUNTIFS('3.ADR CON SUCCESS OCCUP soglia1'!$D$3:$D$403,$B61,'3.ADR CON SUCCESS OCCUP soglia1'!$E$3:$E$403,$N$18)</f>
        <v>0</v>
      </c>
      <c r="O61" s="82">
        <f>COUNTIFS('3.ADR CON SUCCESS OCCUP soglia1'!$D$3:$D$403,$B61,'3.ADR CON SUCCESS OCCUP soglia1'!$E$3:$E$403,$O$18)</f>
        <v>0</v>
      </c>
      <c r="P61" s="82">
        <f>COUNTIFS('3.ADR CON SUCCESS OCCUP soglia1'!$D$3:$D$403,$B61,'3.ADR CON SUCCESS OCCUP soglia1'!$E$3:$E$403,$P$18)</f>
        <v>0</v>
      </c>
      <c r="Q61" s="40"/>
      <c r="R61" s="82">
        <f t="shared" si="2"/>
        <v>0</v>
      </c>
      <c r="S61" s="82" t="str">
        <f t="shared" si="3"/>
        <v/>
      </c>
      <c r="T61" s="40"/>
      <c r="U61" s="40"/>
      <c r="V61" s="82" t="str">
        <f>IF(K61="SUPERATA",COUNTIF('2. ADR SENZA RISULTATO OCCUPAZ'!$D$3:$D$403,B61),"NO FEE4SERVICE")</f>
        <v>NO FEE4SERVICE</v>
      </c>
      <c r="W61" s="86">
        <f>IF(V61="NO FEE4SERVICE", 0, SUMIFS('2. ADR SENZA RISULTATO OCCUPAZ'!$I$3:$I$401,'2. ADR SENZA RISULTATO OCCUPAZ'!$D$3:$D$401, B61))</f>
        <v>0</v>
      </c>
      <c r="X61" s="78"/>
    </row>
    <row r="62" spans="1:24" ht="31.5" x14ac:dyDescent="0.25">
      <c r="A62" s="37" t="s">
        <v>61</v>
      </c>
      <c r="B62" s="38" t="s">
        <v>68</v>
      </c>
      <c r="C62" s="39">
        <v>0.25900000000000001</v>
      </c>
      <c r="D62" s="40"/>
      <c r="E62" s="39">
        <v>0.28499999999999998</v>
      </c>
      <c r="F62" s="40"/>
      <c r="G62" s="82">
        <f>COUNTIF('1.ADR PRESI IN CARICO SEMESTRE'!$E$3:$E$403,B62)</f>
        <v>0</v>
      </c>
      <c r="H62" s="82">
        <f>COUNTIF('3.ADR CON SUCCESS OCCUP soglia1'!$D$3:$D$403,B62)</f>
        <v>0</v>
      </c>
      <c r="I62" s="41"/>
      <c r="J62" s="83">
        <f t="shared" si="4"/>
        <v>0</v>
      </c>
      <c r="K62" s="84" t="str">
        <f t="shared" si="1"/>
        <v>no calcolo</v>
      </c>
      <c r="L62" s="34"/>
      <c r="M62" s="41"/>
      <c r="N62" s="82">
        <f>COUNTIFS('3.ADR CON SUCCESS OCCUP soglia1'!$D$3:$D$403,$B62,'3.ADR CON SUCCESS OCCUP soglia1'!$E$3:$E$403,$N$18)</f>
        <v>0</v>
      </c>
      <c r="O62" s="82">
        <f>COUNTIFS('3.ADR CON SUCCESS OCCUP soglia1'!$D$3:$D$403,$B62,'3.ADR CON SUCCESS OCCUP soglia1'!$E$3:$E$403,$O$18)</f>
        <v>0</v>
      </c>
      <c r="P62" s="82">
        <f>COUNTIFS('3.ADR CON SUCCESS OCCUP soglia1'!$D$3:$D$403,$B62,'3.ADR CON SUCCESS OCCUP soglia1'!$E$3:$E$403,$P$18)</f>
        <v>0</v>
      </c>
      <c r="Q62" s="40"/>
      <c r="R62" s="82">
        <f t="shared" si="2"/>
        <v>0</v>
      </c>
      <c r="S62" s="82" t="str">
        <f t="shared" si="3"/>
        <v/>
      </c>
      <c r="T62" s="40"/>
      <c r="U62" s="40"/>
      <c r="V62" s="82" t="str">
        <f>IF(K62="SUPERATA",COUNTIF('2. ADR SENZA RISULTATO OCCUPAZ'!$D$3:$D$403,B62),"NO FEE4SERVICE")</f>
        <v>NO FEE4SERVICE</v>
      </c>
      <c r="W62" s="86">
        <f>IF(V62="NO FEE4SERVICE", 0, SUMIFS('2. ADR SENZA RISULTATO OCCUPAZ'!$I$3:$I$401,'2. ADR SENZA RISULTATO OCCUPAZ'!$D$3:$D$401, B62))</f>
        <v>0</v>
      </c>
      <c r="X62" s="78"/>
    </row>
    <row r="63" spans="1:24" ht="31.5" x14ac:dyDescent="0.25">
      <c r="A63" s="37" t="s">
        <v>61</v>
      </c>
      <c r="B63" s="38" t="s">
        <v>69</v>
      </c>
      <c r="C63" s="39">
        <v>0.30599999999999999</v>
      </c>
      <c r="D63" s="40"/>
      <c r="E63" s="39">
        <v>0.33600000000000002</v>
      </c>
      <c r="F63" s="40"/>
      <c r="G63" s="82">
        <f>COUNTIF('1.ADR PRESI IN CARICO SEMESTRE'!$E$3:$E$403,B63)</f>
        <v>0</v>
      </c>
      <c r="H63" s="82">
        <f>COUNTIF('3.ADR CON SUCCESS OCCUP soglia1'!$D$3:$D$403,B63)</f>
        <v>0</v>
      </c>
      <c r="I63" s="41"/>
      <c r="J63" s="83">
        <f t="shared" si="4"/>
        <v>0</v>
      </c>
      <c r="K63" s="84" t="str">
        <f t="shared" si="1"/>
        <v>no calcolo</v>
      </c>
      <c r="L63" s="34"/>
      <c r="M63" s="41"/>
      <c r="N63" s="82">
        <f>COUNTIFS('3.ADR CON SUCCESS OCCUP soglia1'!$D$3:$D$403,$B63,'3.ADR CON SUCCESS OCCUP soglia1'!$E$3:$E$403,$N$18)</f>
        <v>0</v>
      </c>
      <c r="O63" s="82">
        <f>COUNTIFS('3.ADR CON SUCCESS OCCUP soglia1'!$D$3:$D$403,$B63,'3.ADR CON SUCCESS OCCUP soglia1'!$E$3:$E$403,$O$18)</f>
        <v>0</v>
      </c>
      <c r="P63" s="82">
        <f>COUNTIFS('3.ADR CON SUCCESS OCCUP soglia1'!$D$3:$D$403,$B63,'3.ADR CON SUCCESS OCCUP soglia1'!$E$3:$E$403,$P$18)</f>
        <v>0</v>
      </c>
      <c r="Q63" s="40"/>
      <c r="R63" s="82">
        <f t="shared" si="2"/>
        <v>0</v>
      </c>
      <c r="S63" s="82" t="str">
        <f t="shared" si="3"/>
        <v/>
      </c>
      <c r="T63" s="40"/>
      <c r="U63" s="40"/>
      <c r="V63" s="82" t="str">
        <f>IF(K63="SUPERATA",COUNTIF('2. ADR SENZA RISULTATO OCCUPAZ'!$D$3:$D$403,B63),"NO FEE4SERVICE")</f>
        <v>NO FEE4SERVICE</v>
      </c>
      <c r="W63" s="86">
        <f>IF(V63="NO FEE4SERVICE", 0, SUMIFS('2. ADR SENZA RISULTATO OCCUPAZ'!$I$3:$I$401,'2. ADR SENZA RISULTATO OCCUPAZ'!$D$3:$D$401, B63))</f>
        <v>0</v>
      </c>
      <c r="X63" s="78"/>
    </row>
    <row r="64" spans="1:24" ht="31.5" x14ac:dyDescent="0.25">
      <c r="A64" s="37" t="s">
        <v>61</v>
      </c>
      <c r="B64" s="38" t="s">
        <v>70</v>
      </c>
      <c r="C64" s="39">
        <v>0.19400000000000001</v>
      </c>
      <c r="D64" s="40"/>
      <c r="E64" s="39">
        <v>0.214</v>
      </c>
      <c r="F64" s="40"/>
      <c r="G64" s="82">
        <f>COUNTIF('1.ADR PRESI IN CARICO SEMESTRE'!$E$3:$E$403,B64)</f>
        <v>0</v>
      </c>
      <c r="H64" s="82">
        <f>COUNTIF('3.ADR CON SUCCESS OCCUP soglia1'!$D$3:$D$403,B64)</f>
        <v>0</v>
      </c>
      <c r="I64" s="41"/>
      <c r="J64" s="83">
        <f t="shared" si="4"/>
        <v>0</v>
      </c>
      <c r="K64" s="84" t="str">
        <f t="shared" si="1"/>
        <v>no calcolo</v>
      </c>
      <c r="L64" s="34"/>
      <c r="M64" s="41"/>
      <c r="N64" s="82">
        <f>COUNTIFS('3.ADR CON SUCCESS OCCUP soglia1'!$D$3:$D$403,$B64,'3.ADR CON SUCCESS OCCUP soglia1'!$E$3:$E$403,$N$18)</f>
        <v>0</v>
      </c>
      <c r="O64" s="82">
        <f>COUNTIFS('3.ADR CON SUCCESS OCCUP soglia1'!$D$3:$D$403,$B64,'3.ADR CON SUCCESS OCCUP soglia1'!$E$3:$E$403,$O$18)</f>
        <v>0</v>
      </c>
      <c r="P64" s="82">
        <f>COUNTIFS('3.ADR CON SUCCESS OCCUP soglia1'!$D$3:$D$403,$B64,'3.ADR CON SUCCESS OCCUP soglia1'!$E$3:$E$403,$P$18)</f>
        <v>0</v>
      </c>
      <c r="Q64" s="40"/>
      <c r="R64" s="82">
        <f t="shared" si="2"/>
        <v>0</v>
      </c>
      <c r="S64" s="82" t="str">
        <f t="shared" si="3"/>
        <v/>
      </c>
      <c r="T64" s="40"/>
      <c r="U64" s="40"/>
      <c r="V64" s="82" t="str">
        <f>IF(K64="SUPERATA",COUNTIF('2. ADR SENZA RISULTATO OCCUPAZ'!$D$3:$D$403,B64),"NO FEE4SERVICE")</f>
        <v>NO FEE4SERVICE</v>
      </c>
      <c r="W64" s="86">
        <f>IF(V64="NO FEE4SERVICE", 0, SUMIFS('2. ADR SENZA RISULTATO OCCUPAZ'!$I$3:$I$401,'2. ADR SENZA RISULTATO OCCUPAZ'!$D$3:$D$401, B64))</f>
        <v>0</v>
      </c>
      <c r="X64" s="78"/>
    </row>
    <row r="65" spans="1:24" ht="15.75" x14ac:dyDescent="0.25">
      <c r="A65" s="37" t="s">
        <v>71</v>
      </c>
      <c r="B65" s="38" t="s">
        <v>72</v>
      </c>
      <c r="C65" s="39">
        <v>0.30599999999999999</v>
      </c>
      <c r="D65" s="40"/>
      <c r="E65" s="39">
        <v>0.33700000000000002</v>
      </c>
      <c r="F65" s="40"/>
      <c r="G65" s="82">
        <f>COUNTIF('1.ADR PRESI IN CARICO SEMESTRE'!$E$3:$E$403,B65)</f>
        <v>0</v>
      </c>
      <c r="H65" s="82">
        <f>COUNTIF('3.ADR CON SUCCESS OCCUP soglia1'!$D$3:$D$403,B65)</f>
        <v>0</v>
      </c>
      <c r="I65" s="41"/>
      <c r="J65" s="83">
        <f t="shared" si="4"/>
        <v>0</v>
      </c>
      <c r="K65" s="84" t="str">
        <f t="shared" si="1"/>
        <v>no calcolo</v>
      </c>
      <c r="L65" s="34"/>
      <c r="M65" s="41"/>
      <c r="N65" s="82">
        <f>COUNTIFS('3.ADR CON SUCCESS OCCUP soglia1'!$D$3:$D$403,$B65,'3.ADR CON SUCCESS OCCUP soglia1'!$E$3:$E$403,$N$18)</f>
        <v>0</v>
      </c>
      <c r="O65" s="82">
        <f>COUNTIFS('3.ADR CON SUCCESS OCCUP soglia1'!$D$3:$D$403,$B65,'3.ADR CON SUCCESS OCCUP soglia1'!$E$3:$E$403,$O$18)</f>
        <v>0</v>
      </c>
      <c r="P65" s="82">
        <f>COUNTIFS('3.ADR CON SUCCESS OCCUP soglia1'!$D$3:$D$403,$B65,'3.ADR CON SUCCESS OCCUP soglia1'!$E$3:$E$403,$P$18)</f>
        <v>0</v>
      </c>
      <c r="Q65" s="40"/>
      <c r="R65" s="82">
        <f t="shared" si="2"/>
        <v>0</v>
      </c>
      <c r="S65" s="82" t="str">
        <f t="shared" si="3"/>
        <v/>
      </c>
      <c r="T65" s="40"/>
      <c r="U65" s="40"/>
      <c r="V65" s="82" t="str">
        <f>IF(K65="SUPERATA",COUNTIF('2. ADR SENZA RISULTATO OCCUPAZ'!$D$3:$D$403,B65),"NO FEE4SERVICE")</f>
        <v>NO FEE4SERVICE</v>
      </c>
      <c r="W65" s="86">
        <f>IF(V65="NO FEE4SERVICE", 0, SUMIFS('2. ADR SENZA RISULTATO OCCUPAZ'!$I$3:$I$401,'2. ADR SENZA RISULTATO OCCUPAZ'!$D$3:$D$401, B65))</f>
        <v>0</v>
      </c>
      <c r="X65" s="78"/>
    </row>
    <row r="66" spans="1:24" ht="15.75" x14ac:dyDescent="0.25">
      <c r="A66" s="37" t="s">
        <v>71</v>
      </c>
      <c r="B66" s="38" t="s">
        <v>73</v>
      </c>
      <c r="C66" s="39">
        <v>0.317</v>
      </c>
      <c r="D66" s="40"/>
      <c r="E66" s="39">
        <v>0.34899999999999998</v>
      </c>
      <c r="F66" s="40"/>
      <c r="G66" s="82">
        <f>COUNTIF('1.ADR PRESI IN CARICO SEMESTRE'!$E$3:$E$403,B66)</f>
        <v>0</v>
      </c>
      <c r="H66" s="82">
        <f>COUNTIF('3.ADR CON SUCCESS OCCUP soglia1'!$D$3:$D$403,B66)</f>
        <v>0</v>
      </c>
      <c r="I66" s="41"/>
      <c r="J66" s="83">
        <f t="shared" si="4"/>
        <v>0</v>
      </c>
      <c r="K66" s="84" t="str">
        <f t="shared" si="1"/>
        <v>no calcolo</v>
      </c>
      <c r="L66" s="34"/>
      <c r="M66" s="41"/>
      <c r="N66" s="82">
        <f>COUNTIFS('3.ADR CON SUCCESS OCCUP soglia1'!$D$3:$D$403,$B66,'3.ADR CON SUCCESS OCCUP soglia1'!$E$3:$E$403,$N$18)</f>
        <v>0</v>
      </c>
      <c r="O66" s="82">
        <f>COUNTIFS('3.ADR CON SUCCESS OCCUP soglia1'!$D$3:$D$403,$B66,'3.ADR CON SUCCESS OCCUP soglia1'!$E$3:$E$403,$O$18)</f>
        <v>0</v>
      </c>
      <c r="P66" s="82">
        <f>COUNTIFS('3.ADR CON SUCCESS OCCUP soglia1'!$D$3:$D$403,$B66,'3.ADR CON SUCCESS OCCUP soglia1'!$E$3:$E$403,$P$18)</f>
        <v>0</v>
      </c>
      <c r="Q66" s="40"/>
      <c r="R66" s="82">
        <f t="shared" si="2"/>
        <v>0</v>
      </c>
      <c r="S66" s="82" t="str">
        <f t="shared" si="3"/>
        <v/>
      </c>
      <c r="T66" s="40"/>
      <c r="U66" s="40"/>
      <c r="V66" s="82" t="str">
        <f>IF(K66="SUPERATA",COUNTIF('2. ADR SENZA RISULTATO OCCUPAZ'!$D$3:$D$403,B66),"NO FEE4SERVICE")</f>
        <v>NO FEE4SERVICE</v>
      </c>
      <c r="W66" s="86">
        <f>IF(V66="NO FEE4SERVICE", 0, SUMIFS('2. ADR SENZA RISULTATO OCCUPAZ'!$I$3:$I$401,'2. ADR SENZA RISULTATO OCCUPAZ'!$D$3:$D$401, B66))</f>
        <v>0</v>
      </c>
      <c r="X66" s="78"/>
    </row>
    <row r="67" spans="1:24" ht="15.75" x14ac:dyDescent="0.25">
      <c r="A67" s="37" t="s">
        <v>71</v>
      </c>
      <c r="B67" s="38" t="s">
        <v>74</v>
      </c>
      <c r="C67" s="39">
        <v>0.32500000000000001</v>
      </c>
      <c r="D67" s="40"/>
      <c r="E67" s="39">
        <v>0.35799999999999998</v>
      </c>
      <c r="F67" s="40"/>
      <c r="G67" s="82">
        <f>COUNTIF('1.ADR PRESI IN CARICO SEMESTRE'!$E$3:$E$403,B67)</f>
        <v>0</v>
      </c>
      <c r="H67" s="82">
        <f>COUNTIF('3.ADR CON SUCCESS OCCUP soglia1'!$D$3:$D$403,B67)</f>
        <v>0</v>
      </c>
      <c r="I67" s="41"/>
      <c r="J67" s="83">
        <f t="shared" si="4"/>
        <v>0</v>
      </c>
      <c r="K67" s="84" t="str">
        <f t="shared" si="1"/>
        <v>no calcolo</v>
      </c>
      <c r="L67" s="34"/>
      <c r="M67" s="41"/>
      <c r="N67" s="82">
        <f>COUNTIFS('3.ADR CON SUCCESS OCCUP soglia1'!$D$3:$D$403,$B67,'3.ADR CON SUCCESS OCCUP soglia1'!$E$3:$E$403,$N$18)</f>
        <v>0</v>
      </c>
      <c r="O67" s="82">
        <f>COUNTIFS('3.ADR CON SUCCESS OCCUP soglia1'!$D$3:$D$403,$B67,'3.ADR CON SUCCESS OCCUP soglia1'!$E$3:$E$403,$O$18)</f>
        <v>0</v>
      </c>
      <c r="P67" s="82">
        <f>COUNTIFS('3.ADR CON SUCCESS OCCUP soglia1'!$D$3:$D$403,$B67,'3.ADR CON SUCCESS OCCUP soglia1'!$E$3:$E$403,$P$18)</f>
        <v>0</v>
      </c>
      <c r="Q67" s="40"/>
      <c r="R67" s="82">
        <f t="shared" si="2"/>
        <v>0</v>
      </c>
      <c r="S67" s="82" t="str">
        <f t="shared" si="3"/>
        <v/>
      </c>
      <c r="T67" s="40"/>
      <c r="U67" s="40"/>
      <c r="V67" s="82" t="str">
        <f>IF(K67="SUPERATA",COUNTIF('2. ADR SENZA RISULTATO OCCUPAZ'!$D$3:$D$403,B67),"NO FEE4SERVICE")</f>
        <v>NO FEE4SERVICE</v>
      </c>
      <c r="W67" s="86">
        <f>IF(V67="NO FEE4SERVICE", 0, SUMIFS('2. ADR SENZA RISULTATO OCCUPAZ'!$I$3:$I$401,'2. ADR SENZA RISULTATO OCCUPAZ'!$D$3:$D$401, B67))</f>
        <v>0</v>
      </c>
      <c r="X67" s="78"/>
    </row>
    <row r="68" spans="1:24" ht="15.75" x14ac:dyDescent="0.25">
      <c r="A68" s="37" t="s">
        <v>71</v>
      </c>
      <c r="B68" s="38" t="s">
        <v>75</v>
      </c>
      <c r="C68" s="39">
        <v>0.30599999999999999</v>
      </c>
      <c r="D68" s="40"/>
      <c r="E68" s="39">
        <v>0.33700000000000002</v>
      </c>
      <c r="F68" s="40"/>
      <c r="G68" s="82">
        <f>COUNTIF('1.ADR PRESI IN CARICO SEMESTRE'!$E$3:$E$403,B68)</f>
        <v>0</v>
      </c>
      <c r="H68" s="82">
        <f>COUNTIF('3.ADR CON SUCCESS OCCUP soglia1'!$D$3:$D$403,B68)</f>
        <v>0</v>
      </c>
      <c r="I68" s="41"/>
      <c r="J68" s="83">
        <f t="shared" si="4"/>
        <v>0</v>
      </c>
      <c r="K68" s="84" t="str">
        <f t="shared" si="1"/>
        <v>no calcolo</v>
      </c>
      <c r="L68" s="34"/>
      <c r="M68" s="41"/>
      <c r="N68" s="82">
        <f>COUNTIFS('3.ADR CON SUCCESS OCCUP soglia1'!$D$3:$D$403,$B68,'3.ADR CON SUCCESS OCCUP soglia1'!$E$3:$E$403,$N$18)</f>
        <v>0</v>
      </c>
      <c r="O68" s="82">
        <f>COUNTIFS('3.ADR CON SUCCESS OCCUP soglia1'!$D$3:$D$403,$B68,'3.ADR CON SUCCESS OCCUP soglia1'!$E$3:$E$403,$O$18)</f>
        <v>0</v>
      </c>
      <c r="P68" s="82">
        <f>COUNTIFS('3.ADR CON SUCCESS OCCUP soglia1'!$D$3:$D$403,$B68,'3.ADR CON SUCCESS OCCUP soglia1'!$E$3:$E$403,$P$18)</f>
        <v>0</v>
      </c>
      <c r="Q68" s="40"/>
      <c r="R68" s="82">
        <f t="shared" si="2"/>
        <v>0</v>
      </c>
      <c r="S68" s="82" t="str">
        <f t="shared" si="3"/>
        <v/>
      </c>
      <c r="T68" s="40"/>
      <c r="U68" s="40"/>
      <c r="V68" s="82" t="str">
        <f>IF(K68="SUPERATA",COUNTIF('2. ADR SENZA RISULTATO OCCUPAZ'!$D$3:$D$403,B68),"NO FEE4SERVICE")</f>
        <v>NO FEE4SERVICE</v>
      </c>
      <c r="W68" s="86">
        <f>IF(V68="NO FEE4SERVICE", 0, SUMIFS('2. ADR SENZA RISULTATO OCCUPAZ'!$I$3:$I$401,'2. ADR SENZA RISULTATO OCCUPAZ'!$D$3:$D$401, B68))</f>
        <v>0</v>
      </c>
      <c r="X68" s="78"/>
    </row>
    <row r="69" spans="1:24" ht="15.75" x14ac:dyDescent="0.25">
      <c r="A69" s="37" t="s">
        <v>71</v>
      </c>
      <c r="B69" s="38" t="s">
        <v>76</v>
      </c>
      <c r="C69" s="39">
        <v>0.27800000000000002</v>
      </c>
      <c r="D69" s="40"/>
      <c r="E69" s="39">
        <v>0.30599999999999999</v>
      </c>
      <c r="F69" s="40"/>
      <c r="G69" s="82">
        <f>COUNTIF('1.ADR PRESI IN CARICO SEMESTRE'!$E$3:$E$403,B69)</f>
        <v>0</v>
      </c>
      <c r="H69" s="82">
        <f>COUNTIF('3.ADR CON SUCCESS OCCUP soglia1'!$D$3:$D$403,B69)</f>
        <v>0</v>
      </c>
      <c r="I69" s="41"/>
      <c r="J69" s="83">
        <f t="shared" si="4"/>
        <v>0</v>
      </c>
      <c r="K69" s="84" t="str">
        <f t="shared" si="1"/>
        <v>no calcolo</v>
      </c>
      <c r="L69" s="34"/>
      <c r="M69" s="41"/>
      <c r="N69" s="82">
        <f>COUNTIFS('3.ADR CON SUCCESS OCCUP soglia1'!$D$3:$D$403,$B69,'3.ADR CON SUCCESS OCCUP soglia1'!$E$3:$E$403,$N$18)</f>
        <v>0</v>
      </c>
      <c r="O69" s="82">
        <f>COUNTIFS('3.ADR CON SUCCESS OCCUP soglia1'!$D$3:$D$403,$B69,'3.ADR CON SUCCESS OCCUP soglia1'!$E$3:$E$403,$O$18)</f>
        <v>0</v>
      </c>
      <c r="P69" s="82">
        <f>COUNTIFS('3.ADR CON SUCCESS OCCUP soglia1'!$D$3:$D$403,$B69,'3.ADR CON SUCCESS OCCUP soglia1'!$E$3:$E$403,$P$18)</f>
        <v>0</v>
      </c>
      <c r="Q69" s="40"/>
      <c r="R69" s="82">
        <f t="shared" si="2"/>
        <v>0</v>
      </c>
      <c r="S69" s="82" t="str">
        <f t="shared" si="3"/>
        <v/>
      </c>
      <c r="T69" s="40"/>
      <c r="U69" s="40"/>
      <c r="V69" s="82" t="str">
        <f>IF(K69="SUPERATA",COUNTIF('2. ADR SENZA RISULTATO OCCUPAZ'!$D$3:$D$403,B69),"NO FEE4SERVICE")</f>
        <v>NO FEE4SERVICE</v>
      </c>
      <c r="W69" s="86">
        <f>IF(V69="NO FEE4SERVICE", 0, SUMIFS('2. ADR SENZA RISULTATO OCCUPAZ'!$I$3:$I$401,'2. ADR SENZA RISULTATO OCCUPAZ'!$D$3:$D$401, B69))</f>
        <v>0</v>
      </c>
      <c r="X69" s="78"/>
    </row>
    <row r="70" spans="1:24" ht="15.75" x14ac:dyDescent="0.25">
      <c r="A70" s="37" t="s">
        <v>71</v>
      </c>
      <c r="B70" s="38" t="s">
        <v>77</v>
      </c>
      <c r="C70" s="39">
        <v>0.245</v>
      </c>
      <c r="D70" s="40"/>
      <c r="E70" s="39">
        <v>0.26900000000000002</v>
      </c>
      <c r="F70" s="40"/>
      <c r="G70" s="82">
        <f>COUNTIF('1.ADR PRESI IN CARICO SEMESTRE'!$E$3:$E$403,B70)</f>
        <v>0</v>
      </c>
      <c r="H70" s="82">
        <f>COUNTIF('3.ADR CON SUCCESS OCCUP soglia1'!$D$3:$D$403,B70)</f>
        <v>0</v>
      </c>
      <c r="I70" s="41"/>
      <c r="J70" s="83">
        <f t="shared" si="4"/>
        <v>0</v>
      </c>
      <c r="K70" s="84" t="str">
        <f t="shared" si="1"/>
        <v>no calcolo</v>
      </c>
      <c r="L70" s="34"/>
      <c r="M70" s="41"/>
      <c r="N70" s="82">
        <f>COUNTIFS('3.ADR CON SUCCESS OCCUP soglia1'!$D$3:$D$403,$B70,'3.ADR CON SUCCESS OCCUP soglia1'!$E$3:$E$403,$N$18)</f>
        <v>0</v>
      </c>
      <c r="O70" s="82">
        <f>COUNTIFS('3.ADR CON SUCCESS OCCUP soglia1'!$D$3:$D$403,$B70,'3.ADR CON SUCCESS OCCUP soglia1'!$E$3:$E$403,$O$18)</f>
        <v>0</v>
      </c>
      <c r="P70" s="82">
        <f>COUNTIFS('3.ADR CON SUCCESS OCCUP soglia1'!$D$3:$D$403,$B70,'3.ADR CON SUCCESS OCCUP soglia1'!$E$3:$E$403,$P$18)</f>
        <v>0</v>
      </c>
      <c r="Q70" s="40"/>
      <c r="R70" s="82">
        <f t="shared" si="2"/>
        <v>0</v>
      </c>
      <c r="S70" s="82" t="str">
        <f t="shared" si="3"/>
        <v/>
      </c>
      <c r="T70" s="40"/>
      <c r="U70" s="40"/>
      <c r="V70" s="82" t="str">
        <f>IF(K70="SUPERATA",COUNTIF('2. ADR SENZA RISULTATO OCCUPAZ'!$D$3:$D$403,B70),"NO FEE4SERVICE")</f>
        <v>NO FEE4SERVICE</v>
      </c>
      <c r="W70" s="86">
        <f>IF(V70="NO FEE4SERVICE", 0, SUMIFS('2. ADR SENZA RISULTATO OCCUPAZ'!$I$3:$I$401,'2. ADR SENZA RISULTATO OCCUPAZ'!$D$3:$D$401, B70))</f>
        <v>0</v>
      </c>
      <c r="X70" s="78"/>
    </row>
    <row r="71" spans="1:24" ht="15.75" x14ac:dyDescent="0.25">
      <c r="A71" s="37" t="s">
        <v>71</v>
      </c>
      <c r="B71" s="38" t="s">
        <v>78</v>
      </c>
      <c r="C71" s="39">
        <v>0.28100000000000003</v>
      </c>
      <c r="D71" s="40"/>
      <c r="E71" s="39">
        <v>0.309</v>
      </c>
      <c r="F71" s="40"/>
      <c r="G71" s="82">
        <f>COUNTIF('1.ADR PRESI IN CARICO SEMESTRE'!$E$3:$E$403,B71)</f>
        <v>0</v>
      </c>
      <c r="H71" s="82">
        <f>COUNTIF('3.ADR CON SUCCESS OCCUP soglia1'!$D$3:$D$403,B71)</f>
        <v>0</v>
      </c>
      <c r="I71" s="41"/>
      <c r="J71" s="83">
        <f t="shared" si="4"/>
        <v>0</v>
      </c>
      <c r="K71" s="84" t="str">
        <f t="shared" si="1"/>
        <v>no calcolo</v>
      </c>
      <c r="L71" s="34"/>
      <c r="M71" s="41"/>
      <c r="N71" s="82">
        <f>COUNTIFS('3.ADR CON SUCCESS OCCUP soglia1'!$D$3:$D$403,$B71,'3.ADR CON SUCCESS OCCUP soglia1'!$E$3:$E$403,$N$18)</f>
        <v>0</v>
      </c>
      <c r="O71" s="82">
        <f>COUNTIFS('3.ADR CON SUCCESS OCCUP soglia1'!$D$3:$D$403,$B71,'3.ADR CON SUCCESS OCCUP soglia1'!$E$3:$E$403,$O$18)</f>
        <v>0</v>
      </c>
      <c r="P71" s="82">
        <f>COUNTIFS('3.ADR CON SUCCESS OCCUP soglia1'!$D$3:$D$403,$B71,'3.ADR CON SUCCESS OCCUP soglia1'!$E$3:$E$403,$P$18)</f>
        <v>0</v>
      </c>
      <c r="Q71" s="40"/>
      <c r="R71" s="82">
        <f t="shared" si="2"/>
        <v>0</v>
      </c>
      <c r="S71" s="82" t="str">
        <f t="shared" si="3"/>
        <v/>
      </c>
      <c r="T71" s="40"/>
      <c r="U71" s="40"/>
      <c r="V71" s="82" t="str">
        <f>IF(K71="SUPERATA",COUNTIF('2. ADR SENZA RISULTATO OCCUPAZ'!$D$3:$D$403,B71),"NO FEE4SERVICE")</f>
        <v>NO FEE4SERVICE</v>
      </c>
      <c r="W71" s="86">
        <f>IF(V71="NO FEE4SERVICE", 0, SUMIFS('2. ADR SENZA RISULTATO OCCUPAZ'!$I$3:$I$401,'2. ADR SENZA RISULTATO OCCUPAZ'!$D$3:$D$401, B71))</f>
        <v>0</v>
      </c>
      <c r="X71" s="78"/>
    </row>
    <row r="72" spans="1:24" ht="15.75" x14ac:dyDescent="0.25">
      <c r="A72" s="37" t="s">
        <v>71</v>
      </c>
      <c r="B72" s="38" t="s">
        <v>79</v>
      </c>
      <c r="C72" s="39">
        <v>0.29199999999999998</v>
      </c>
      <c r="D72" s="40"/>
      <c r="E72" s="39">
        <v>0.32200000000000001</v>
      </c>
      <c r="F72" s="40"/>
      <c r="G72" s="82">
        <f>COUNTIF('1.ADR PRESI IN CARICO SEMESTRE'!$E$3:$E$403,B72)</f>
        <v>0</v>
      </c>
      <c r="H72" s="82">
        <f>COUNTIF('3.ADR CON SUCCESS OCCUP soglia1'!$D$3:$D$403,B72)</f>
        <v>0</v>
      </c>
      <c r="I72" s="41"/>
      <c r="J72" s="83">
        <f t="shared" si="4"/>
        <v>0</v>
      </c>
      <c r="K72" s="84" t="str">
        <f t="shared" si="1"/>
        <v>no calcolo</v>
      </c>
      <c r="L72" s="34"/>
      <c r="M72" s="41"/>
      <c r="N72" s="82">
        <f>COUNTIFS('3.ADR CON SUCCESS OCCUP soglia1'!$D$3:$D$403,$B72,'3.ADR CON SUCCESS OCCUP soglia1'!$E$3:$E$403,$N$18)</f>
        <v>0</v>
      </c>
      <c r="O72" s="82">
        <f>COUNTIFS('3.ADR CON SUCCESS OCCUP soglia1'!$D$3:$D$403,$B72,'3.ADR CON SUCCESS OCCUP soglia1'!$E$3:$E$403,$O$18)</f>
        <v>0</v>
      </c>
      <c r="P72" s="82">
        <f>COUNTIFS('3.ADR CON SUCCESS OCCUP soglia1'!$D$3:$D$403,$B72,'3.ADR CON SUCCESS OCCUP soglia1'!$E$3:$E$403,$P$18)</f>
        <v>0</v>
      </c>
      <c r="Q72" s="40"/>
      <c r="R72" s="82">
        <f t="shared" si="2"/>
        <v>0</v>
      </c>
      <c r="S72" s="82" t="str">
        <f t="shared" si="3"/>
        <v/>
      </c>
      <c r="T72" s="40"/>
      <c r="U72" s="40"/>
      <c r="V72" s="82" t="str">
        <f>IF(K72="SUPERATA",COUNTIF('2. ADR SENZA RISULTATO OCCUPAZ'!$D$3:$D$403,B72),"NO FEE4SERVICE")</f>
        <v>NO FEE4SERVICE</v>
      </c>
      <c r="W72" s="86">
        <f>IF(V72="NO FEE4SERVICE", 0, SUMIFS('2. ADR SENZA RISULTATO OCCUPAZ'!$I$3:$I$401,'2. ADR SENZA RISULTATO OCCUPAZ'!$D$3:$D$401, B72))</f>
        <v>0</v>
      </c>
      <c r="X72" s="78"/>
    </row>
    <row r="73" spans="1:24" ht="15.75" x14ac:dyDescent="0.25">
      <c r="A73" s="37" t="s">
        <v>71</v>
      </c>
      <c r="B73" s="38" t="s">
        <v>80</v>
      </c>
      <c r="C73" s="39">
        <v>0.309</v>
      </c>
      <c r="D73" s="40"/>
      <c r="E73" s="39">
        <v>0.34</v>
      </c>
      <c r="F73" s="40"/>
      <c r="G73" s="82">
        <f>COUNTIF('1.ADR PRESI IN CARICO SEMESTRE'!$E$3:$E$403,B73)</f>
        <v>0</v>
      </c>
      <c r="H73" s="82">
        <f>COUNTIF('3.ADR CON SUCCESS OCCUP soglia1'!$D$3:$D$403,B73)</f>
        <v>0</v>
      </c>
      <c r="I73" s="41"/>
      <c r="J73" s="83">
        <f t="shared" si="4"/>
        <v>0</v>
      </c>
      <c r="K73" s="84" t="str">
        <f t="shared" si="1"/>
        <v>no calcolo</v>
      </c>
      <c r="L73" s="34"/>
      <c r="M73" s="41"/>
      <c r="N73" s="82">
        <f>COUNTIFS('3.ADR CON SUCCESS OCCUP soglia1'!$D$3:$D$403,$B73,'3.ADR CON SUCCESS OCCUP soglia1'!$E$3:$E$403,$N$18)</f>
        <v>0</v>
      </c>
      <c r="O73" s="82">
        <f>COUNTIFS('3.ADR CON SUCCESS OCCUP soglia1'!$D$3:$D$403,$B73,'3.ADR CON SUCCESS OCCUP soglia1'!$E$3:$E$403,$O$18)</f>
        <v>0</v>
      </c>
      <c r="P73" s="82">
        <f>COUNTIFS('3.ADR CON SUCCESS OCCUP soglia1'!$D$3:$D$403,$B73,'3.ADR CON SUCCESS OCCUP soglia1'!$E$3:$E$403,$P$18)</f>
        <v>0</v>
      </c>
      <c r="Q73" s="40"/>
      <c r="R73" s="82">
        <f t="shared" si="2"/>
        <v>0</v>
      </c>
      <c r="S73" s="82" t="str">
        <f t="shared" si="3"/>
        <v/>
      </c>
      <c r="T73" s="40"/>
      <c r="U73" s="40"/>
      <c r="V73" s="82" t="str">
        <f>IF(K73="SUPERATA",COUNTIF('2. ADR SENZA RISULTATO OCCUPAZ'!$D$3:$D$403,B73),"NO FEE4SERVICE")</f>
        <v>NO FEE4SERVICE</v>
      </c>
      <c r="W73" s="86">
        <f>IF(V73="NO FEE4SERVICE", 0, SUMIFS('2. ADR SENZA RISULTATO OCCUPAZ'!$I$3:$I$401,'2. ADR SENZA RISULTATO OCCUPAZ'!$D$3:$D$401, B73))</f>
        <v>0</v>
      </c>
      <c r="X73" s="78"/>
    </row>
    <row r="74" spans="1:24" ht="15.75" x14ac:dyDescent="0.25">
      <c r="A74" s="37" t="s">
        <v>71</v>
      </c>
      <c r="B74" s="38" t="s">
        <v>81</v>
      </c>
      <c r="C74" s="39">
        <v>0.36399999999999999</v>
      </c>
      <c r="D74" s="40"/>
      <c r="E74" s="39">
        <v>0.40100000000000002</v>
      </c>
      <c r="F74" s="40"/>
      <c r="G74" s="82">
        <f>COUNTIF('1.ADR PRESI IN CARICO SEMESTRE'!$E$3:$E$403,B74)</f>
        <v>0</v>
      </c>
      <c r="H74" s="82">
        <f>COUNTIF('3.ADR CON SUCCESS OCCUP soglia1'!$D$3:$D$403,B74)</f>
        <v>0</v>
      </c>
      <c r="I74" s="41"/>
      <c r="J74" s="83">
        <f t="shared" si="4"/>
        <v>0</v>
      </c>
      <c r="K74" s="84" t="str">
        <f t="shared" si="1"/>
        <v>no calcolo</v>
      </c>
      <c r="L74" s="34"/>
      <c r="M74" s="41"/>
      <c r="N74" s="82">
        <f>COUNTIFS('3.ADR CON SUCCESS OCCUP soglia1'!$D$3:$D$403,$B74,'3.ADR CON SUCCESS OCCUP soglia1'!$E$3:$E$403,$N$18)</f>
        <v>0</v>
      </c>
      <c r="O74" s="82">
        <f>COUNTIFS('3.ADR CON SUCCESS OCCUP soglia1'!$D$3:$D$403,$B74,'3.ADR CON SUCCESS OCCUP soglia1'!$E$3:$E$403,$O$18)</f>
        <v>0</v>
      </c>
      <c r="P74" s="82">
        <f>COUNTIFS('3.ADR CON SUCCESS OCCUP soglia1'!$D$3:$D$403,$B74,'3.ADR CON SUCCESS OCCUP soglia1'!$E$3:$E$403,$P$18)</f>
        <v>0</v>
      </c>
      <c r="Q74" s="40"/>
      <c r="R74" s="82">
        <f t="shared" si="2"/>
        <v>0</v>
      </c>
      <c r="S74" s="82" t="str">
        <f t="shared" si="3"/>
        <v/>
      </c>
      <c r="T74" s="40"/>
      <c r="U74" s="40"/>
      <c r="V74" s="82" t="str">
        <f>IF(K74="SUPERATA",COUNTIF('2. ADR SENZA RISULTATO OCCUPAZ'!$D$3:$D$403,B74),"NO FEE4SERVICE")</f>
        <v>NO FEE4SERVICE</v>
      </c>
      <c r="W74" s="86">
        <f>IF(V74="NO FEE4SERVICE", 0, SUMIFS('2. ADR SENZA RISULTATO OCCUPAZ'!$I$3:$I$401,'2. ADR SENZA RISULTATO OCCUPAZ'!$D$3:$D$401, B74))</f>
        <v>0</v>
      </c>
      <c r="X74" s="78"/>
    </row>
    <row r="75" spans="1:24" ht="15.75" x14ac:dyDescent="0.25">
      <c r="A75" s="37" t="s">
        <v>82</v>
      </c>
      <c r="B75" s="38" t="s">
        <v>83</v>
      </c>
      <c r="C75" s="39">
        <v>0.29899999999999999</v>
      </c>
      <c r="D75" s="40"/>
      <c r="E75" s="39">
        <v>0.32900000000000001</v>
      </c>
      <c r="F75" s="40"/>
      <c r="G75" s="82">
        <f>COUNTIF('1.ADR PRESI IN CARICO SEMESTRE'!$E$3:$E$403,B75)</f>
        <v>0</v>
      </c>
      <c r="H75" s="82">
        <f>COUNTIF('3.ADR CON SUCCESS OCCUP soglia1'!$D$3:$D$403,B75)</f>
        <v>0</v>
      </c>
      <c r="I75" s="41"/>
      <c r="J75" s="83">
        <f t="shared" si="4"/>
        <v>0</v>
      </c>
      <c r="K75" s="84" t="str">
        <f t="shared" si="1"/>
        <v>no calcolo</v>
      </c>
      <c r="L75" s="34"/>
      <c r="M75" s="41"/>
      <c r="N75" s="82">
        <f>COUNTIFS('3.ADR CON SUCCESS OCCUP soglia1'!$D$3:$D$403,$B75,'3.ADR CON SUCCESS OCCUP soglia1'!$E$3:$E$403,$N$18)</f>
        <v>0</v>
      </c>
      <c r="O75" s="82">
        <f>COUNTIFS('3.ADR CON SUCCESS OCCUP soglia1'!$D$3:$D$403,$B75,'3.ADR CON SUCCESS OCCUP soglia1'!$E$3:$E$403,$O$18)</f>
        <v>0</v>
      </c>
      <c r="P75" s="82">
        <f>COUNTIFS('3.ADR CON SUCCESS OCCUP soglia1'!$D$3:$D$403,$B75,'3.ADR CON SUCCESS OCCUP soglia1'!$E$3:$E$403,$P$18)</f>
        <v>0</v>
      </c>
      <c r="Q75" s="40"/>
      <c r="R75" s="82">
        <f t="shared" si="2"/>
        <v>0</v>
      </c>
      <c r="S75" s="82" t="str">
        <f t="shared" si="3"/>
        <v/>
      </c>
      <c r="T75" s="40"/>
      <c r="U75" s="40"/>
      <c r="V75" s="82" t="str">
        <f>IF(K75="SUPERATA",COUNTIF('2. ADR SENZA RISULTATO OCCUPAZ'!$D$3:$D$403,B75),"NO FEE4SERVICE")</f>
        <v>NO FEE4SERVICE</v>
      </c>
      <c r="W75" s="86">
        <f>IF(V75="NO FEE4SERVICE", 0, SUMIFS('2. ADR SENZA RISULTATO OCCUPAZ'!$I$3:$I$401,'2. ADR SENZA RISULTATO OCCUPAZ'!$D$3:$D$401, B75))</f>
        <v>0</v>
      </c>
      <c r="X75" s="78"/>
    </row>
    <row r="76" spans="1:24" ht="15.75" x14ac:dyDescent="0.25">
      <c r="A76" s="37" t="s">
        <v>82</v>
      </c>
      <c r="B76" s="38" t="s">
        <v>84</v>
      </c>
      <c r="C76" s="39">
        <v>0.252</v>
      </c>
      <c r="D76" s="40"/>
      <c r="E76" s="39">
        <v>0.27800000000000002</v>
      </c>
      <c r="F76" s="40"/>
      <c r="G76" s="82">
        <f>COUNTIF('1.ADR PRESI IN CARICO SEMESTRE'!$E$3:$E$403,B76)</f>
        <v>0</v>
      </c>
      <c r="H76" s="82">
        <f>COUNTIF('3.ADR CON SUCCESS OCCUP soglia1'!$D$3:$D$403,B76)</f>
        <v>0</v>
      </c>
      <c r="I76" s="41"/>
      <c r="J76" s="83">
        <f t="shared" si="4"/>
        <v>0</v>
      </c>
      <c r="K76" s="84" t="str">
        <f t="shared" si="1"/>
        <v>no calcolo</v>
      </c>
      <c r="L76" s="34"/>
      <c r="M76" s="41"/>
      <c r="N76" s="82">
        <f>COUNTIFS('3.ADR CON SUCCESS OCCUP soglia1'!$D$3:$D$403,$B76,'3.ADR CON SUCCESS OCCUP soglia1'!$E$3:$E$403,$N$18)</f>
        <v>0</v>
      </c>
      <c r="O76" s="82">
        <f>COUNTIFS('3.ADR CON SUCCESS OCCUP soglia1'!$D$3:$D$403,$B76,'3.ADR CON SUCCESS OCCUP soglia1'!$E$3:$E$403,$O$18)</f>
        <v>0</v>
      </c>
      <c r="P76" s="82">
        <f>COUNTIFS('3.ADR CON SUCCESS OCCUP soglia1'!$D$3:$D$403,$B76,'3.ADR CON SUCCESS OCCUP soglia1'!$E$3:$E$403,$P$18)</f>
        <v>0</v>
      </c>
      <c r="Q76" s="40"/>
      <c r="R76" s="82">
        <f t="shared" si="2"/>
        <v>0</v>
      </c>
      <c r="S76" s="82" t="str">
        <f t="shared" si="3"/>
        <v/>
      </c>
      <c r="T76" s="40"/>
      <c r="U76" s="40"/>
      <c r="V76" s="82" t="str">
        <f>IF(K76="SUPERATA",COUNTIF('2. ADR SENZA RISULTATO OCCUPAZ'!$D$3:$D$403,B76),"NO FEE4SERVICE")</f>
        <v>NO FEE4SERVICE</v>
      </c>
      <c r="W76" s="86">
        <f>IF(V76="NO FEE4SERVICE", 0, SUMIFS('2. ADR SENZA RISULTATO OCCUPAZ'!$I$3:$I$401,'2. ADR SENZA RISULTATO OCCUPAZ'!$D$3:$D$401, B76))</f>
        <v>0</v>
      </c>
      <c r="X76" s="78"/>
    </row>
    <row r="77" spans="1:24" ht="15.75" x14ac:dyDescent="0.25">
      <c r="A77" s="37" t="s">
        <v>85</v>
      </c>
      <c r="B77" s="38" t="s">
        <v>86</v>
      </c>
      <c r="C77" s="39">
        <v>0.27800000000000002</v>
      </c>
      <c r="D77" s="40"/>
      <c r="E77" s="39">
        <v>0.30599999999999999</v>
      </c>
      <c r="F77" s="40"/>
      <c r="G77" s="82">
        <f>COUNTIF('1.ADR PRESI IN CARICO SEMESTRE'!$E$3:$E$403,B77)</f>
        <v>0</v>
      </c>
      <c r="H77" s="82">
        <f>COUNTIF('3.ADR CON SUCCESS OCCUP soglia1'!$D$3:$D$403,B77)</f>
        <v>0</v>
      </c>
      <c r="I77" s="41"/>
      <c r="J77" s="83">
        <f t="shared" si="4"/>
        <v>0</v>
      </c>
      <c r="K77" s="84" t="str">
        <f t="shared" si="1"/>
        <v>no calcolo</v>
      </c>
      <c r="L77" s="34"/>
      <c r="M77" s="41"/>
      <c r="N77" s="82">
        <f>COUNTIFS('3.ADR CON SUCCESS OCCUP soglia1'!$D$3:$D$403,$B77,'3.ADR CON SUCCESS OCCUP soglia1'!$E$3:$E$403,$N$18)</f>
        <v>0</v>
      </c>
      <c r="O77" s="82">
        <f>COUNTIFS('3.ADR CON SUCCESS OCCUP soglia1'!$D$3:$D$403,$B77,'3.ADR CON SUCCESS OCCUP soglia1'!$E$3:$E$403,$O$18)</f>
        <v>0</v>
      </c>
      <c r="P77" s="82">
        <f>COUNTIFS('3.ADR CON SUCCESS OCCUP soglia1'!$D$3:$D$403,$B77,'3.ADR CON SUCCESS OCCUP soglia1'!$E$3:$E$403,$P$18)</f>
        <v>0</v>
      </c>
      <c r="Q77" s="40"/>
      <c r="R77" s="82">
        <f t="shared" si="2"/>
        <v>0</v>
      </c>
      <c r="S77" s="82" t="str">
        <f t="shared" si="3"/>
        <v/>
      </c>
      <c r="T77" s="40"/>
      <c r="U77" s="40"/>
      <c r="V77" s="82" t="str">
        <f>IF(K77="SUPERATA",COUNTIF('2. ADR SENZA RISULTATO OCCUPAZ'!$D$3:$D$403,B77),"NO FEE4SERVICE")</f>
        <v>NO FEE4SERVICE</v>
      </c>
      <c r="W77" s="86">
        <f>IF(V77="NO FEE4SERVICE", 0, SUMIFS('2. ADR SENZA RISULTATO OCCUPAZ'!$I$3:$I$401,'2. ADR SENZA RISULTATO OCCUPAZ'!$D$3:$D$401, B77))</f>
        <v>0</v>
      </c>
      <c r="X77" s="78"/>
    </row>
    <row r="78" spans="1:24" ht="15.75" x14ac:dyDescent="0.25">
      <c r="A78" s="37" t="s">
        <v>85</v>
      </c>
      <c r="B78" s="38" t="s">
        <v>87</v>
      </c>
      <c r="C78" s="39">
        <v>0.27300000000000002</v>
      </c>
      <c r="D78" s="40"/>
      <c r="E78" s="39">
        <v>0.3</v>
      </c>
      <c r="F78" s="40"/>
      <c r="G78" s="82">
        <f>COUNTIF('1.ADR PRESI IN CARICO SEMESTRE'!$E$3:$E$403,B78)</f>
        <v>0</v>
      </c>
      <c r="H78" s="82">
        <f>COUNTIF('3.ADR CON SUCCESS OCCUP soglia1'!$D$3:$D$403,B78)</f>
        <v>0</v>
      </c>
      <c r="I78" s="41"/>
      <c r="J78" s="83">
        <f t="shared" si="4"/>
        <v>0</v>
      </c>
      <c r="K78" s="84" t="str">
        <f t="shared" si="1"/>
        <v>no calcolo</v>
      </c>
      <c r="L78" s="34"/>
      <c r="M78" s="41"/>
      <c r="N78" s="82">
        <f>COUNTIFS('3.ADR CON SUCCESS OCCUP soglia1'!$D$3:$D$403,$B78,'3.ADR CON SUCCESS OCCUP soglia1'!$E$3:$E$403,$N$18)</f>
        <v>0</v>
      </c>
      <c r="O78" s="82">
        <f>COUNTIFS('3.ADR CON SUCCESS OCCUP soglia1'!$D$3:$D$403,$B78,'3.ADR CON SUCCESS OCCUP soglia1'!$E$3:$E$403,$O$18)</f>
        <v>0</v>
      </c>
      <c r="P78" s="82">
        <f>COUNTIFS('3.ADR CON SUCCESS OCCUP soglia1'!$D$3:$D$403,$B78,'3.ADR CON SUCCESS OCCUP soglia1'!$E$3:$E$403,$P$18)</f>
        <v>0</v>
      </c>
      <c r="Q78" s="40"/>
      <c r="R78" s="82">
        <f t="shared" si="2"/>
        <v>0</v>
      </c>
      <c r="S78" s="82" t="str">
        <f t="shared" si="3"/>
        <v/>
      </c>
      <c r="T78" s="40"/>
      <c r="U78" s="40"/>
      <c r="V78" s="82" t="str">
        <f>IF(K78="SUPERATA",COUNTIF('2. ADR SENZA RISULTATO OCCUPAZ'!$D$3:$D$403,B78),"NO FEE4SERVICE")</f>
        <v>NO FEE4SERVICE</v>
      </c>
      <c r="W78" s="86">
        <f>IF(V78="NO FEE4SERVICE", 0, SUMIFS('2. ADR SENZA RISULTATO OCCUPAZ'!$I$3:$I$401,'2. ADR SENZA RISULTATO OCCUPAZ'!$D$3:$D$401, B78))</f>
        <v>0</v>
      </c>
      <c r="X78" s="78"/>
    </row>
    <row r="79" spans="1:24" ht="15.75" x14ac:dyDescent="0.25">
      <c r="A79" s="37" t="s">
        <v>85</v>
      </c>
      <c r="B79" s="38" t="s">
        <v>88</v>
      </c>
      <c r="C79" s="39">
        <v>0.28499999999999998</v>
      </c>
      <c r="D79" s="40"/>
      <c r="E79" s="39">
        <v>0.314</v>
      </c>
      <c r="F79" s="40"/>
      <c r="G79" s="82">
        <f>COUNTIF('1.ADR PRESI IN CARICO SEMESTRE'!$E$3:$E$403,B79)</f>
        <v>0</v>
      </c>
      <c r="H79" s="82">
        <f>COUNTIF('3.ADR CON SUCCESS OCCUP soglia1'!$D$3:$D$403,B79)</f>
        <v>0</v>
      </c>
      <c r="I79" s="41"/>
      <c r="J79" s="83">
        <f t="shared" si="4"/>
        <v>0</v>
      </c>
      <c r="K79" s="84" t="str">
        <f t="shared" si="1"/>
        <v>no calcolo</v>
      </c>
      <c r="L79" s="34"/>
      <c r="M79" s="41"/>
      <c r="N79" s="82">
        <f>COUNTIFS('3.ADR CON SUCCESS OCCUP soglia1'!$D$3:$D$403,$B79,'3.ADR CON SUCCESS OCCUP soglia1'!$E$3:$E$403,$N$18)</f>
        <v>0</v>
      </c>
      <c r="O79" s="82">
        <f>COUNTIFS('3.ADR CON SUCCESS OCCUP soglia1'!$D$3:$D$403,$B79,'3.ADR CON SUCCESS OCCUP soglia1'!$E$3:$E$403,$O$18)</f>
        <v>0</v>
      </c>
      <c r="P79" s="82">
        <f>COUNTIFS('3.ADR CON SUCCESS OCCUP soglia1'!$D$3:$D$403,$B79,'3.ADR CON SUCCESS OCCUP soglia1'!$E$3:$E$403,$P$18)</f>
        <v>0</v>
      </c>
      <c r="Q79" s="40"/>
      <c r="R79" s="82">
        <f t="shared" si="2"/>
        <v>0</v>
      </c>
      <c r="S79" s="82" t="str">
        <f t="shared" si="3"/>
        <v/>
      </c>
      <c r="T79" s="40"/>
      <c r="U79" s="40"/>
      <c r="V79" s="82" t="str">
        <f>IF(K79="SUPERATA",COUNTIF('2. ADR SENZA RISULTATO OCCUPAZ'!$D$3:$D$403,B79),"NO FEE4SERVICE")</f>
        <v>NO FEE4SERVICE</v>
      </c>
      <c r="W79" s="86">
        <f>IF(V79="NO FEE4SERVICE", 0, SUMIFS('2. ADR SENZA RISULTATO OCCUPAZ'!$I$3:$I$401,'2. ADR SENZA RISULTATO OCCUPAZ'!$D$3:$D$401, B79))</f>
        <v>0</v>
      </c>
      <c r="X79" s="78"/>
    </row>
    <row r="80" spans="1:24" ht="15.75" x14ac:dyDescent="0.25">
      <c r="A80" s="37" t="s">
        <v>85</v>
      </c>
      <c r="B80" s="38" t="s">
        <v>89</v>
      </c>
      <c r="C80" s="39">
        <v>0.27300000000000002</v>
      </c>
      <c r="D80" s="40"/>
      <c r="E80" s="39">
        <v>0.30099999999999999</v>
      </c>
      <c r="F80" s="40"/>
      <c r="G80" s="82">
        <f>COUNTIF('1.ADR PRESI IN CARICO SEMESTRE'!$E$3:$E$403,B80)</f>
        <v>0</v>
      </c>
      <c r="H80" s="82">
        <f>COUNTIF('3.ADR CON SUCCESS OCCUP soglia1'!$D$3:$D$403,B80)</f>
        <v>0</v>
      </c>
      <c r="I80" s="41"/>
      <c r="J80" s="83">
        <f t="shared" si="4"/>
        <v>0</v>
      </c>
      <c r="K80" s="84" t="str">
        <f t="shared" si="1"/>
        <v>no calcolo</v>
      </c>
      <c r="L80" s="34"/>
      <c r="M80" s="41"/>
      <c r="N80" s="82">
        <f>COUNTIFS('3.ADR CON SUCCESS OCCUP soglia1'!$D$3:$D$403,$B80,'3.ADR CON SUCCESS OCCUP soglia1'!$E$3:$E$403,$N$18)</f>
        <v>0</v>
      </c>
      <c r="O80" s="82">
        <f>COUNTIFS('3.ADR CON SUCCESS OCCUP soglia1'!$D$3:$D$403,$B80,'3.ADR CON SUCCESS OCCUP soglia1'!$E$3:$E$403,$O$18)</f>
        <v>0</v>
      </c>
      <c r="P80" s="82">
        <f>COUNTIFS('3.ADR CON SUCCESS OCCUP soglia1'!$D$3:$D$403,$B80,'3.ADR CON SUCCESS OCCUP soglia1'!$E$3:$E$403,$P$18)</f>
        <v>0</v>
      </c>
      <c r="Q80" s="40"/>
      <c r="R80" s="82">
        <f t="shared" si="2"/>
        <v>0</v>
      </c>
      <c r="S80" s="82" t="str">
        <f t="shared" si="3"/>
        <v/>
      </c>
      <c r="T80" s="40"/>
      <c r="U80" s="40"/>
      <c r="V80" s="82" t="str">
        <f>IF(K80="SUPERATA",COUNTIF('2. ADR SENZA RISULTATO OCCUPAZ'!$D$3:$D$403,B80),"NO FEE4SERVICE")</f>
        <v>NO FEE4SERVICE</v>
      </c>
      <c r="W80" s="86">
        <f>IF(V80="NO FEE4SERVICE", 0, SUMIFS('2. ADR SENZA RISULTATO OCCUPAZ'!$I$3:$I$401,'2. ADR SENZA RISULTATO OCCUPAZ'!$D$3:$D$401, B80))</f>
        <v>0</v>
      </c>
      <c r="X80" s="78"/>
    </row>
    <row r="81" spans="1:24" ht="15.75" x14ac:dyDescent="0.25">
      <c r="A81" s="37" t="s">
        <v>90</v>
      </c>
      <c r="B81" s="38" t="s">
        <v>91</v>
      </c>
      <c r="C81" s="39">
        <v>0.26700000000000002</v>
      </c>
      <c r="D81" s="40"/>
      <c r="E81" s="39">
        <v>0.29399999999999998</v>
      </c>
      <c r="F81" s="40"/>
      <c r="G81" s="82">
        <f>COUNTIF('1.ADR PRESI IN CARICO SEMESTRE'!$E$3:$E$403,B81)</f>
        <v>0</v>
      </c>
      <c r="H81" s="82">
        <f>COUNTIF('3.ADR CON SUCCESS OCCUP soglia1'!$D$3:$D$403,B81)</f>
        <v>0</v>
      </c>
      <c r="I81" s="41"/>
      <c r="J81" s="83">
        <f t="shared" si="4"/>
        <v>0</v>
      </c>
      <c r="K81" s="84" t="str">
        <f t="shared" si="1"/>
        <v>no calcolo</v>
      </c>
      <c r="L81" s="34"/>
      <c r="M81" s="41"/>
      <c r="N81" s="82">
        <f>COUNTIFS('3.ADR CON SUCCESS OCCUP soglia1'!$D$3:$D$403,$B81,'3.ADR CON SUCCESS OCCUP soglia1'!$E$3:$E$403,$N$18)</f>
        <v>0</v>
      </c>
      <c r="O81" s="82">
        <f>COUNTIFS('3.ADR CON SUCCESS OCCUP soglia1'!$D$3:$D$403,$B81,'3.ADR CON SUCCESS OCCUP soglia1'!$E$3:$E$403,$O$18)</f>
        <v>0</v>
      </c>
      <c r="P81" s="82">
        <f>COUNTIFS('3.ADR CON SUCCESS OCCUP soglia1'!$D$3:$D$403,$B81,'3.ADR CON SUCCESS OCCUP soglia1'!$E$3:$E$403,$P$18)</f>
        <v>0</v>
      </c>
      <c r="Q81" s="40"/>
      <c r="R81" s="82">
        <f t="shared" si="2"/>
        <v>0</v>
      </c>
      <c r="S81" s="82" t="str">
        <f t="shared" si="3"/>
        <v/>
      </c>
      <c r="T81" s="40"/>
      <c r="U81" s="40"/>
      <c r="V81" s="82" t="str">
        <f>IF(K81="SUPERATA",COUNTIF('2. ADR SENZA RISULTATO OCCUPAZ'!$D$3:$D$403,B81),"NO FEE4SERVICE")</f>
        <v>NO FEE4SERVICE</v>
      </c>
      <c r="W81" s="86">
        <f>IF(V81="NO FEE4SERVICE", 0, SUMIFS('2. ADR SENZA RISULTATO OCCUPAZ'!$I$3:$I$401,'2. ADR SENZA RISULTATO OCCUPAZ'!$D$3:$D$401, B81))</f>
        <v>0</v>
      </c>
      <c r="X81" s="78"/>
    </row>
    <row r="82" spans="1:24" ht="15.75" x14ac:dyDescent="0.25">
      <c r="A82" s="37" t="s">
        <v>90</v>
      </c>
      <c r="B82" s="38" t="s">
        <v>92</v>
      </c>
      <c r="C82" s="39">
        <v>0.24399999999999999</v>
      </c>
      <c r="D82" s="40"/>
      <c r="E82" s="39">
        <v>0.26800000000000002</v>
      </c>
      <c r="F82" s="40"/>
      <c r="G82" s="82">
        <f>COUNTIF('1.ADR PRESI IN CARICO SEMESTRE'!$E$3:$E$403,B82)</f>
        <v>0</v>
      </c>
      <c r="H82" s="82">
        <f>COUNTIF('3.ADR CON SUCCESS OCCUP soglia1'!$D$3:$D$403,B82)</f>
        <v>0</v>
      </c>
      <c r="I82" s="41"/>
      <c r="J82" s="83">
        <f t="shared" si="4"/>
        <v>0</v>
      </c>
      <c r="K82" s="84" t="str">
        <f t="shared" si="1"/>
        <v>no calcolo</v>
      </c>
      <c r="L82" s="34"/>
      <c r="M82" s="41"/>
      <c r="N82" s="82">
        <f>COUNTIFS('3.ADR CON SUCCESS OCCUP soglia1'!$D$3:$D$403,$B82,'3.ADR CON SUCCESS OCCUP soglia1'!$E$3:$E$403,$N$18)</f>
        <v>0</v>
      </c>
      <c r="O82" s="82">
        <f>COUNTIFS('3.ADR CON SUCCESS OCCUP soglia1'!$D$3:$D$403,$B82,'3.ADR CON SUCCESS OCCUP soglia1'!$E$3:$E$403,$O$18)</f>
        <v>0</v>
      </c>
      <c r="P82" s="82">
        <f>COUNTIFS('3.ADR CON SUCCESS OCCUP soglia1'!$D$3:$D$403,$B82,'3.ADR CON SUCCESS OCCUP soglia1'!$E$3:$E$403,$P$18)</f>
        <v>0</v>
      </c>
      <c r="Q82" s="40"/>
      <c r="R82" s="82">
        <f t="shared" si="2"/>
        <v>0</v>
      </c>
      <c r="S82" s="82" t="str">
        <f t="shared" si="3"/>
        <v/>
      </c>
      <c r="T82" s="40"/>
      <c r="U82" s="40"/>
      <c r="V82" s="82" t="str">
        <f>IF(K82="SUPERATA",COUNTIF('2. ADR SENZA RISULTATO OCCUPAZ'!$D$3:$D$403,B82),"NO FEE4SERVICE")</f>
        <v>NO FEE4SERVICE</v>
      </c>
      <c r="W82" s="86">
        <f>IF(V82="NO FEE4SERVICE", 0, SUMIFS('2. ADR SENZA RISULTATO OCCUPAZ'!$I$3:$I$401,'2. ADR SENZA RISULTATO OCCUPAZ'!$D$3:$D$401, B82))</f>
        <v>0</v>
      </c>
      <c r="X82" s="78"/>
    </row>
    <row r="83" spans="1:24" ht="15.75" x14ac:dyDescent="0.25">
      <c r="A83" s="37" t="s">
        <v>90</v>
      </c>
      <c r="B83" s="38" t="s">
        <v>93</v>
      </c>
      <c r="C83" s="39">
        <v>0.30599999999999999</v>
      </c>
      <c r="D83" s="40"/>
      <c r="E83" s="39">
        <v>0.33600000000000002</v>
      </c>
      <c r="F83" s="40"/>
      <c r="G83" s="82">
        <f>COUNTIF('1.ADR PRESI IN CARICO SEMESTRE'!$E$3:$E$403,B83)</f>
        <v>0</v>
      </c>
      <c r="H83" s="82">
        <f>COUNTIF('3.ADR CON SUCCESS OCCUP soglia1'!$D$3:$D$403,B83)</f>
        <v>0</v>
      </c>
      <c r="I83" s="41"/>
      <c r="J83" s="83">
        <f t="shared" si="4"/>
        <v>0</v>
      </c>
      <c r="K83" s="84" t="str">
        <f t="shared" si="1"/>
        <v>no calcolo</v>
      </c>
      <c r="L83" s="34"/>
      <c r="M83" s="41"/>
      <c r="N83" s="82">
        <f>COUNTIFS('3.ADR CON SUCCESS OCCUP soglia1'!$D$3:$D$403,$B83,'3.ADR CON SUCCESS OCCUP soglia1'!$E$3:$E$403,$N$18)</f>
        <v>0</v>
      </c>
      <c r="O83" s="82">
        <f>COUNTIFS('3.ADR CON SUCCESS OCCUP soglia1'!$D$3:$D$403,$B83,'3.ADR CON SUCCESS OCCUP soglia1'!$E$3:$E$403,$O$18)</f>
        <v>0</v>
      </c>
      <c r="P83" s="82">
        <f>COUNTIFS('3.ADR CON SUCCESS OCCUP soglia1'!$D$3:$D$403,$B83,'3.ADR CON SUCCESS OCCUP soglia1'!$E$3:$E$403,$P$18)</f>
        <v>0</v>
      </c>
      <c r="Q83" s="40"/>
      <c r="R83" s="82">
        <f t="shared" si="2"/>
        <v>0</v>
      </c>
      <c r="S83" s="82" t="str">
        <f t="shared" si="3"/>
        <v/>
      </c>
      <c r="T83" s="40"/>
      <c r="U83" s="40"/>
      <c r="V83" s="82" t="str">
        <f>IF(K83="SUPERATA",COUNTIF('2. ADR SENZA RISULTATO OCCUPAZ'!$D$3:$D$403,B83),"NO FEE4SERVICE")</f>
        <v>NO FEE4SERVICE</v>
      </c>
      <c r="W83" s="86">
        <f>IF(V83="NO FEE4SERVICE", 0, SUMIFS('2. ADR SENZA RISULTATO OCCUPAZ'!$I$3:$I$401,'2. ADR SENZA RISULTATO OCCUPAZ'!$D$3:$D$401, B83))</f>
        <v>0</v>
      </c>
      <c r="X83" s="78"/>
    </row>
    <row r="84" spans="1:24" ht="15.75" x14ac:dyDescent="0.25">
      <c r="A84" s="37" t="s">
        <v>90</v>
      </c>
      <c r="B84" s="38" t="s">
        <v>94</v>
      </c>
      <c r="C84" s="39">
        <v>0.26100000000000001</v>
      </c>
      <c r="D84" s="40"/>
      <c r="E84" s="39">
        <v>0.28699999999999998</v>
      </c>
      <c r="F84" s="40"/>
      <c r="G84" s="82">
        <f>COUNTIF('1.ADR PRESI IN CARICO SEMESTRE'!$E$3:$E$403,B84)</f>
        <v>0</v>
      </c>
      <c r="H84" s="82">
        <f>COUNTIF('3.ADR CON SUCCESS OCCUP soglia1'!$D$3:$D$403,B84)</f>
        <v>0</v>
      </c>
      <c r="I84" s="41"/>
      <c r="J84" s="83">
        <f t="shared" si="4"/>
        <v>0</v>
      </c>
      <c r="K84" s="84" t="str">
        <f t="shared" ref="K84:K121" si="5">IF(J84&gt;0, IF(J84&gt;C84,"superata","non superata"), "no calcolo")</f>
        <v>no calcolo</v>
      </c>
      <c r="L84" s="34"/>
      <c r="M84" s="41"/>
      <c r="N84" s="82">
        <f>COUNTIFS('3.ADR CON SUCCESS OCCUP soglia1'!$D$3:$D$403,$B84,'3.ADR CON SUCCESS OCCUP soglia1'!$E$3:$E$403,$N$18)</f>
        <v>0</v>
      </c>
      <c r="O84" s="82">
        <f>COUNTIFS('3.ADR CON SUCCESS OCCUP soglia1'!$D$3:$D$403,$B84,'3.ADR CON SUCCESS OCCUP soglia1'!$E$3:$E$403,$O$18)</f>
        <v>0</v>
      </c>
      <c r="P84" s="82">
        <f>COUNTIFS('3.ADR CON SUCCESS OCCUP soglia1'!$D$3:$D$403,$B84,'3.ADR CON SUCCESS OCCUP soglia1'!$E$3:$E$403,$P$18)</f>
        <v>0</v>
      </c>
      <c r="Q84" s="40"/>
      <c r="R84" s="82">
        <f t="shared" ref="R84:R121" si="6">SUM(N84:P84)</f>
        <v>0</v>
      </c>
      <c r="S84" s="82" t="str">
        <f t="shared" ref="S84:S121" si="7">IF(R84&gt;0, IF(R84=H84,"OK","riguarda"), "")</f>
        <v/>
      </c>
      <c r="T84" s="40"/>
      <c r="U84" s="40"/>
      <c r="V84" s="82" t="str">
        <f>IF(K84="SUPERATA",COUNTIF('2. ADR SENZA RISULTATO OCCUPAZ'!$D$3:$D$403,B84),"NO FEE4SERVICE")</f>
        <v>NO FEE4SERVICE</v>
      </c>
      <c r="W84" s="86">
        <f>IF(V84="NO FEE4SERVICE", 0, SUMIFS('2. ADR SENZA RISULTATO OCCUPAZ'!$I$3:$I$401,'2. ADR SENZA RISULTATO OCCUPAZ'!$D$3:$D$401, B84))</f>
        <v>0</v>
      </c>
      <c r="X84" s="78"/>
    </row>
    <row r="85" spans="1:24" ht="15.75" x14ac:dyDescent="0.25">
      <c r="A85" s="37" t="s">
        <v>90</v>
      </c>
      <c r="B85" s="38" t="s">
        <v>95</v>
      </c>
      <c r="C85" s="39">
        <v>0.29099999999999998</v>
      </c>
      <c r="D85" s="40"/>
      <c r="E85" s="39">
        <v>0.32</v>
      </c>
      <c r="F85" s="40"/>
      <c r="G85" s="82">
        <f>COUNTIF('1.ADR PRESI IN CARICO SEMESTRE'!$E$3:$E$403,B85)</f>
        <v>0</v>
      </c>
      <c r="H85" s="82">
        <f>COUNTIF('3.ADR CON SUCCESS OCCUP soglia1'!$D$3:$D$403,B85)</f>
        <v>0</v>
      </c>
      <c r="I85" s="41"/>
      <c r="J85" s="83">
        <f t="shared" ref="J85:J121" si="8">IF(OR(G85=0,H85=0), 0,+H85/G85)</f>
        <v>0</v>
      </c>
      <c r="K85" s="84" t="str">
        <f t="shared" si="5"/>
        <v>no calcolo</v>
      </c>
      <c r="L85" s="34"/>
      <c r="M85" s="41"/>
      <c r="N85" s="82">
        <f>COUNTIFS('3.ADR CON SUCCESS OCCUP soglia1'!$D$3:$D$403,$B85,'3.ADR CON SUCCESS OCCUP soglia1'!$E$3:$E$403,$N$18)</f>
        <v>0</v>
      </c>
      <c r="O85" s="82">
        <f>COUNTIFS('3.ADR CON SUCCESS OCCUP soglia1'!$D$3:$D$403,$B85,'3.ADR CON SUCCESS OCCUP soglia1'!$E$3:$E$403,$O$18)</f>
        <v>0</v>
      </c>
      <c r="P85" s="82">
        <f>COUNTIFS('3.ADR CON SUCCESS OCCUP soglia1'!$D$3:$D$403,$B85,'3.ADR CON SUCCESS OCCUP soglia1'!$E$3:$E$403,$P$18)</f>
        <v>0</v>
      </c>
      <c r="Q85" s="40"/>
      <c r="R85" s="82">
        <f t="shared" si="6"/>
        <v>0</v>
      </c>
      <c r="S85" s="82" t="str">
        <f t="shared" si="7"/>
        <v/>
      </c>
      <c r="T85" s="40"/>
      <c r="U85" s="40"/>
      <c r="V85" s="82" t="str">
        <f>IF(K85="SUPERATA",COUNTIF('2. ADR SENZA RISULTATO OCCUPAZ'!$D$3:$D$403,B85),"NO FEE4SERVICE")</f>
        <v>NO FEE4SERVICE</v>
      </c>
      <c r="W85" s="86">
        <f>IF(V85="NO FEE4SERVICE", 0, SUMIFS('2. ADR SENZA RISULTATO OCCUPAZ'!$I$3:$I$401,'2. ADR SENZA RISULTATO OCCUPAZ'!$D$3:$D$401, B85))</f>
        <v>0</v>
      </c>
      <c r="X85" s="78"/>
    </row>
    <row r="86" spans="1:24" ht="15.75" x14ac:dyDescent="0.25">
      <c r="A86" s="37" t="s">
        <v>96</v>
      </c>
      <c r="B86" s="38" t="s">
        <v>97</v>
      </c>
      <c r="C86" s="39">
        <v>0.26100000000000001</v>
      </c>
      <c r="D86" s="40"/>
      <c r="E86" s="39">
        <v>0.28699999999999998</v>
      </c>
      <c r="F86" s="40"/>
      <c r="G86" s="82">
        <f>COUNTIF('1.ADR PRESI IN CARICO SEMESTRE'!$E$3:$E$403,B86)</f>
        <v>0</v>
      </c>
      <c r="H86" s="82">
        <f>COUNTIF('3.ADR CON SUCCESS OCCUP soglia1'!$D$3:$D$403,B86)</f>
        <v>0</v>
      </c>
      <c r="I86" s="41"/>
      <c r="J86" s="83">
        <f t="shared" si="8"/>
        <v>0</v>
      </c>
      <c r="K86" s="84" t="str">
        <f t="shared" si="5"/>
        <v>no calcolo</v>
      </c>
      <c r="L86" s="34"/>
      <c r="M86" s="41"/>
      <c r="N86" s="82">
        <f>COUNTIFS('3.ADR CON SUCCESS OCCUP soglia1'!$D$3:$D$403,$B86,'3.ADR CON SUCCESS OCCUP soglia1'!$E$3:$E$403,$N$18)</f>
        <v>0</v>
      </c>
      <c r="O86" s="82">
        <f>COUNTIFS('3.ADR CON SUCCESS OCCUP soglia1'!$D$3:$D$403,$B86,'3.ADR CON SUCCESS OCCUP soglia1'!$E$3:$E$403,$O$18)</f>
        <v>0</v>
      </c>
      <c r="P86" s="82">
        <f>COUNTIFS('3.ADR CON SUCCESS OCCUP soglia1'!$D$3:$D$403,$B86,'3.ADR CON SUCCESS OCCUP soglia1'!$E$3:$E$403,$P$18)</f>
        <v>0</v>
      </c>
      <c r="Q86" s="40"/>
      <c r="R86" s="82">
        <f t="shared" si="6"/>
        <v>0</v>
      </c>
      <c r="S86" s="82" t="str">
        <f t="shared" si="7"/>
        <v/>
      </c>
      <c r="T86" s="40"/>
      <c r="U86" s="40"/>
      <c r="V86" s="82" t="str">
        <f>IF(K86="SUPERATA",COUNTIF('2. ADR SENZA RISULTATO OCCUPAZ'!$D$3:$D$403,B86),"NO FEE4SERVICE")</f>
        <v>NO FEE4SERVICE</v>
      </c>
      <c r="W86" s="86">
        <f>IF(V86="NO FEE4SERVICE", 0, SUMIFS('2. ADR SENZA RISULTATO OCCUPAZ'!$I$3:$I$401,'2. ADR SENZA RISULTATO OCCUPAZ'!$D$3:$D$401, B86))</f>
        <v>0</v>
      </c>
      <c r="X86" s="78"/>
    </row>
    <row r="87" spans="1:24" ht="15.75" x14ac:dyDescent="0.25">
      <c r="A87" s="37" t="s">
        <v>96</v>
      </c>
      <c r="B87" s="38" t="s">
        <v>98</v>
      </c>
      <c r="C87" s="39">
        <v>0.371</v>
      </c>
      <c r="D87" s="40"/>
      <c r="E87" s="39">
        <v>0.40799999999999997</v>
      </c>
      <c r="F87" s="40"/>
      <c r="G87" s="82">
        <f>COUNTIF('1.ADR PRESI IN CARICO SEMESTRE'!$E$3:$E$403,B87)</f>
        <v>0</v>
      </c>
      <c r="H87" s="82">
        <f>COUNTIF('3.ADR CON SUCCESS OCCUP soglia1'!$D$3:$D$403,B87)</f>
        <v>0</v>
      </c>
      <c r="I87" s="41"/>
      <c r="J87" s="83">
        <f t="shared" si="8"/>
        <v>0</v>
      </c>
      <c r="K87" s="84" t="str">
        <f t="shared" si="5"/>
        <v>no calcolo</v>
      </c>
      <c r="L87" s="34"/>
      <c r="M87" s="41"/>
      <c r="N87" s="82">
        <f>COUNTIFS('3.ADR CON SUCCESS OCCUP soglia1'!$D$3:$D$403,$B87,'3.ADR CON SUCCESS OCCUP soglia1'!$E$3:$E$403,$N$18)</f>
        <v>0</v>
      </c>
      <c r="O87" s="82">
        <f>COUNTIFS('3.ADR CON SUCCESS OCCUP soglia1'!$D$3:$D$403,$B87,'3.ADR CON SUCCESS OCCUP soglia1'!$E$3:$E$403,$O$18)</f>
        <v>0</v>
      </c>
      <c r="P87" s="82">
        <f>COUNTIFS('3.ADR CON SUCCESS OCCUP soglia1'!$D$3:$D$403,$B87,'3.ADR CON SUCCESS OCCUP soglia1'!$E$3:$E$403,$P$18)</f>
        <v>0</v>
      </c>
      <c r="Q87" s="40"/>
      <c r="R87" s="82">
        <f t="shared" si="6"/>
        <v>0</v>
      </c>
      <c r="S87" s="82" t="str">
        <f t="shared" si="7"/>
        <v/>
      </c>
      <c r="T87" s="40"/>
      <c r="U87" s="40"/>
      <c r="V87" s="82" t="str">
        <f>IF(K87="SUPERATA",COUNTIF('2. ADR SENZA RISULTATO OCCUPAZ'!$D$3:$D$403,B87),"NO FEE4SERVICE")</f>
        <v>NO FEE4SERVICE</v>
      </c>
      <c r="W87" s="86">
        <f>IF(V87="NO FEE4SERVICE", 0, SUMIFS('2. ADR SENZA RISULTATO OCCUPAZ'!$I$3:$I$401,'2. ADR SENZA RISULTATO OCCUPAZ'!$D$3:$D$401, B87))</f>
        <v>0</v>
      </c>
      <c r="X87" s="78"/>
    </row>
    <row r="88" spans="1:24" ht="15.75" x14ac:dyDescent="0.25">
      <c r="A88" s="37" t="s">
        <v>96</v>
      </c>
      <c r="B88" s="38" t="s">
        <v>99</v>
      </c>
      <c r="C88" s="39">
        <v>0.249</v>
      </c>
      <c r="D88" s="40"/>
      <c r="E88" s="39">
        <v>0.27400000000000002</v>
      </c>
      <c r="F88" s="40"/>
      <c r="G88" s="82">
        <f>COUNTIF('1.ADR PRESI IN CARICO SEMESTRE'!$E$3:$E$403,B88)</f>
        <v>0</v>
      </c>
      <c r="H88" s="82">
        <f>COUNTIF('3.ADR CON SUCCESS OCCUP soglia1'!$D$3:$D$403,B88)</f>
        <v>0</v>
      </c>
      <c r="I88" s="41"/>
      <c r="J88" s="83">
        <f t="shared" si="8"/>
        <v>0</v>
      </c>
      <c r="K88" s="84" t="str">
        <f t="shared" si="5"/>
        <v>no calcolo</v>
      </c>
      <c r="L88" s="34"/>
      <c r="M88" s="41"/>
      <c r="N88" s="82">
        <f>COUNTIFS('3.ADR CON SUCCESS OCCUP soglia1'!$D$3:$D$403,$B88,'3.ADR CON SUCCESS OCCUP soglia1'!$E$3:$E$403,$N$18)</f>
        <v>0</v>
      </c>
      <c r="O88" s="82">
        <f>COUNTIFS('3.ADR CON SUCCESS OCCUP soglia1'!$D$3:$D$403,$B88,'3.ADR CON SUCCESS OCCUP soglia1'!$E$3:$E$403,$O$18)</f>
        <v>0</v>
      </c>
      <c r="P88" s="82">
        <f>COUNTIFS('3.ADR CON SUCCESS OCCUP soglia1'!$D$3:$D$403,$B88,'3.ADR CON SUCCESS OCCUP soglia1'!$E$3:$E$403,$P$18)</f>
        <v>0</v>
      </c>
      <c r="Q88" s="40"/>
      <c r="R88" s="82">
        <f t="shared" si="6"/>
        <v>0</v>
      </c>
      <c r="S88" s="82" t="str">
        <f t="shared" si="7"/>
        <v/>
      </c>
      <c r="T88" s="40"/>
      <c r="U88" s="40"/>
      <c r="V88" s="82" t="str">
        <f>IF(K88="SUPERATA",COUNTIF('2. ADR SENZA RISULTATO OCCUPAZ'!$D$3:$D$403,B88),"NO FEE4SERVICE")</f>
        <v>NO FEE4SERVICE</v>
      </c>
      <c r="W88" s="86">
        <f>IF(V88="NO FEE4SERVICE", 0, SUMIFS('2. ADR SENZA RISULTATO OCCUPAZ'!$I$3:$I$401,'2. ADR SENZA RISULTATO OCCUPAZ'!$D$3:$D$401, B88))</f>
        <v>0</v>
      </c>
      <c r="X88" s="78"/>
    </row>
    <row r="89" spans="1:24" ht="15.75" x14ac:dyDescent="0.25">
      <c r="A89" s="37" t="s">
        <v>96</v>
      </c>
      <c r="B89" s="38" t="s">
        <v>100</v>
      </c>
      <c r="C89" s="39">
        <v>0.24099999999999999</v>
      </c>
      <c r="D89" s="40"/>
      <c r="E89" s="39">
        <v>0.26500000000000001</v>
      </c>
      <c r="F89" s="40"/>
      <c r="G89" s="82">
        <f>COUNTIF('1.ADR PRESI IN CARICO SEMESTRE'!$E$3:$E$403,B89)</f>
        <v>0</v>
      </c>
      <c r="H89" s="82">
        <f>COUNTIF('3.ADR CON SUCCESS OCCUP soglia1'!$D$3:$D$403,B89)</f>
        <v>0</v>
      </c>
      <c r="I89" s="41"/>
      <c r="J89" s="83">
        <f t="shared" si="8"/>
        <v>0</v>
      </c>
      <c r="K89" s="84" t="str">
        <f t="shared" si="5"/>
        <v>no calcolo</v>
      </c>
      <c r="L89" s="34"/>
      <c r="M89" s="41"/>
      <c r="N89" s="82">
        <f>COUNTIFS('3.ADR CON SUCCESS OCCUP soglia1'!$D$3:$D$403,$B89,'3.ADR CON SUCCESS OCCUP soglia1'!$E$3:$E$403,$N$18)</f>
        <v>0</v>
      </c>
      <c r="O89" s="82">
        <f>COUNTIFS('3.ADR CON SUCCESS OCCUP soglia1'!$D$3:$D$403,$B89,'3.ADR CON SUCCESS OCCUP soglia1'!$E$3:$E$403,$O$18)</f>
        <v>0</v>
      </c>
      <c r="P89" s="82">
        <f>COUNTIFS('3.ADR CON SUCCESS OCCUP soglia1'!$D$3:$D$403,$B89,'3.ADR CON SUCCESS OCCUP soglia1'!$E$3:$E$403,$P$18)</f>
        <v>0</v>
      </c>
      <c r="Q89" s="40"/>
      <c r="R89" s="82">
        <f t="shared" si="6"/>
        <v>0</v>
      </c>
      <c r="S89" s="82" t="str">
        <f t="shared" si="7"/>
        <v/>
      </c>
      <c r="T89" s="40"/>
      <c r="U89" s="40"/>
      <c r="V89" s="82" t="str">
        <f>IF(K89="SUPERATA",COUNTIF('2. ADR SENZA RISULTATO OCCUPAZ'!$D$3:$D$403,B89),"NO FEE4SERVICE")</f>
        <v>NO FEE4SERVICE</v>
      </c>
      <c r="W89" s="86">
        <f>IF(V89="NO FEE4SERVICE", 0, SUMIFS('2. ADR SENZA RISULTATO OCCUPAZ'!$I$3:$I$401,'2. ADR SENZA RISULTATO OCCUPAZ'!$D$3:$D$401, B89))</f>
        <v>0</v>
      </c>
      <c r="X89" s="78"/>
    </row>
    <row r="90" spans="1:24" ht="15.75" x14ac:dyDescent="0.25">
      <c r="A90" s="37" t="s">
        <v>101</v>
      </c>
      <c r="B90" s="38" t="s">
        <v>102</v>
      </c>
      <c r="C90" s="39">
        <v>0.317</v>
      </c>
      <c r="D90" s="40"/>
      <c r="E90" s="39">
        <v>0.34899999999999998</v>
      </c>
      <c r="F90" s="40"/>
      <c r="G90" s="82">
        <f>COUNTIF('1.ADR PRESI IN CARICO SEMESTRE'!$E$3:$E$403,B90)</f>
        <v>0</v>
      </c>
      <c r="H90" s="82">
        <f>COUNTIF('3.ADR CON SUCCESS OCCUP soglia1'!$D$3:$D$403,B90)</f>
        <v>0</v>
      </c>
      <c r="I90" s="41"/>
      <c r="J90" s="83">
        <f t="shared" si="8"/>
        <v>0</v>
      </c>
      <c r="K90" s="84" t="str">
        <f t="shared" si="5"/>
        <v>no calcolo</v>
      </c>
      <c r="L90" s="34"/>
      <c r="M90" s="41"/>
      <c r="N90" s="82">
        <f>COUNTIFS('3.ADR CON SUCCESS OCCUP soglia1'!$D$3:$D$403,$B90,'3.ADR CON SUCCESS OCCUP soglia1'!$E$3:$E$403,$N$18)</f>
        <v>0</v>
      </c>
      <c r="O90" s="82">
        <f>COUNTIFS('3.ADR CON SUCCESS OCCUP soglia1'!$D$3:$D$403,$B90,'3.ADR CON SUCCESS OCCUP soglia1'!$E$3:$E$403,$O$18)</f>
        <v>0</v>
      </c>
      <c r="P90" s="82">
        <f>COUNTIFS('3.ADR CON SUCCESS OCCUP soglia1'!$D$3:$D$403,$B90,'3.ADR CON SUCCESS OCCUP soglia1'!$E$3:$E$403,$P$18)</f>
        <v>0</v>
      </c>
      <c r="Q90" s="40"/>
      <c r="R90" s="82">
        <f t="shared" si="6"/>
        <v>0</v>
      </c>
      <c r="S90" s="82" t="str">
        <f t="shared" si="7"/>
        <v/>
      </c>
      <c r="T90" s="40"/>
      <c r="U90" s="40"/>
      <c r="V90" s="82" t="str">
        <f>IF(K90="SUPERATA",COUNTIF('2. ADR SENZA RISULTATO OCCUPAZ'!$D$3:$D$403,B90),"NO FEE4SERVICE")</f>
        <v>NO FEE4SERVICE</v>
      </c>
      <c r="W90" s="86">
        <f>IF(V90="NO FEE4SERVICE", 0, SUMIFS('2. ADR SENZA RISULTATO OCCUPAZ'!$I$3:$I$401,'2. ADR SENZA RISULTATO OCCUPAZ'!$D$3:$D$401, B90))</f>
        <v>0</v>
      </c>
      <c r="X90" s="78"/>
    </row>
    <row r="91" spans="1:24" ht="15.75" x14ac:dyDescent="0.25">
      <c r="A91" s="37" t="s">
        <v>101</v>
      </c>
      <c r="B91" s="38" t="s">
        <v>103</v>
      </c>
      <c r="C91" s="39">
        <v>0.315</v>
      </c>
      <c r="D91" s="40"/>
      <c r="E91" s="39">
        <v>0.34699999999999998</v>
      </c>
      <c r="F91" s="40"/>
      <c r="G91" s="82">
        <f>COUNTIF('1.ADR PRESI IN CARICO SEMESTRE'!$E$3:$E$403,B91)</f>
        <v>0</v>
      </c>
      <c r="H91" s="82">
        <f>COUNTIF('3.ADR CON SUCCESS OCCUP soglia1'!$D$3:$D$403,B91)</f>
        <v>0</v>
      </c>
      <c r="I91" s="41"/>
      <c r="J91" s="83">
        <f t="shared" si="8"/>
        <v>0</v>
      </c>
      <c r="K91" s="84" t="str">
        <f t="shared" si="5"/>
        <v>no calcolo</v>
      </c>
      <c r="L91" s="34"/>
      <c r="M91" s="41"/>
      <c r="N91" s="82">
        <f>COUNTIFS('3.ADR CON SUCCESS OCCUP soglia1'!$D$3:$D$403,$B91,'3.ADR CON SUCCESS OCCUP soglia1'!$E$3:$E$403,$N$18)</f>
        <v>0</v>
      </c>
      <c r="O91" s="82">
        <f>COUNTIFS('3.ADR CON SUCCESS OCCUP soglia1'!$D$3:$D$403,$B91,'3.ADR CON SUCCESS OCCUP soglia1'!$E$3:$E$403,$O$18)</f>
        <v>0</v>
      </c>
      <c r="P91" s="82">
        <f>COUNTIFS('3.ADR CON SUCCESS OCCUP soglia1'!$D$3:$D$403,$B91,'3.ADR CON SUCCESS OCCUP soglia1'!$E$3:$E$403,$P$18)</f>
        <v>0</v>
      </c>
      <c r="Q91" s="40"/>
      <c r="R91" s="82">
        <f t="shared" si="6"/>
        <v>0</v>
      </c>
      <c r="S91" s="82" t="str">
        <f t="shared" si="7"/>
        <v/>
      </c>
      <c r="T91" s="40"/>
      <c r="U91" s="40"/>
      <c r="V91" s="82" t="str">
        <f>IF(K91="SUPERATA",COUNTIF('2. ADR SENZA RISULTATO OCCUPAZ'!$D$3:$D$403,B91),"NO FEE4SERVICE")</f>
        <v>NO FEE4SERVICE</v>
      </c>
      <c r="W91" s="86">
        <f>IF(V91="NO FEE4SERVICE", 0, SUMIFS('2. ADR SENZA RISULTATO OCCUPAZ'!$I$3:$I$401,'2. ADR SENZA RISULTATO OCCUPAZ'!$D$3:$D$401, B91))</f>
        <v>0</v>
      </c>
      <c r="X91" s="78"/>
    </row>
    <row r="92" spans="1:24" ht="15.75" x14ac:dyDescent="0.25">
      <c r="A92" s="37" t="s">
        <v>104</v>
      </c>
      <c r="B92" s="38" t="s">
        <v>105</v>
      </c>
      <c r="C92" s="39">
        <v>0.34699999999999998</v>
      </c>
      <c r="D92" s="39">
        <v>0.40799999999999997</v>
      </c>
      <c r="E92" s="39">
        <v>0.38200000000000001</v>
      </c>
      <c r="F92" s="39">
        <v>0.44900000000000001</v>
      </c>
      <c r="G92" s="82">
        <f>COUNTIF('1.ADR PRESI IN CARICO SEMESTRE'!$E$3:$E$403,B92)</f>
        <v>0</v>
      </c>
      <c r="H92" s="82">
        <f>COUNTIF('3.ADR CON SUCCESS OCCUP soglia1'!$D$3:$D$403,B92)</f>
        <v>0</v>
      </c>
      <c r="I92" s="46">
        <f>COUNTIF('4.ADR BREVE SUCC OCCUP soglia2'!$D$3:$D$403,B92)</f>
        <v>0</v>
      </c>
      <c r="J92" s="83">
        <f t="shared" si="8"/>
        <v>0</v>
      </c>
      <c r="K92" s="84" t="str">
        <f t="shared" si="5"/>
        <v>no calcolo</v>
      </c>
      <c r="L92" s="83">
        <f>IF(OR(I92=0, G92+H92=0), 0,(I92+H92)/G92)</f>
        <v>0</v>
      </c>
      <c r="M92" s="85" t="str">
        <f>IF(L92&gt;0, IF(L92&gt;F92,"superata","non superata"), "no calcolo")</f>
        <v>no calcolo</v>
      </c>
      <c r="N92" s="82">
        <f>COUNTIFS('3.ADR CON SUCCESS OCCUP soglia1'!$D$3:$D$403,$B92,'3.ADR CON SUCCESS OCCUP soglia1'!$E$3:$E$403,$N$18)</f>
        <v>0</v>
      </c>
      <c r="O92" s="82">
        <f>COUNTIFS('3.ADR CON SUCCESS OCCUP soglia1'!$D$3:$D$403,$B92,'3.ADR CON SUCCESS OCCUP soglia1'!$E$3:$E$403,$O$18)</f>
        <v>0</v>
      </c>
      <c r="P92" s="82">
        <f>COUNTIFS('3.ADR CON SUCCESS OCCUP soglia1'!$D$3:$D$403,$B92,'3.ADR CON SUCCESS OCCUP soglia1'!$E$3:$E$403,$P$18)</f>
        <v>0</v>
      </c>
      <c r="Q92" s="82">
        <f>COUNTIFS('4.ADR BREVE SUCC OCCUP soglia2'!$D$3:$D$403,$B92,'4.ADR BREVE SUCC OCCUP soglia2'!$E$3:$E$403,$Q$18)</f>
        <v>0</v>
      </c>
      <c r="R92" s="82">
        <f t="shared" si="6"/>
        <v>0</v>
      </c>
      <c r="S92" s="82" t="str">
        <f t="shared" si="7"/>
        <v/>
      </c>
      <c r="T92" s="82">
        <f>SUM(N92:Q92)</f>
        <v>0</v>
      </c>
      <c r="U92" s="82" t="str">
        <f>IF(T92&gt;0, IF(T92=SUM(H92:I92),"OK","riguarda"), "")</f>
        <v/>
      </c>
      <c r="V92" s="82" t="str">
        <f>IF(OR(K92="SUPERATA",M92="SUPERATA"),COUNTIF('2. ADR SENZA RISULTATO OCCUPAZ'!$D$3:$D$403,B92),"NO FEE4SERVICE")</f>
        <v>NO FEE4SERVICE</v>
      </c>
      <c r="W92" s="86">
        <f>IF(V92="NO FEE4SERVICE", 0, SUMIFS('2. ADR SENZA RISULTATO OCCUPAZ'!$I$3:$I$401,'2. ADR SENZA RISULTATO OCCUPAZ'!$D$3:$D$401, B92))</f>
        <v>0</v>
      </c>
      <c r="X92" s="78"/>
    </row>
    <row r="93" spans="1:24" ht="15.75" x14ac:dyDescent="0.25">
      <c r="A93" s="37" t="s">
        <v>104</v>
      </c>
      <c r="B93" s="38" t="s">
        <v>106</v>
      </c>
      <c r="C93" s="39">
        <v>0.311</v>
      </c>
      <c r="D93" s="39">
        <v>0.36099999999999999</v>
      </c>
      <c r="E93" s="39">
        <v>0.34300000000000003</v>
      </c>
      <c r="F93" s="39">
        <v>0.39800000000000002</v>
      </c>
      <c r="G93" s="82">
        <f>COUNTIF('1.ADR PRESI IN CARICO SEMESTRE'!$E$3:$E$403,B93)</f>
        <v>0</v>
      </c>
      <c r="H93" s="82">
        <f>COUNTIF('3.ADR CON SUCCESS OCCUP soglia1'!$D$3:$D$403,B93)</f>
        <v>0</v>
      </c>
      <c r="I93" s="46">
        <f>COUNTIF('4.ADR BREVE SUCC OCCUP soglia2'!$D$3:$D$403,B93)</f>
        <v>0</v>
      </c>
      <c r="J93" s="83">
        <f t="shared" si="8"/>
        <v>0</v>
      </c>
      <c r="K93" s="84" t="str">
        <f t="shared" si="5"/>
        <v>no calcolo</v>
      </c>
      <c r="L93" s="83">
        <f t="shared" ref="L93:L117" si="9">IF(OR(I93=0, G93+H93=0), 0,(I93+H93)/G93)</f>
        <v>0</v>
      </c>
      <c r="M93" s="85" t="str">
        <f t="shared" ref="M93:M117" si="10">IF(L93&gt;0, IF(L93&gt;F93,"superata","non superata"), "no calcolo")</f>
        <v>no calcolo</v>
      </c>
      <c r="N93" s="82">
        <f>COUNTIFS('3.ADR CON SUCCESS OCCUP soglia1'!$D$3:$D$403,$B93,'3.ADR CON SUCCESS OCCUP soglia1'!$E$3:$E$403,$N$18)</f>
        <v>0</v>
      </c>
      <c r="O93" s="82">
        <f>COUNTIFS('3.ADR CON SUCCESS OCCUP soglia1'!$D$3:$D$403,$B93,'3.ADR CON SUCCESS OCCUP soglia1'!$E$3:$E$403,$O$18)</f>
        <v>0</v>
      </c>
      <c r="P93" s="82">
        <f>COUNTIFS('3.ADR CON SUCCESS OCCUP soglia1'!$D$3:$D$403,$B93,'3.ADR CON SUCCESS OCCUP soglia1'!$E$3:$E$403,$P$18)</f>
        <v>0</v>
      </c>
      <c r="Q93" s="82">
        <f>COUNTIFS('4.ADR BREVE SUCC OCCUP soglia2'!$D$3:$D$403,$B93,'4.ADR BREVE SUCC OCCUP soglia2'!$E$3:$E$403,$Q$18)</f>
        <v>0</v>
      </c>
      <c r="R93" s="82">
        <f t="shared" si="6"/>
        <v>0</v>
      </c>
      <c r="S93" s="82" t="str">
        <f t="shared" si="7"/>
        <v/>
      </c>
      <c r="T93" s="82">
        <f t="shared" ref="T93:T116" si="11">SUM(N93:Q93)</f>
        <v>0</v>
      </c>
      <c r="U93" s="82" t="str">
        <f t="shared" ref="U93:U117" si="12">IF(T93&gt;0, IF(T93=SUM(H93:I93),"OK","riguarda"), "")</f>
        <v/>
      </c>
      <c r="V93" s="82" t="str">
        <f>IF(OR(K93="SUPERATA",M93="SUPERATA"),COUNTIF('2. ADR SENZA RISULTATO OCCUPAZ'!$D$3:$D$403,B93),"NO FEE4SERVICE")</f>
        <v>NO FEE4SERVICE</v>
      </c>
      <c r="W93" s="86">
        <f>IF(V93="NO FEE4SERVICE", 0, SUMIFS('2. ADR SENZA RISULTATO OCCUPAZ'!$I$3:$I$401,'2. ADR SENZA RISULTATO OCCUPAZ'!$D$3:$D$401, B93))</f>
        <v>0</v>
      </c>
      <c r="X93" s="78"/>
    </row>
    <row r="94" spans="1:24" ht="15.75" x14ac:dyDescent="0.25">
      <c r="A94" s="37" t="s">
        <v>104</v>
      </c>
      <c r="B94" s="38" t="s">
        <v>107</v>
      </c>
      <c r="C94" s="39">
        <v>0.32900000000000001</v>
      </c>
      <c r="D94" s="39">
        <v>0.36899999999999999</v>
      </c>
      <c r="E94" s="39">
        <v>0.36199999999999999</v>
      </c>
      <c r="F94" s="39">
        <v>0.40600000000000003</v>
      </c>
      <c r="G94" s="82">
        <f>COUNTIF('1.ADR PRESI IN CARICO SEMESTRE'!$E$3:$E$403,B94)</f>
        <v>0</v>
      </c>
      <c r="H94" s="82">
        <f>COUNTIF('3.ADR CON SUCCESS OCCUP soglia1'!$D$3:$D$403,B94)</f>
        <v>0</v>
      </c>
      <c r="I94" s="46">
        <f>COUNTIF('4.ADR BREVE SUCC OCCUP soglia2'!$D$3:$D$403,B94)</f>
        <v>0</v>
      </c>
      <c r="J94" s="83">
        <f t="shared" si="8"/>
        <v>0</v>
      </c>
      <c r="K94" s="84" t="str">
        <f t="shared" si="5"/>
        <v>no calcolo</v>
      </c>
      <c r="L94" s="83">
        <f t="shared" si="9"/>
        <v>0</v>
      </c>
      <c r="M94" s="85" t="str">
        <f t="shared" si="10"/>
        <v>no calcolo</v>
      </c>
      <c r="N94" s="82">
        <f>COUNTIFS('3.ADR CON SUCCESS OCCUP soglia1'!$D$3:$D$403,$B94,'3.ADR CON SUCCESS OCCUP soglia1'!$E$3:$E$403,$N$18)</f>
        <v>0</v>
      </c>
      <c r="O94" s="82">
        <f>COUNTIFS('3.ADR CON SUCCESS OCCUP soglia1'!$D$3:$D$403,$B94,'3.ADR CON SUCCESS OCCUP soglia1'!$E$3:$E$403,$O$18)</f>
        <v>0</v>
      </c>
      <c r="P94" s="82">
        <f>COUNTIFS('3.ADR CON SUCCESS OCCUP soglia1'!$D$3:$D$403,$B94,'3.ADR CON SUCCESS OCCUP soglia1'!$E$3:$E$403,$P$18)</f>
        <v>0</v>
      </c>
      <c r="Q94" s="82">
        <f>COUNTIFS('4.ADR BREVE SUCC OCCUP soglia2'!$D$3:$D$403,$B94,'4.ADR BREVE SUCC OCCUP soglia2'!$E$3:$E$403,$Q$18)</f>
        <v>0</v>
      </c>
      <c r="R94" s="82">
        <f t="shared" si="6"/>
        <v>0</v>
      </c>
      <c r="S94" s="82" t="str">
        <f t="shared" si="7"/>
        <v/>
      </c>
      <c r="T94" s="82">
        <f t="shared" si="11"/>
        <v>0</v>
      </c>
      <c r="U94" s="82" t="str">
        <f t="shared" si="12"/>
        <v/>
      </c>
      <c r="V94" s="82" t="str">
        <f>IF(OR(K94="SUPERATA",M94="SUPERATA"),COUNTIF('2. ADR SENZA RISULTATO OCCUPAZ'!$D$3:$D$403,B94),"NO FEE4SERVICE")</f>
        <v>NO FEE4SERVICE</v>
      </c>
      <c r="W94" s="86">
        <f>IF(V94="NO FEE4SERVICE", 0, SUMIFS('2. ADR SENZA RISULTATO OCCUPAZ'!$I$3:$I$401,'2. ADR SENZA RISULTATO OCCUPAZ'!$D$3:$D$401, B94))</f>
        <v>0</v>
      </c>
      <c r="X94" s="78"/>
    </row>
    <row r="95" spans="1:24" ht="15.75" x14ac:dyDescent="0.25">
      <c r="A95" s="37" t="s">
        <v>104</v>
      </c>
      <c r="B95" s="38" t="s">
        <v>108</v>
      </c>
      <c r="C95" s="39">
        <v>0.35899999999999999</v>
      </c>
      <c r="D95" s="39">
        <v>0.42599999999999999</v>
      </c>
      <c r="E95" s="39">
        <v>0.39500000000000002</v>
      </c>
      <c r="F95" s="39">
        <v>0.46899999999999997</v>
      </c>
      <c r="G95" s="82">
        <f>COUNTIF('1.ADR PRESI IN CARICO SEMESTRE'!$E$3:$E$403,B95)</f>
        <v>0</v>
      </c>
      <c r="H95" s="82">
        <f>COUNTIF('3.ADR CON SUCCESS OCCUP soglia1'!$D$3:$D$403,B95)</f>
        <v>0</v>
      </c>
      <c r="I95" s="46">
        <f>COUNTIF('4.ADR BREVE SUCC OCCUP soglia2'!$D$3:$D$403,B95)</f>
        <v>0</v>
      </c>
      <c r="J95" s="83">
        <f t="shared" si="8"/>
        <v>0</v>
      </c>
      <c r="K95" s="84" t="str">
        <f t="shared" si="5"/>
        <v>no calcolo</v>
      </c>
      <c r="L95" s="83">
        <f t="shared" si="9"/>
        <v>0</v>
      </c>
      <c r="M95" s="85" t="str">
        <f t="shared" si="10"/>
        <v>no calcolo</v>
      </c>
      <c r="N95" s="82">
        <f>COUNTIFS('3.ADR CON SUCCESS OCCUP soglia1'!$D$3:$D$403,$B95,'3.ADR CON SUCCESS OCCUP soglia1'!$E$3:$E$403,$N$18)</f>
        <v>0</v>
      </c>
      <c r="O95" s="82">
        <f>COUNTIFS('3.ADR CON SUCCESS OCCUP soglia1'!$D$3:$D$403,$B95,'3.ADR CON SUCCESS OCCUP soglia1'!$E$3:$E$403,$O$18)</f>
        <v>0</v>
      </c>
      <c r="P95" s="82">
        <f>COUNTIFS('3.ADR CON SUCCESS OCCUP soglia1'!$D$3:$D$403,$B95,'3.ADR CON SUCCESS OCCUP soglia1'!$E$3:$E$403,$P$18)</f>
        <v>0</v>
      </c>
      <c r="Q95" s="82">
        <f>COUNTIFS('4.ADR BREVE SUCC OCCUP soglia2'!$D$3:$D$403,$B95,'4.ADR BREVE SUCC OCCUP soglia2'!$E$3:$E$403,$Q$18)</f>
        <v>0</v>
      </c>
      <c r="R95" s="82">
        <f t="shared" si="6"/>
        <v>0</v>
      </c>
      <c r="S95" s="82" t="str">
        <f t="shared" si="7"/>
        <v/>
      </c>
      <c r="T95" s="82">
        <f t="shared" si="11"/>
        <v>0</v>
      </c>
      <c r="U95" s="82" t="str">
        <f t="shared" si="12"/>
        <v/>
      </c>
      <c r="V95" s="82" t="str">
        <f>IF(OR(K95="SUPERATA",M95="SUPERATA"),COUNTIF('2. ADR SENZA RISULTATO OCCUPAZ'!$D$3:$D$403,B95),"NO FEE4SERVICE")</f>
        <v>NO FEE4SERVICE</v>
      </c>
      <c r="W95" s="86">
        <f>IF(V95="NO FEE4SERVICE", 0, SUMIFS('2. ADR SENZA RISULTATO OCCUPAZ'!$I$3:$I$401,'2. ADR SENZA RISULTATO OCCUPAZ'!$D$3:$D$401, B95))</f>
        <v>0</v>
      </c>
      <c r="X95" s="78"/>
    </row>
    <row r="96" spans="1:24" ht="15.75" x14ac:dyDescent="0.25">
      <c r="A96" s="37" t="s">
        <v>104</v>
      </c>
      <c r="B96" s="38" t="s">
        <v>109</v>
      </c>
      <c r="C96" s="39">
        <v>0.32800000000000001</v>
      </c>
      <c r="D96" s="39">
        <v>0.39600000000000002</v>
      </c>
      <c r="E96" s="39">
        <v>0.36099999999999999</v>
      </c>
      <c r="F96" s="39">
        <v>0.436</v>
      </c>
      <c r="G96" s="82">
        <f>COUNTIF('1.ADR PRESI IN CARICO SEMESTRE'!$E$3:$E$403,B96)</f>
        <v>0</v>
      </c>
      <c r="H96" s="82">
        <f>COUNTIF('3.ADR CON SUCCESS OCCUP soglia1'!$D$3:$D$403,B96)</f>
        <v>0</v>
      </c>
      <c r="I96" s="46">
        <f>COUNTIF('4.ADR BREVE SUCC OCCUP soglia2'!$D$3:$D$403,B96)</f>
        <v>0</v>
      </c>
      <c r="J96" s="83">
        <f t="shared" si="8"/>
        <v>0</v>
      </c>
      <c r="K96" s="84" t="str">
        <f t="shared" si="5"/>
        <v>no calcolo</v>
      </c>
      <c r="L96" s="83">
        <f t="shared" si="9"/>
        <v>0</v>
      </c>
      <c r="M96" s="85" t="str">
        <f t="shared" si="10"/>
        <v>no calcolo</v>
      </c>
      <c r="N96" s="82">
        <f>COUNTIFS('3.ADR CON SUCCESS OCCUP soglia1'!$D$3:$D$403,$B96,'3.ADR CON SUCCESS OCCUP soglia1'!$E$3:$E$403,$N$18)</f>
        <v>0</v>
      </c>
      <c r="O96" s="82">
        <f>COUNTIFS('3.ADR CON SUCCESS OCCUP soglia1'!$D$3:$D$403,$B96,'3.ADR CON SUCCESS OCCUP soglia1'!$E$3:$E$403,$O$18)</f>
        <v>0</v>
      </c>
      <c r="P96" s="82">
        <f>COUNTIFS('3.ADR CON SUCCESS OCCUP soglia1'!$D$3:$D$403,$B96,'3.ADR CON SUCCESS OCCUP soglia1'!$E$3:$E$403,$P$18)</f>
        <v>0</v>
      </c>
      <c r="Q96" s="82">
        <f>COUNTIFS('4.ADR BREVE SUCC OCCUP soglia2'!$D$3:$D$403,$B96,'4.ADR BREVE SUCC OCCUP soglia2'!$E$3:$E$403,$Q$18)</f>
        <v>0</v>
      </c>
      <c r="R96" s="82">
        <f t="shared" si="6"/>
        <v>0</v>
      </c>
      <c r="S96" s="82" t="str">
        <f t="shared" si="7"/>
        <v/>
      </c>
      <c r="T96" s="82">
        <f t="shared" si="11"/>
        <v>0</v>
      </c>
      <c r="U96" s="82" t="str">
        <f t="shared" si="12"/>
        <v/>
      </c>
      <c r="V96" s="82" t="str">
        <f>IF(OR(K96="SUPERATA",M96="SUPERATA"),COUNTIF('2. ADR SENZA RISULTATO OCCUPAZ'!$D$3:$D$403,B96),"NO FEE4SERVICE")</f>
        <v>NO FEE4SERVICE</v>
      </c>
      <c r="W96" s="86">
        <f>IF(V96="NO FEE4SERVICE", 0, SUMIFS('2. ADR SENZA RISULTATO OCCUPAZ'!$I$3:$I$401,'2. ADR SENZA RISULTATO OCCUPAZ'!$D$3:$D$401, B96))</f>
        <v>0</v>
      </c>
      <c r="X96" s="78"/>
    </row>
    <row r="97" spans="1:24" ht="15.75" x14ac:dyDescent="0.25">
      <c r="A97" s="37" t="s">
        <v>110</v>
      </c>
      <c r="B97" s="38" t="s">
        <v>111</v>
      </c>
      <c r="C97" s="39">
        <v>0.3</v>
      </c>
      <c r="D97" s="39">
        <v>0.36599999999999999</v>
      </c>
      <c r="E97" s="39">
        <v>0.33</v>
      </c>
      <c r="F97" s="39">
        <v>0.40200000000000002</v>
      </c>
      <c r="G97" s="82">
        <f>COUNTIF('1.ADR PRESI IN CARICO SEMESTRE'!$E$3:$E$403,B97)</f>
        <v>0</v>
      </c>
      <c r="H97" s="82">
        <f>COUNTIF('3.ADR CON SUCCESS OCCUP soglia1'!$D$3:$D$403,B97)</f>
        <v>0</v>
      </c>
      <c r="I97" s="46">
        <f>COUNTIF('4.ADR BREVE SUCC OCCUP soglia2'!$D$3:$D$403,B97)</f>
        <v>0</v>
      </c>
      <c r="J97" s="83">
        <f t="shared" si="8"/>
        <v>0</v>
      </c>
      <c r="K97" s="84" t="str">
        <f t="shared" si="5"/>
        <v>no calcolo</v>
      </c>
      <c r="L97" s="83">
        <f t="shared" si="9"/>
        <v>0</v>
      </c>
      <c r="M97" s="85" t="str">
        <f t="shared" si="10"/>
        <v>no calcolo</v>
      </c>
      <c r="N97" s="82">
        <f>COUNTIFS('3.ADR CON SUCCESS OCCUP soglia1'!$D$3:$D$403,$B97,'3.ADR CON SUCCESS OCCUP soglia1'!$E$3:$E$403,$N$18)</f>
        <v>0</v>
      </c>
      <c r="O97" s="82">
        <f>COUNTIFS('3.ADR CON SUCCESS OCCUP soglia1'!$D$3:$D$403,$B97,'3.ADR CON SUCCESS OCCUP soglia1'!$E$3:$E$403,$O$18)</f>
        <v>0</v>
      </c>
      <c r="P97" s="82">
        <f>COUNTIFS('3.ADR CON SUCCESS OCCUP soglia1'!$D$3:$D$403,$B97,'3.ADR CON SUCCESS OCCUP soglia1'!$E$3:$E$403,$P$18)</f>
        <v>0</v>
      </c>
      <c r="Q97" s="82">
        <f>COUNTIFS('4.ADR BREVE SUCC OCCUP soglia2'!$D$3:$D$403,$B97,'4.ADR BREVE SUCC OCCUP soglia2'!$E$3:$E$403,$Q$18)</f>
        <v>0</v>
      </c>
      <c r="R97" s="82">
        <f t="shared" si="6"/>
        <v>0</v>
      </c>
      <c r="S97" s="82" t="str">
        <f t="shared" si="7"/>
        <v/>
      </c>
      <c r="T97" s="82">
        <f t="shared" si="11"/>
        <v>0</v>
      </c>
      <c r="U97" s="82" t="str">
        <f t="shared" si="12"/>
        <v/>
      </c>
      <c r="V97" s="82" t="str">
        <f>IF(OR(K97="SUPERATA",M97="SUPERATA"),COUNTIF('2. ADR SENZA RISULTATO OCCUPAZ'!$D$3:$D$403,B97),"NO FEE4SERVICE")</f>
        <v>NO FEE4SERVICE</v>
      </c>
      <c r="W97" s="86">
        <f>IF(V97="NO FEE4SERVICE", 0, SUMIFS('2. ADR SENZA RISULTATO OCCUPAZ'!$I$3:$I$401,'2. ADR SENZA RISULTATO OCCUPAZ'!$D$3:$D$401, B97))</f>
        <v>0</v>
      </c>
      <c r="X97" s="78"/>
    </row>
    <row r="98" spans="1:24" ht="15.75" x14ac:dyDescent="0.25">
      <c r="A98" s="37" t="s">
        <v>110</v>
      </c>
      <c r="B98" s="38" t="s">
        <v>112</v>
      </c>
      <c r="C98" s="39">
        <v>0.25700000000000001</v>
      </c>
      <c r="D98" s="39">
        <v>0.35899999999999999</v>
      </c>
      <c r="E98" s="39">
        <v>0.28199999999999997</v>
      </c>
      <c r="F98" s="39">
        <v>0.39500000000000002</v>
      </c>
      <c r="G98" s="82">
        <f>COUNTIF('1.ADR PRESI IN CARICO SEMESTRE'!$E$3:$E$403,B98)</f>
        <v>0</v>
      </c>
      <c r="H98" s="82">
        <f>COUNTIF('3.ADR CON SUCCESS OCCUP soglia1'!$D$3:$D$403,B98)</f>
        <v>0</v>
      </c>
      <c r="I98" s="46">
        <f>COUNTIF('4.ADR BREVE SUCC OCCUP soglia2'!$D$3:$D$403,B98)</f>
        <v>0</v>
      </c>
      <c r="J98" s="83">
        <f t="shared" si="8"/>
        <v>0</v>
      </c>
      <c r="K98" s="84" t="str">
        <f t="shared" si="5"/>
        <v>no calcolo</v>
      </c>
      <c r="L98" s="83">
        <f t="shared" si="9"/>
        <v>0</v>
      </c>
      <c r="M98" s="85" t="str">
        <f t="shared" si="10"/>
        <v>no calcolo</v>
      </c>
      <c r="N98" s="82">
        <f>COUNTIFS('3.ADR CON SUCCESS OCCUP soglia1'!$D$3:$D$403,$B98,'3.ADR CON SUCCESS OCCUP soglia1'!$E$3:$E$403,$N$18)</f>
        <v>0</v>
      </c>
      <c r="O98" s="82">
        <f>COUNTIFS('3.ADR CON SUCCESS OCCUP soglia1'!$D$3:$D$403,$B98,'3.ADR CON SUCCESS OCCUP soglia1'!$E$3:$E$403,$O$18)</f>
        <v>0</v>
      </c>
      <c r="P98" s="82">
        <f>COUNTIFS('3.ADR CON SUCCESS OCCUP soglia1'!$D$3:$D$403,$B98,'3.ADR CON SUCCESS OCCUP soglia1'!$E$3:$E$403,$P$18)</f>
        <v>0</v>
      </c>
      <c r="Q98" s="82">
        <f>COUNTIFS('4.ADR BREVE SUCC OCCUP soglia2'!$D$3:$D$403,$B98,'4.ADR BREVE SUCC OCCUP soglia2'!$E$3:$E$403,$Q$18)</f>
        <v>0</v>
      </c>
      <c r="R98" s="82">
        <f t="shared" si="6"/>
        <v>0</v>
      </c>
      <c r="S98" s="82" t="str">
        <f t="shared" si="7"/>
        <v/>
      </c>
      <c r="T98" s="82">
        <f t="shared" si="11"/>
        <v>0</v>
      </c>
      <c r="U98" s="82" t="str">
        <f t="shared" si="12"/>
        <v/>
      </c>
      <c r="V98" s="82" t="str">
        <f>IF(OR(K98="SUPERATA",M98="SUPERATA"),COUNTIF('2. ADR SENZA RISULTATO OCCUPAZ'!$D$3:$D$403,B98),"NO FEE4SERVICE")</f>
        <v>NO FEE4SERVICE</v>
      </c>
      <c r="W98" s="86">
        <f>IF(V98="NO FEE4SERVICE", 0, SUMIFS('2. ADR SENZA RISULTATO OCCUPAZ'!$I$3:$I$401,'2. ADR SENZA RISULTATO OCCUPAZ'!$D$3:$D$401, B98))</f>
        <v>0</v>
      </c>
      <c r="X98" s="78"/>
    </row>
    <row r="99" spans="1:24" ht="15.75" x14ac:dyDescent="0.25">
      <c r="A99" s="37" t="s">
        <v>110</v>
      </c>
      <c r="B99" s="38" t="s">
        <v>113</v>
      </c>
      <c r="C99" s="39">
        <v>0.26400000000000001</v>
      </c>
      <c r="D99" s="39">
        <v>0.33800000000000002</v>
      </c>
      <c r="E99" s="39">
        <v>0.29099999999999998</v>
      </c>
      <c r="F99" s="39">
        <v>0.372</v>
      </c>
      <c r="G99" s="82">
        <f>COUNTIF('1.ADR PRESI IN CARICO SEMESTRE'!$E$3:$E$403,B99)</f>
        <v>0</v>
      </c>
      <c r="H99" s="82">
        <f>COUNTIF('3.ADR CON SUCCESS OCCUP soglia1'!$D$3:$D$403,B99)</f>
        <v>0</v>
      </c>
      <c r="I99" s="46">
        <f>COUNTIF('4.ADR BREVE SUCC OCCUP soglia2'!$D$3:$D$403,B99)</f>
        <v>0</v>
      </c>
      <c r="J99" s="83">
        <f t="shared" si="8"/>
        <v>0</v>
      </c>
      <c r="K99" s="84" t="str">
        <f t="shared" si="5"/>
        <v>no calcolo</v>
      </c>
      <c r="L99" s="83">
        <f t="shared" si="9"/>
        <v>0</v>
      </c>
      <c r="M99" s="85" t="str">
        <f t="shared" si="10"/>
        <v>no calcolo</v>
      </c>
      <c r="N99" s="82">
        <f>COUNTIFS('3.ADR CON SUCCESS OCCUP soglia1'!$D$3:$D$403,$B99,'3.ADR CON SUCCESS OCCUP soglia1'!$E$3:$E$403,$N$18)</f>
        <v>0</v>
      </c>
      <c r="O99" s="82">
        <f>COUNTIFS('3.ADR CON SUCCESS OCCUP soglia1'!$D$3:$D$403,$B99,'3.ADR CON SUCCESS OCCUP soglia1'!$E$3:$E$403,$O$18)</f>
        <v>0</v>
      </c>
      <c r="P99" s="82">
        <f>COUNTIFS('3.ADR CON SUCCESS OCCUP soglia1'!$D$3:$D$403,$B99,'3.ADR CON SUCCESS OCCUP soglia1'!$E$3:$E$403,$P$18)</f>
        <v>0</v>
      </c>
      <c r="Q99" s="82">
        <f>COUNTIFS('4.ADR BREVE SUCC OCCUP soglia2'!$D$3:$D$403,$B99,'4.ADR BREVE SUCC OCCUP soglia2'!$E$3:$E$403,$Q$18)</f>
        <v>0</v>
      </c>
      <c r="R99" s="82">
        <f t="shared" si="6"/>
        <v>0</v>
      </c>
      <c r="S99" s="82" t="str">
        <f t="shared" si="7"/>
        <v/>
      </c>
      <c r="T99" s="82">
        <f t="shared" si="11"/>
        <v>0</v>
      </c>
      <c r="U99" s="82" t="str">
        <f t="shared" si="12"/>
        <v/>
      </c>
      <c r="V99" s="82" t="str">
        <f>IF(OR(K99="SUPERATA",M99="SUPERATA"),COUNTIF('2. ADR SENZA RISULTATO OCCUPAZ'!$D$3:$D$403,B99),"NO FEE4SERVICE")</f>
        <v>NO FEE4SERVICE</v>
      </c>
      <c r="W99" s="86">
        <f>IF(V99="NO FEE4SERVICE", 0, SUMIFS('2. ADR SENZA RISULTATO OCCUPAZ'!$I$3:$I$401,'2. ADR SENZA RISULTATO OCCUPAZ'!$D$3:$D$401, B99))</f>
        <v>0</v>
      </c>
      <c r="X99" s="78"/>
    </row>
    <row r="100" spans="1:24" ht="15.75" x14ac:dyDescent="0.25">
      <c r="A100" s="37" t="s">
        <v>110</v>
      </c>
      <c r="B100" s="38" t="s">
        <v>114</v>
      </c>
      <c r="C100" s="39">
        <v>0.26100000000000001</v>
      </c>
      <c r="D100" s="39">
        <v>0.33700000000000002</v>
      </c>
      <c r="E100" s="39">
        <v>0.28699999999999998</v>
      </c>
      <c r="F100" s="39">
        <v>0.371</v>
      </c>
      <c r="G100" s="82">
        <f>COUNTIF('1.ADR PRESI IN CARICO SEMESTRE'!$E$3:$E$403,B100)</f>
        <v>0</v>
      </c>
      <c r="H100" s="82">
        <f>COUNTIF('3.ADR CON SUCCESS OCCUP soglia1'!$D$3:$D$403,B100)</f>
        <v>0</v>
      </c>
      <c r="I100" s="46">
        <f>COUNTIF('4.ADR BREVE SUCC OCCUP soglia2'!$D$3:$D$403,B100)</f>
        <v>0</v>
      </c>
      <c r="J100" s="83">
        <f t="shared" si="8"/>
        <v>0</v>
      </c>
      <c r="K100" s="84" t="str">
        <f t="shared" si="5"/>
        <v>no calcolo</v>
      </c>
      <c r="L100" s="83">
        <f t="shared" si="9"/>
        <v>0</v>
      </c>
      <c r="M100" s="85" t="str">
        <f t="shared" si="10"/>
        <v>no calcolo</v>
      </c>
      <c r="N100" s="82">
        <f>COUNTIFS('3.ADR CON SUCCESS OCCUP soglia1'!$D$3:$D$403,$B100,'3.ADR CON SUCCESS OCCUP soglia1'!$E$3:$E$403,$N$18)</f>
        <v>0</v>
      </c>
      <c r="O100" s="82">
        <f>COUNTIFS('3.ADR CON SUCCESS OCCUP soglia1'!$D$3:$D$403,$B100,'3.ADR CON SUCCESS OCCUP soglia1'!$E$3:$E$403,$O$18)</f>
        <v>0</v>
      </c>
      <c r="P100" s="82">
        <f>COUNTIFS('3.ADR CON SUCCESS OCCUP soglia1'!$D$3:$D$403,$B100,'3.ADR CON SUCCESS OCCUP soglia1'!$E$3:$E$403,$P$18)</f>
        <v>0</v>
      </c>
      <c r="Q100" s="82">
        <f>COUNTIFS('4.ADR BREVE SUCC OCCUP soglia2'!$D$3:$D$403,$B100,'4.ADR BREVE SUCC OCCUP soglia2'!$E$3:$E$403,$Q$18)</f>
        <v>0</v>
      </c>
      <c r="R100" s="82">
        <f t="shared" si="6"/>
        <v>0</v>
      </c>
      <c r="S100" s="82" t="str">
        <f t="shared" si="7"/>
        <v/>
      </c>
      <c r="T100" s="82">
        <f t="shared" si="11"/>
        <v>0</v>
      </c>
      <c r="U100" s="82" t="str">
        <f t="shared" si="12"/>
        <v/>
      </c>
      <c r="V100" s="82" t="str">
        <f>IF(OR(K100="SUPERATA",M100="SUPERATA"),COUNTIF('2. ADR SENZA RISULTATO OCCUPAZ'!$D$3:$D$403,B100),"NO FEE4SERVICE")</f>
        <v>NO FEE4SERVICE</v>
      </c>
      <c r="W100" s="86">
        <f>IF(V100="NO FEE4SERVICE", 0, SUMIFS('2. ADR SENZA RISULTATO OCCUPAZ'!$I$3:$I$401,'2. ADR SENZA RISULTATO OCCUPAZ'!$D$3:$D$401, B100))</f>
        <v>0</v>
      </c>
      <c r="X100" s="78"/>
    </row>
    <row r="101" spans="1:24" ht="15.75" x14ac:dyDescent="0.25">
      <c r="A101" s="37" t="s">
        <v>110</v>
      </c>
      <c r="B101" s="38" t="s">
        <v>115</v>
      </c>
      <c r="C101" s="39">
        <v>0.26300000000000001</v>
      </c>
      <c r="D101" s="39">
        <v>0.32300000000000001</v>
      </c>
      <c r="E101" s="39">
        <v>0.28999999999999998</v>
      </c>
      <c r="F101" s="39">
        <v>0.35499999999999998</v>
      </c>
      <c r="G101" s="82">
        <f>COUNTIF('1.ADR PRESI IN CARICO SEMESTRE'!$E$3:$E$403,B101)</f>
        <v>0</v>
      </c>
      <c r="H101" s="82">
        <f>COUNTIF('3.ADR CON SUCCESS OCCUP soglia1'!$D$3:$D$403,B101)</f>
        <v>0</v>
      </c>
      <c r="I101" s="46">
        <f>COUNTIF('4.ADR BREVE SUCC OCCUP soglia2'!$D$3:$D$403,B101)</f>
        <v>0</v>
      </c>
      <c r="J101" s="83">
        <f t="shared" si="8"/>
        <v>0</v>
      </c>
      <c r="K101" s="84" t="str">
        <f t="shared" si="5"/>
        <v>no calcolo</v>
      </c>
      <c r="L101" s="83">
        <f t="shared" si="9"/>
        <v>0</v>
      </c>
      <c r="M101" s="85" t="str">
        <f t="shared" si="10"/>
        <v>no calcolo</v>
      </c>
      <c r="N101" s="82">
        <f>COUNTIFS('3.ADR CON SUCCESS OCCUP soglia1'!$D$3:$D$403,$B101,'3.ADR CON SUCCESS OCCUP soglia1'!$E$3:$E$403,$N$18)</f>
        <v>0</v>
      </c>
      <c r="O101" s="82">
        <f>COUNTIFS('3.ADR CON SUCCESS OCCUP soglia1'!$D$3:$D$403,$B101,'3.ADR CON SUCCESS OCCUP soglia1'!$E$3:$E$403,$O$18)</f>
        <v>0</v>
      </c>
      <c r="P101" s="82">
        <f>COUNTIFS('3.ADR CON SUCCESS OCCUP soglia1'!$D$3:$D$403,$B101,'3.ADR CON SUCCESS OCCUP soglia1'!$E$3:$E$403,$P$18)</f>
        <v>0</v>
      </c>
      <c r="Q101" s="82">
        <f>COUNTIFS('4.ADR BREVE SUCC OCCUP soglia2'!$D$3:$D$403,$B101,'4.ADR BREVE SUCC OCCUP soglia2'!$E$3:$E$403,$Q$18)</f>
        <v>0</v>
      </c>
      <c r="R101" s="82">
        <f t="shared" si="6"/>
        <v>0</v>
      </c>
      <c r="S101" s="82" t="str">
        <f t="shared" si="7"/>
        <v/>
      </c>
      <c r="T101" s="82">
        <f t="shared" si="11"/>
        <v>0</v>
      </c>
      <c r="U101" s="82" t="str">
        <f t="shared" si="12"/>
        <v/>
      </c>
      <c r="V101" s="82" t="str">
        <f>IF(OR(K101="SUPERATA",M101="SUPERATA"),COUNTIF('2. ADR SENZA RISULTATO OCCUPAZ'!$D$3:$D$403,B101),"NO FEE4SERVICE")</f>
        <v>NO FEE4SERVICE</v>
      </c>
      <c r="W101" s="86">
        <f>IF(V101="NO FEE4SERVICE", 0, SUMIFS('2. ADR SENZA RISULTATO OCCUPAZ'!$I$3:$I$401,'2. ADR SENZA RISULTATO OCCUPAZ'!$D$3:$D$401, B101))</f>
        <v>0</v>
      </c>
      <c r="X101" s="78"/>
    </row>
    <row r="102" spans="1:24" ht="15.75" x14ac:dyDescent="0.25">
      <c r="A102" s="37" t="s">
        <v>116</v>
      </c>
      <c r="B102" s="38" t="s">
        <v>117</v>
      </c>
      <c r="C102" s="39">
        <v>0.28899999999999998</v>
      </c>
      <c r="D102" s="39">
        <v>0.34699999999999998</v>
      </c>
      <c r="E102" s="39">
        <v>0.318</v>
      </c>
      <c r="F102" s="39">
        <v>0.38100000000000001</v>
      </c>
      <c r="G102" s="82">
        <f>COUNTIF('1.ADR PRESI IN CARICO SEMESTRE'!$E$3:$E$403,B102)</f>
        <v>0</v>
      </c>
      <c r="H102" s="82">
        <f>COUNTIF('3.ADR CON SUCCESS OCCUP soglia1'!$D$3:$D$403,B102)</f>
        <v>0</v>
      </c>
      <c r="I102" s="46">
        <f>COUNTIF('4.ADR BREVE SUCC OCCUP soglia2'!$D$3:$D$403,B102)</f>
        <v>0</v>
      </c>
      <c r="J102" s="83">
        <f t="shared" si="8"/>
        <v>0</v>
      </c>
      <c r="K102" s="84" t="str">
        <f t="shared" si="5"/>
        <v>no calcolo</v>
      </c>
      <c r="L102" s="83">
        <f t="shared" si="9"/>
        <v>0</v>
      </c>
      <c r="M102" s="85" t="str">
        <f t="shared" si="10"/>
        <v>no calcolo</v>
      </c>
      <c r="N102" s="82">
        <f>COUNTIFS('3.ADR CON SUCCESS OCCUP soglia1'!$D$3:$D$403,$B102,'3.ADR CON SUCCESS OCCUP soglia1'!$E$3:$E$403,$N$18)</f>
        <v>0</v>
      </c>
      <c r="O102" s="82">
        <f>COUNTIFS('3.ADR CON SUCCESS OCCUP soglia1'!$D$3:$D$403,$B102,'3.ADR CON SUCCESS OCCUP soglia1'!$E$3:$E$403,$O$18)</f>
        <v>0</v>
      </c>
      <c r="P102" s="82">
        <f>COUNTIFS('3.ADR CON SUCCESS OCCUP soglia1'!$D$3:$D$403,$B102,'3.ADR CON SUCCESS OCCUP soglia1'!$E$3:$E$403,$P$18)</f>
        <v>0</v>
      </c>
      <c r="Q102" s="82">
        <f>COUNTIFS('4.ADR BREVE SUCC OCCUP soglia2'!$D$3:$D$403,$B102,'4.ADR BREVE SUCC OCCUP soglia2'!$E$3:$E$403,$Q$18)</f>
        <v>0</v>
      </c>
      <c r="R102" s="82">
        <f t="shared" si="6"/>
        <v>0</v>
      </c>
      <c r="S102" s="82" t="str">
        <f t="shared" si="7"/>
        <v/>
      </c>
      <c r="T102" s="82">
        <f t="shared" si="11"/>
        <v>0</v>
      </c>
      <c r="U102" s="82" t="str">
        <f t="shared" si="12"/>
        <v/>
      </c>
      <c r="V102" s="82" t="str">
        <f>IF(OR(K102="SUPERATA",M102="SUPERATA"),COUNTIF('2. ADR SENZA RISULTATO OCCUPAZ'!$D$3:$D$403,B102),"NO FEE4SERVICE")</f>
        <v>NO FEE4SERVICE</v>
      </c>
      <c r="W102" s="86">
        <f>IF(V102="NO FEE4SERVICE", 0, SUMIFS('2. ADR SENZA RISULTATO OCCUPAZ'!$I$3:$I$401,'2. ADR SENZA RISULTATO OCCUPAZ'!$D$3:$D$401, B102))</f>
        <v>0</v>
      </c>
      <c r="X102" s="78"/>
    </row>
    <row r="103" spans="1:24" ht="15.75" x14ac:dyDescent="0.25">
      <c r="A103" s="37" t="s">
        <v>116</v>
      </c>
      <c r="B103" s="38" t="s">
        <v>118</v>
      </c>
      <c r="C103" s="39">
        <v>0.31</v>
      </c>
      <c r="D103" s="39">
        <v>0.37</v>
      </c>
      <c r="E103" s="39">
        <v>0.34100000000000003</v>
      </c>
      <c r="F103" s="39">
        <v>0.40699999999999997</v>
      </c>
      <c r="G103" s="82">
        <f>COUNTIF('1.ADR PRESI IN CARICO SEMESTRE'!$E$3:$E$403,B103)</f>
        <v>0</v>
      </c>
      <c r="H103" s="82">
        <f>COUNTIF('3.ADR CON SUCCESS OCCUP soglia1'!$D$3:$D$403,B103)</f>
        <v>0</v>
      </c>
      <c r="I103" s="46">
        <f>COUNTIF('4.ADR BREVE SUCC OCCUP soglia2'!$D$3:$D$403,B103)</f>
        <v>0</v>
      </c>
      <c r="J103" s="83">
        <f t="shared" si="8"/>
        <v>0</v>
      </c>
      <c r="K103" s="84" t="str">
        <f t="shared" si="5"/>
        <v>no calcolo</v>
      </c>
      <c r="L103" s="83">
        <f t="shared" si="9"/>
        <v>0</v>
      </c>
      <c r="M103" s="85" t="str">
        <f t="shared" si="10"/>
        <v>no calcolo</v>
      </c>
      <c r="N103" s="82">
        <f>COUNTIFS('3.ADR CON SUCCESS OCCUP soglia1'!$D$3:$D$403,$B103,'3.ADR CON SUCCESS OCCUP soglia1'!$E$3:$E$403,$N$18)</f>
        <v>0</v>
      </c>
      <c r="O103" s="82">
        <f>COUNTIFS('3.ADR CON SUCCESS OCCUP soglia1'!$D$3:$D$403,$B103,'3.ADR CON SUCCESS OCCUP soglia1'!$E$3:$E$403,$O$18)</f>
        <v>0</v>
      </c>
      <c r="P103" s="82">
        <f>COUNTIFS('3.ADR CON SUCCESS OCCUP soglia1'!$D$3:$D$403,$B103,'3.ADR CON SUCCESS OCCUP soglia1'!$E$3:$E$403,$P$18)</f>
        <v>0</v>
      </c>
      <c r="Q103" s="82">
        <f>COUNTIFS('4.ADR BREVE SUCC OCCUP soglia2'!$D$3:$D$403,$B103,'4.ADR BREVE SUCC OCCUP soglia2'!$E$3:$E$403,$Q$18)</f>
        <v>0</v>
      </c>
      <c r="R103" s="82">
        <f t="shared" si="6"/>
        <v>0</v>
      </c>
      <c r="S103" s="82" t="str">
        <f t="shared" si="7"/>
        <v/>
      </c>
      <c r="T103" s="82">
        <f t="shared" si="11"/>
        <v>0</v>
      </c>
      <c r="U103" s="82" t="str">
        <f t="shared" si="12"/>
        <v/>
      </c>
      <c r="V103" s="82" t="str">
        <f>IF(OR(K103="SUPERATA",M103="SUPERATA"),COUNTIF('2. ADR SENZA RISULTATO OCCUPAZ'!$D$3:$D$403,B103),"NO FEE4SERVICE")</f>
        <v>NO FEE4SERVICE</v>
      </c>
      <c r="W103" s="86">
        <f>IF(V103="NO FEE4SERVICE", 0, SUMIFS('2. ADR SENZA RISULTATO OCCUPAZ'!$I$3:$I$401,'2. ADR SENZA RISULTATO OCCUPAZ'!$D$3:$D$401, B103))</f>
        <v>0</v>
      </c>
      <c r="X103" s="78"/>
    </row>
    <row r="104" spans="1:24" ht="15.75" x14ac:dyDescent="0.25">
      <c r="A104" s="37" t="s">
        <v>119</v>
      </c>
      <c r="B104" s="38" t="s">
        <v>120</v>
      </c>
      <c r="C104" s="39">
        <v>0.248</v>
      </c>
      <c r="D104" s="39">
        <v>0.307</v>
      </c>
      <c r="E104" s="39">
        <v>0.27300000000000002</v>
      </c>
      <c r="F104" s="39">
        <v>0.33700000000000002</v>
      </c>
      <c r="G104" s="82">
        <f>COUNTIF('1.ADR PRESI IN CARICO SEMESTRE'!$E$3:$E$403,B104)</f>
        <v>0</v>
      </c>
      <c r="H104" s="82">
        <f>COUNTIF('3.ADR CON SUCCESS OCCUP soglia1'!$D$3:$D$403,B104)</f>
        <v>0</v>
      </c>
      <c r="I104" s="46">
        <f>COUNTIF('4.ADR BREVE SUCC OCCUP soglia2'!$D$3:$D$403,B104)</f>
        <v>0</v>
      </c>
      <c r="J104" s="83">
        <f t="shared" si="8"/>
        <v>0</v>
      </c>
      <c r="K104" s="84" t="str">
        <f t="shared" si="5"/>
        <v>no calcolo</v>
      </c>
      <c r="L104" s="83">
        <f t="shared" si="9"/>
        <v>0</v>
      </c>
      <c r="M104" s="85" t="str">
        <f t="shared" si="10"/>
        <v>no calcolo</v>
      </c>
      <c r="N104" s="82">
        <f>COUNTIFS('3.ADR CON SUCCESS OCCUP soglia1'!$D$3:$D$403,$B104,'3.ADR CON SUCCESS OCCUP soglia1'!$E$3:$E$403,$N$18)</f>
        <v>0</v>
      </c>
      <c r="O104" s="82">
        <f>COUNTIFS('3.ADR CON SUCCESS OCCUP soglia1'!$D$3:$D$403,$B104,'3.ADR CON SUCCESS OCCUP soglia1'!$E$3:$E$403,$O$18)</f>
        <v>0</v>
      </c>
      <c r="P104" s="82">
        <f>COUNTIFS('3.ADR CON SUCCESS OCCUP soglia1'!$D$3:$D$403,$B104,'3.ADR CON SUCCESS OCCUP soglia1'!$E$3:$E$403,$P$18)</f>
        <v>0</v>
      </c>
      <c r="Q104" s="82">
        <f>COUNTIFS('4.ADR BREVE SUCC OCCUP soglia2'!$D$3:$D$403,$B104,'4.ADR BREVE SUCC OCCUP soglia2'!$E$3:$E$403,$Q$18)</f>
        <v>0</v>
      </c>
      <c r="R104" s="82">
        <f t="shared" si="6"/>
        <v>0</v>
      </c>
      <c r="S104" s="82" t="str">
        <f t="shared" si="7"/>
        <v/>
      </c>
      <c r="T104" s="82">
        <f t="shared" si="11"/>
        <v>0</v>
      </c>
      <c r="U104" s="82" t="str">
        <f t="shared" si="12"/>
        <v/>
      </c>
      <c r="V104" s="82" t="str">
        <f>IF(OR(K104="SUPERATA",M104="SUPERATA"),COUNTIF('2. ADR SENZA RISULTATO OCCUPAZ'!$D$3:$D$403,B104),"NO FEE4SERVICE")</f>
        <v>NO FEE4SERVICE</v>
      </c>
      <c r="W104" s="86">
        <f>IF(V104="NO FEE4SERVICE", 0, SUMIFS('2. ADR SENZA RISULTATO OCCUPAZ'!$I$3:$I$401,'2. ADR SENZA RISULTATO OCCUPAZ'!$D$3:$D$401, B104))</f>
        <v>0</v>
      </c>
      <c r="X104" s="78"/>
    </row>
    <row r="105" spans="1:24" ht="15.75" x14ac:dyDescent="0.25">
      <c r="A105" s="37" t="s">
        <v>119</v>
      </c>
      <c r="B105" s="38" t="s">
        <v>121</v>
      </c>
      <c r="C105" s="39">
        <v>0.29599999999999999</v>
      </c>
      <c r="D105" s="39">
        <v>0.35199999999999998</v>
      </c>
      <c r="E105" s="39">
        <v>0.32600000000000001</v>
      </c>
      <c r="F105" s="39">
        <v>0.38700000000000001</v>
      </c>
      <c r="G105" s="82">
        <f>COUNTIF('1.ADR PRESI IN CARICO SEMESTRE'!$E$3:$E$403,B105)</f>
        <v>0</v>
      </c>
      <c r="H105" s="82">
        <f>COUNTIF('3.ADR CON SUCCESS OCCUP soglia1'!$D$3:$D$403,B105)</f>
        <v>0</v>
      </c>
      <c r="I105" s="46">
        <f>COUNTIF('4.ADR BREVE SUCC OCCUP soglia2'!$D$3:$D$403,B105)</f>
        <v>0</v>
      </c>
      <c r="J105" s="83">
        <f t="shared" si="8"/>
        <v>0</v>
      </c>
      <c r="K105" s="84" t="str">
        <f t="shared" si="5"/>
        <v>no calcolo</v>
      </c>
      <c r="L105" s="83">
        <f t="shared" si="9"/>
        <v>0</v>
      </c>
      <c r="M105" s="85" t="str">
        <f t="shared" si="10"/>
        <v>no calcolo</v>
      </c>
      <c r="N105" s="82">
        <f>COUNTIFS('3.ADR CON SUCCESS OCCUP soglia1'!$D$3:$D$403,$B105,'3.ADR CON SUCCESS OCCUP soglia1'!$E$3:$E$403,$N$18)</f>
        <v>0</v>
      </c>
      <c r="O105" s="82">
        <f>COUNTIFS('3.ADR CON SUCCESS OCCUP soglia1'!$D$3:$D$403,$B105,'3.ADR CON SUCCESS OCCUP soglia1'!$E$3:$E$403,$O$18)</f>
        <v>0</v>
      </c>
      <c r="P105" s="82">
        <f>COUNTIFS('3.ADR CON SUCCESS OCCUP soglia1'!$D$3:$D$403,$B105,'3.ADR CON SUCCESS OCCUP soglia1'!$E$3:$E$403,$P$18)</f>
        <v>0</v>
      </c>
      <c r="Q105" s="82">
        <f>COUNTIFS('4.ADR BREVE SUCC OCCUP soglia2'!$D$3:$D$403,$B105,'4.ADR BREVE SUCC OCCUP soglia2'!$E$3:$E$403,$Q$18)</f>
        <v>0</v>
      </c>
      <c r="R105" s="82">
        <f t="shared" si="6"/>
        <v>0</v>
      </c>
      <c r="S105" s="82" t="str">
        <f t="shared" si="7"/>
        <v/>
      </c>
      <c r="T105" s="82">
        <f t="shared" si="11"/>
        <v>0</v>
      </c>
      <c r="U105" s="82" t="str">
        <f t="shared" si="12"/>
        <v/>
      </c>
      <c r="V105" s="82" t="str">
        <f>IF(OR(K105="SUPERATA",M105="SUPERATA"),COUNTIF('2. ADR SENZA RISULTATO OCCUPAZ'!$D$3:$D$403,B105),"NO FEE4SERVICE")</f>
        <v>NO FEE4SERVICE</v>
      </c>
      <c r="W105" s="86">
        <f>IF(V105="NO FEE4SERVICE", 0, SUMIFS('2. ADR SENZA RISULTATO OCCUPAZ'!$I$3:$I$401,'2. ADR SENZA RISULTATO OCCUPAZ'!$D$3:$D$401, B105))</f>
        <v>0</v>
      </c>
      <c r="X105" s="78"/>
    </row>
    <row r="106" spans="1:24" ht="15.75" x14ac:dyDescent="0.25">
      <c r="A106" s="37" t="s">
        <v>119</v>
      </c>
      <c r="B106" s="38" t="s">
        <v>122</v>
      </c>
      <c r="C106" s="39">
        <v>0.251</v>
      </c>
      <c r="D106" s="39">
        <v>0.28499999999999998</v>
      </c>
      <c r="E106" s="39">
        <v>0.27600000000000002</v>
      </c>
      <c r="F106" s="39">
        <v>0.313</v>
      </c>
      <c r="G106" s="82">
        <f>COUNTIF('1.ADR PRESI IN CARICO SEMESTRE'!$E$3:$E$403,B106)</f>
        <v>0</v>
      </c>
      <c r="H106" s="82">
        <f>COUNTIF('3.ADR CON SUCCESS OCCUP soglia1'!$D$3:$D$403,B106)</f>
        <v>0</v>
      </c>
      <c r="I106" s="46">
        <f>COUNTIF('4.ADR BREVE SUCC OCCUP soglia2'!$D$3:$D$403,B106)</f>
        <v>0</v>
      </c>
      <c r="J106" s="83">
        <f t="shared" si="8"/>
        <v>0</v>
      </c>
      <c r="K106" s="84" t="str">
        <f t="shared" si="5"/>
        <v>no calcolo</v>
      </c>
      <c r="L106" s="83">
        <f t="shared" si="9"/>
        <v>0</v>
      </c>
      <c r="M106" s="85" t="str">
        <f t="shared" si="10"/>
        <v>no calcolo</v>
      </c>
      <c r="N106" s="82">
        <f>COUNTIFS('3.ADR CON SUCCESS OCCUP soglia1'!$D$3:$D$403,$B106,'3.ADR CON SUCCESS OCCUP soglia1'!$E$3:$E$403,$N$18)</f>
        <v>0</v>
      </c>
      <c r="O106" s="82">
        <f>COUNTIFS('3.ADR CON SUCCESS OCCUP soglia1'!$D$3:$D$403,$B106,'3.ADR CON SUCCESS OCCUP soglia1'!$E$3:$E$403,$O$18)</f>
        <v>0</v>
      </c>
      <c r="P106" s="82">
        <f>COUNTIFS('3.ADR CON SUCCESS OCCUP soglia1'!$D$3:$D$403,$B106,'3.ADR CON SUCCESS OCCUP soglia1'!$E$3:$E$403,$P$18)</f>
        <v>0</v>
      </c>
      <c r="Q106" s="82">
        <f>COUNTIFS('4.ADR BREVE SUCC OCCUP soglia2'!$D$3:$D$403,$B106,'4.ADR BREVE SUCC OCCUP soglia2'!$E$3:$E$403,$Q$18)</f>
        <v>0</v>
      </c>
      <c r="R106" s="82">
        <f t="shared" si="6"/>
        <v>0</v>
      </c>
      <c r="S106" s="82" t="str">
        <f t="shared" si="7"/>
        <v/>
      </c>
      <c r="T106" s="82">
        <f t="shared" si="11"/>
        <v>0</v>
      </c>
      <c r="U106" s="82" t="str">
        <f t="shared" si="12"/>
        <v/>
      </c>
      <c r="V106" s="82" t="str">
        <f>IF(OR(K106="SUPERATA",M106="SUPERATA"),COUNTIF('2. ADR SENZA RISULTATO OCCUPAZ'!$D$3:$D$403,B106),"NO FEE4SERVICE")</f>
        <v>NO FEE4SERVICE</v>
      </c>
      <c r="W106" s="86">
        <f>IF(V106="NO FEE4SERVICE", 0, SUMIFS('2. ADR SENZA RISULTATO OCCUPAZ'!$I$3:$I$401,'2. ADR SENZA RISULTATO OCCUPAZ'!$D$3:$D$401, B106))</f>
        <v>0</v>
      </c>
      <c r="X106" s="78"/>
    </row>
    <row r="107" spans="1:24" ht="15.75" x14ac:dyDescent="0.25">
      <c r="A107" s="37" t="s">
        <v>119</v>
      </c>
      <c r="B107" s="38" t="s">
        <v>123</v>
      </c>
      <c r="C107" s="39">
        <v>0.29799999999999999</v>
      </c>
      <c r="D107" s="39">
        <v>0.34300000000000003</v>
      </c>
      <c r="E107" s="39">
        <v>0.32800000000000001</v>
      </c>
      <c r="F107" s="39">
        <v>0.377</v>
      </c>
      <c r="G107" s="82">
        <f>COUNTIF('1.ADR PRESI IN CARICO SEMESTRE'!$E$3:$E$403,B107)</f>
        <v>0</v>
      </c>
      <c r="H107" s="82">
        <f>COUNTIF('3.ADR CON SUCCESS OCCUP soglia1'!$D$3:$D$403,B107)</f>
        <v>0</v>
      </c>
      <c r="I107" s="46">
        <f>COUNTIF('4.ADR BREVE SUCC OCCUP soglia2'!$D$3:$D$403,B107)</f>
        <v>0</v>
      </c>
      <c r="J107" s="83">
        <f t="shared" si="8"/>
        <v>0</v>
      </c>
      <c r="K107" s="84" t="str">
        <f t="shared" si="5"/>
        <v>no calcolo</v>
      </c>
      <c r="L107" s="83">
        <f t="shared" si="9"/>
        <v>0</v>
      </c>
      <c r="M107" s="85" t="str">
        <f t="shared" si="10"/>
        <v>no calcolo</v>
      </c>
      <c r="N107" s="82">
        <f>COUNTIFS('3.ADR CON SUCCESS OCCUP soglia1'!$D$3:$D$403,$B107,'3.ADR CON SUCCESS OCCUP soglia1'!$E$3:$E$403,$N$18)</f>
        <v>0</v>
      </c>
      <c r="O107" s="82">
        <f>COUNTIFS('3.ADR CON SUCCESS OCCUP soglia1'!$D$3:$D$403,$B107,'3.ADR CON SUCCESS OCCUP soglia1'!$E$3:$E$403,$O$18)</f>
        <v>0</v>
      </c>
      <c r="P107" s="82">
        <f>COUNTIFS('3.ADR CON SUCCESS OCCUP soglia1'!$D$3:$D$403,$B107,'3.ADR CON SUCCESS OCCUP soglia1'!$E$3:$E$403,$P$18)</f>
        <v>0</v>
      </c>
      <c r="Q107" s="82">
        <f>COUNTIFS('4.ADR BREVE SUCC OCCUP soglia2'!$D$3:$D$403,$B107,'4.ADR BREVE SUCC OCCUP soglia2'!$E$3:$E$403,$Q$18)</f>
        <v>0</v>
      </c>
      <c r="R107" s="82">
        <f t="shared" si="6"/>
        <v>0</v>
      </c>
      <c r="S107" s="82" t="str">
        <f t="shared" si="7"/>
        <v/>
      </c>
      <c r="T107" s="82">
        <f t="shared" si="11"/>
        <v>0</v>
      </c>
      <c r="U107" s="82" t="str">
        <f t="shared" si="12"/>
        <v/>
      </c>
      <c r="V107" s="82" t="str">
        <f>IF(OR(K107="SUPERATA",M107="SUPERATA"),COUNTIF('2. ADR SENZA RISULTATO OCCUPAZ'!$D$3:$D$403,B107),"NO FEE4SERVICE")</f>
        <v>NO FEE4SERVICE</v>
      </c>
      <c r="W107" s="86">
        <f>IF(V107="NO FEE4SERVICE", 0, SUMIFS('2. ADR SENZA RISULTATO OCCUPAZ'!$I$3:$I$401,'2. ADR SENZA RISULTATO OCCUPAZ'!$D$3:$D$401, B107))</f>
        <v>0</v>
      </c>
      <c r="X107" s="78"/>
    </row>
    <row r="108" spans="1:24" ht="15.75" x14ac:dyDescent="0.25">
      <c r="A108" s="37" t="s">
        <v>119</v>
      </c>
      <c r="B108" s="38" t="s">
        <v>124</v>
      </c>
      <c r="C108" s="39">
        <v>0.29199999999999998</v>
      </c>
      <c r="D108" s="39">
        <v>0.376</v>
      </c>
      <c r="E108" s="39">
        <v>0.32100000000000001</v>
      </c>
      <c r="F108" s="39">
        <v>0.41299999999999998</v>
      </c>
      <c r="G108" s="82">
        <f>COUNTIF('1.ADR PRESI IN CARICO SEMESTRE'!$E$3:$E$403,B108)</f>
        <v>0</v>
      </c>
      <c r="H108" s="82">
        <f>COUNTIF('3.ADR CON SUCCESS OCCUP soglia1'!$D$3:$D$403,B108)</f>
        <v>0</v>
      </c>
      <c r="I108" s="46">
        <f>COUNTIF('4.ADR BREVE SUCC OCCUP soglia2'!$D$3:$D$403,B108)</f>
        <v>0</v>
      </c>
      <c r="J108" s="83">
        <f t="shared" si="8"/>
        <v>0</v>
      </c>
      <c r="K108" s="84" t="str">
        <f t="shared" si="5"/>
        <v>no calcolo</v>
      </c>
      <c r="L108" s="83">
        <f t="shared" si="9"/>
        <v>0</v>
      </c>
      <c r="M108" s="85" t="str">
        <f t="shared" si="10"/>
        <v>no calcolo</v>
      </c>
      <c r="N108" s="82">
        <f>COUNTIFS('3.ADR CON SUCCESS OCCUP soglia1'!$D$3:$D$403,$B108,'3.ADR CON SUCCESS OCCUP soglia1'!$E$3:$E$403,$N$18)</f>
        <v>0</v>
      </c>
      <c r="O108" s="82">
        <f>COUNTIFS('3.ADR CON SUCCESS OCCUP soglia1'!$D$3:$D$403,$B108,'3.ADR CON SUCCESS OCCUP soglia1'!$E$3:$E$403,$O$18)</f>
        <v>0</v>
      </c>
      <c r="P108" s="82">
        <f>COUNTIFS('3.ADR CON SUCCESS OCCUP soglia1'!$D$3:$D$403,$B108,'3.ADR CON SUCCESS OCCUP soglia1'!$E$3:$E$403,$P$18)</f>
        <v>0</v>
      </c>
      <c r="Q108" s="82">
        <f>COUNTIFS('4.ADR BREVE SUCC OCCUP soglia2'!$D$3:$D$403,$B108,'4.ADR BREVE SUCC OCCUP soglia2'!$E$3:$E$403,$Q$18)</f>
        <v>0</v>
      </c>
      <c r="R108" s="82">
        <f t="shared" si="6"/>
        <v>0</v>
      </c>
      <c r="S108" s="82" t="str">
        <f t="shared" si="7"/>
        <v/>
      </c>
      <c r="T108" s="82">
        <f t="shared" si="11"/>
        <v>0</v>
      </c>
      <c r="U108" s="82" t="str">
        <f t="shared" si="12"/>
        <v/>
      </c>
      <c r="V108" s="82" t="str">
        <f>IF(OR(K108="SUPERATA",M108="SUPERATA"),COUNTIF('2. ADR SENZA RISULTATO OCCUPAZ'!$D$3:$D$403,B108),"NO FEE4SERVICE")</f>
        <v>NO FEE4SERVICE</v>
      </c>
      <c r="W108" s="86">
        <f>IF(V108="NO FEE4SERVICE", 0, SUMIFS('2. ADR SENZA RISULTATO OCCUPAZ'!$I$3:$I$401,'2. ADR SENZA RISULTATO OCCUPAZ'!$D$3:$D$401, B108))</f>
        <v>0</v>
      </c>
      <c r="X108" s="78"/>
    </row>
    <row r="109" spans="1:24" ht="15.75" x14ac:dyDescent="0.25">
      <c r="A109" s="37" t="s">
        <v>125</v>
      </c>
      <c r="B109" s="38" t="s">
        <v>126</v>
      </c>
      <c r="C109" s="39">
        <v>0.30299999999999999</v>
      </c>
      <c r="D109" s="39">
        <v>0.373</v>
      </c>
      <c r="E109" s="39">
        <v>0.33400000000000002</v>
      </c>
      <c r="F109" s="39">
        <v>0.41</v>
      </c>
      <c r="G109" s="82">
        <f>COUNTIF('1.ADR PRESI IN CARICO SEMESTRE'!$E$3:$E$403,B109)</f>
        <v>0</v>
      </c>
      <c r="H109" s="82">
        <f>COUNTIF('3.ADR CON SUCCESS OCCUP soglia1'!$D$3:$D$403,B109)</f>
        <v>0</v>
      </c>
      <c r="I109" s="46">
        <f>COUNTIF('4.ADR BREVE SUCC OCCUP soglia2'!$D$3:$D$403,B109)</f>
        <v>0</v>
      </c>
      <c r="J109" s="83">
        <f t="shared" si="8"/>
        <v>0</v>
      </c>
      <c r="K109" s="84" t="str">
        <f t="shared" si="5"/>
        <v>no calcolo</v>
      </c>
      <c r="L109" s="83">
        <f t="shared" si="9"/>
        <v>0</v>
      </c>
      <c r="M109" s="85" t="str">
        <f t="shared" si="10"/>
        <v>no calcolo</v>
      </c>
      <c r="N109" s="82">
        <f>COUNTIFS('3.ADR CON SUCCESS OCCUP soglia1'!$D$3:$D$403,$B109,'3.ADR CON SUCCESS OCCUP soglia1'!$E$3:$E$403,$N$18)</f>
        <v>0</v>
      </c>
      <c r="O109" s="82">
        <f>COUNTIFS('3.ADR CON SUCCESS OCCUP soglia1'!$D$3:$D$403,$B109,'3.ADR CON SUCCESS OCCUP soglia1'!$E$3:$E$403,$O$18)</f>
        <v>0</v>
      </c>
      <c r="P109" s="82">
        <f>COUNTIFS('3.ADR CON SUCCESS OCCUP soglia1'!$D$3:$D$403,$B109,'3.ADR CON SUCCESS OCCUP soglia1'!$E$3:$E$403,$P$18)</f>
        <v>0</v>
      </c>
      <c r="Q109" s="82">
        <f>COUNTIFS('4.ADR BREVE SUCC OCCUP soglia2'!$D$3:$D$403,$B109,'4.ADR BREVE SUCC OCCUP soglia2'!$E$3:$E$403,$Q$18)</f>
        <v>0</v>
      </c>
      <c r="R109" s="82">
        <f t="shared" si="6"/>
        <v>0</v>
      </c>
      <c r="S109" s="82" t="str">
        <f t="shared" si="7"/>
        <v/>
      </c>
      <c r="T109" s="82">
        <f t="shared" si="11"/>
        <v>0</v>
      </c>
      <c r="U109" s="82" t="str">
        <f t="shared" si="12"/>
        <v/>
      </c>
      <c r="V109" s="82" t="str">
        <f>IF(OR(K109="SUPERATA",M109="SUPERATA"),COUNTIF('2. ADR SENZA RISULTATO OCCUPAZ'!$D$3:$D$403,B109),"NO FEE4SERVICE")</f>
        <v>NO FEE4SERVICE</v>
      </c>
      <c r="W109" s="86">
        <f>IF(V109="NO FEE4SERVICE", 0, SUMIFS('2. ADR SENZA RISULTATO OCCUPAZ'!$I$3:$I$401,'2. ADR SENZA RISULTATO OCCUPAZ'!$D$3:$D$401, B109))</f>
        <v>0</v>
      </c>
      <c r="X109" s="78"/>
    </row>
    <row r="110" spans="1:24" ht="15.75" x14ac:dyDescent="0.25">
      <c r="A110" s="37" t="s">
        <v>125</v>
      </c>
      <c r="B110" s="38" t="s">
        <v>127</v>
      </c>
      <c r="C110" s="39">
        <v>0.254</v>
      </c>
      <c r="D110" s="39">
        <v>0.311</v>
      </c>
      <c r="E110" s="39">
        <v>0.27900000000000003</v>
      </c>
      <c r="F110" s="39">
        <v>0.34200000000000003</v>
      </c>
      <c r="G110" s="82">
        <f>COUNTIF('1.ADR PRESI IN CARICO SEMESTRE'!$E$3:$E$403,B110)</f>
        <v>0</v>
      </c>
      <c r="H110" s="82">
        <f>COUNTIF('3.ADR CON SUCCESS OCCUP soglia1'!$D$3:$D$403,B110)</f>
        <v>0</v>
      </c>
      <c r="I110" s="46">
        <f>COUNTIF('4.ADR BREVE SUCC OCCUP soglia2'!$D$3:$D$403,B110)</f>
        <v>0</v>
      </c>
      <c r="J110" s="83">
        <f t="shared" si="8"/>
        <v>0</v>
      </c>
      <c r="K110" s="84" t="str">
        <f t="shared" si="5"/>
        <v>no calcolo</v>
      </c>
      <c r="L110" s="83">
        <f t="shared" si="9"/>
        <v>0</v>
      </c>
      <c r="M110" s="85" t="str">
        <f t="shared" si="10"/>
        <v>no calcolo</v>
      </c>
      <c r="N110" s="82">
        <f>COUNTIFS('3.ADR CON SUCCESS OCCUP soglia1'!$D$3:$D$403,$B110,'3.ADR CON SUCCESS OCCUP soglia1'!$E$3:$E$403,$N$18)</f>
        <v>0</v>
      </c>
      <c r="O110" s="82">
        <f>COUNTIFS('3.ADR CON SUCCESS OCCUP soglia1'!$D$3:$D$403,$B110,'3.ADR CON SUCCESS OCCUP soglia1'!$E$3:$E$403,$O$18)</f>
        <v>0</v>
      </c>
      <c r="P110" s="82">
        <f>COUNTIFS('3.ADR CON SUCCESS OCCUP soglia1'!$D$3:$D$403,$B110,'3.ADR CON SUCCESS OCCUP soglia1'!$E$3:$E$403,$P$18)</f>
        <v>0</v>
      </c>
      <c r="Q110" s="82">
        <f>COUNTIFS('4.ADR BREVE SUCC OCCUP soglia2'!$D$3:$D$403,$B110,'4.ADR BREVE SUCC OCCUP soglia2'!$E$3:$E$403,$Q$18)</f>
        <v>0</v>
      </c>
      <c r="R110" s="82">
        <f t="shared" si="6"/>
        <v>0</v>
      </c>
      <c r="S110" s="82" t="str">
        <f t="shared" si="7"/>
        <v/>
      </c>
      <c r="T110" s="82">
        <f t="shared" si="11"/>
        <v>0</v>
      </c>
      <c r="U110" s="82" t="str">
        <f t="shared" si="12"/>
        <v/>
      </c>
      <c r="V110" s="82" t="str">
        <f>IF(OR(K110="SUPERATA",M110="SUPERATA"),COUNTIF('2. ADR SENZA RISULTATO OCCUPAZ'!$D$3:$D$403,B110),"NO FEE4SERVICE")</f>
        <v>NO FEE4SERVICE</v>
      </c>
      <c r="W110" s="86">
        <f>IF(V110="NO FEE4SERVICE", 0, SUMIFS('2. ADR SENZA RISULTATO OCCUPAZ'!$I$3:$I$401,'2. ADR SENZA RISULTATO OCCUPAZ'!$D$3:$D$401, B110))</f>
        <v>0</v>
      </c>
      <c r="X110" s="78"/>
    </row>
    <row r="111" spans="1:24" ht="15.75" x14ac:dyDescent="0.25">
      <c r="A111" s="37" t="s">
        <v>125</v>
      </c>
      <c r="B111" s="38" t="s">
        <v>128</v>
      </c>
      <c r="C111" s="39">
        <v>0.28399999999999997</v>
      </c>
      <c r="D111" s="39">
        <v>0.35099999999999998</v>
      </c>
      <c r="E111" s="39">
        <v>0.312</v>
      </c>
      <c r="F111" s="39">
        <v>0.38600000000000001</v>
      </c>
      <c r="G111" s="82">
        <f>COUNTIF('1.ADR PRESI IN CARICO SEMESTRE'!$E$3:$E$403,B111)</f>
        <v>0</v>
      </c>
      <c r="H111" s="82">
        <f>COUNTIF('3.ADR CON SUCCESS OCCUP soglia1'!$D$3:$D$403,B111)</f>
        <v>0</v>
      </c>
      <c r="I111" s="46">
        <f>COUNTIF('4.ADR BREVE SUCC OCCUP soglia2'!$D$3:$D$403,B111)</f>
        <v>0</v>
      </c>
      <c r="J111" s="83">
        <f t="shared" si="8"/>
        <v>0</v>
      </c>
      <c r="K111" s="84" t="str">
        <f t="shared" si="5"/>
        <v>no calcolo</v>
      </c>
      <c r="L111" s="83">
        <f t="shared" si="9"/>
        <v>0</v>
      </c>
      <c r="M111" s="85" t="str">
        <f t="shared" si="10"/>
        <v>no calcolo</v>
      </c>
      <c r="N111" s="82">
        <f>COUNTIFS('3.ADR CON SUCCESS OCCUP soglia1'!$D$3:$D$403,$B111,'3.ADR CON SUCCESS OCCUP soglia1'!$E$3:$E$403,$N$18)</f>
        <v>0</v>
      </c>
      <c r="O111" s="82">
        <f>COUNTIFS('3.ADR CON SUCCESS OCCUP soglia1'!$D$3:$D$403,$B111,'3.ADR CON SUCCESS OCCUP soglia1'!$E$3:$E$403,$O$18)</f>
        <v>0</v>
      </c>
      <c r="P111" s="82">
        <f>COUNTIFS('3.ADR CON SUCCESS OCCUP soglia1'!$D$3:$D$403,$B111,'3.ADR CON SUCCESS OCCUP soglia1'!$E$3:$E$403,$P$18)</f>
        <v>0</v>
      </c>
      <c r="Q111" s="82">
        <f>COUNTIFS('4.ADR BREVE SUCC OCCUP soglia2'!$D$3:$D$403,$B111,'4.ADR BREVE SUCC OCCUP soglia2'!$E$3:$E$403,$Q$18)</f>
        <v>0</v>
      </c>
      <c r="R111" s="82">
        <f t="shared" si="6"/>
        <v>0</v>
      </c>
      <c r="S111" s="82" t="str">
        <f t="shared" si="7"/>
        <v/>
      </c>
      <c r="T111" s="82">
        <f t="shared" si="11"/>
        <v>0</v>
      </c>
      <c r="U111" s="82" t="str">
        <f t="shared" si="12"/>
        <v/>
      </c>
      <c r="V111" s="82" t="str">
        <f>IF(OR(K111="SUPERATA",M111="SUPERATA"),COUNTIF('2. ADR SENZA RISULTATO OCCUPAZ'!$D$3:$D$403,B111),"NO FEE4SERVICE")</f>
        <v>NO FEE4SERVICE</v>
      </c>
      <c r="W111" s="86">
        <f>IF(V111="NO FEE4SERVICE", 0, SUMIFS('2. ADR SENZA RISULTATO OCCUPAZ'!$I$3:$I$401,'2. ADR SENZA RISULTATO OCCUPAZ'!$D$3:$D$401, B111))</f>
        <v>0</v>
      </c>
      <c r="X111" s="78"/>
    </row>
    <row r="112" spans="1:24" ht="15.75" x14ac:dyDescent="0.25">
      <c r="A112" s="37" t="s">
        <v>125</v>
      </c>
      <c r="B112" s="38" t="s">
        <v>129</v>
      </c>
      <c r="C112" s="39">
        <v>0.30399999999999999</v>
      </c>
      <c r="D112" s="39">
        <v>0.36299999999999999</v>
      </c>
      <c r="E112" s="39">
        <v>0.33400000000000002</v>
      </c>
      <c r="F112" s="39">
        <v>0.39900000000000002</v>
      </c>
      <c r="G112" s="82">
        <f>COUNTIF('1.ADR PRESI IN CARICO SEMESTRE'!$E$3:$E$403,B112)</f>
        <v>0</v>
      </c>
      <c r="H112" s="82">
        <f>COUNTIF('3.ADR CON SUCCESS OCCUP soglia1'!$D$3:$D$403,B112)</f>
        <v>0</v>
      </c>
      <c r="I112" s="46">
        <f>COUNTIF('4.ADR BREVE SUCC OCCUP soglia2'!$D$3:$D$403,B112)</f>
        <v>0</v>
      </c>
      <c r="J112" s="83">
        <f t="shared" si="8"/>
        <v>0</v>
      </c>
      <c r="K112" s="84" t="str">
        <f t="shared" si="5"/>
        <v>no calcolo</v>
      </c>
      <c r="L112" s="83">
        <f t="shared" si="9"/>
        <v>0</v>
      </c>
      <c r="M112" s="85" t="str">
        <f t="shared" si="10"/>
        <v>no calcolo</v>
      </c>
      <c r="N112" s="82">
        <f>COUNTIFS('3.ADR CON SUCCESS OCCUP soglia1'!$D$3:$D$403,$B112,'3.ADR CON SUCCESS OCCUP soglia1'!$E$3:$E$403,$N$18)</f>
        <v>0</v>
      </c>
      <c r="O112" s="82">
        <f>COUNTIFS('3.ADR CON SUCCESS OCCUP soglia1'!$D$3:$D$403,$B112,'3.ADR CON SUCCESS OCCUP soglia1'!$E$3:$E$403,$O$18)</f>
        <v>0</v>
      </c>
      <c r="P112" s="82">
        <f>COUNTIFS('3.ADR CON SUCCESS OCCUP soglia1'!$D$3:$D$403,$B112,'3.ADR CON SUCCESS OCCUP soglia1'!$E$3:$E$403,$P$18)</f>
        <v>0</v>
      </c>
      <c r="Q112" s="82">
        <f>COUNTIFS('4.ADR BREVE SUCC OCCUP soglia2'!$D$3:$D$403,$B112,'4.ADR BREVE SUCC OCCUP soglia2'!$E$3:$E$403,$Q$18)</f>
        <v>0</v>
      </c>
      <c r="R112" s="82">
        <f t="shared" si="6"/>
        <v>0</v>
      </c>
      <c r="S112" s="82" t="str">
        <f t="shared" si="7"/>
        <v/>
      </c>
      <c r="T112" s="82">
        <f t="shared" si="11"/>
        <v>0</v>
      </c>
      <c r="U112" s="82" t="str">
        <f t="shared" si="12"/>
        <v/>
      </c>
      <c r="V112" s="82" t="str">
        <f>IF(OR(K112="SUPERATA",M112="SUPERATA"),COUNTIF('2. ADR SENZA RISULTATO OCCUPAZ'!$D$3:$D$403,B112),"NO FEE4SERVICE")</f>
        <v>NO FEE4SERVICE</v>
      </c>
      <c r="W112" s="86">
        <f>IF(V112="NO FEE4SERVICE", 0, SUMIFS('2. ADR SENZA RISULTATO OCCUPAZ'!$I$3:$I$401,'2. ADR SENZA RISULTATO OCCUPAZ'!$D$3:$D$401, B112))</f>
        <v>0</v>
      </c>
      <c r="X112" s="78"/>
    </row>
    <row r="113" spans="1:24" ht="15.75" x14ac:dyDescent="0.25">
      <c r="A113" s="37" t="s">
        <v>125</v>
      </c>
      <c r="B113" s="38" t="s">
        <v>130</v>
      </c>
      <c r="C113" s="39">
        <v>0.32200000000000001</v>
      </c>
      <c r="D113" s="39">
        <v>0.40100000000000002</v>
      </c>
      <c r="E113" s="39">
        <v>0.35399999999999998</v>
      </c>
      <c r="F113" s="39">
        <v>0.441</v>
      </c>
      <c r="G113" s="82">
        <f>COUNTIF('1.ADR PRESI IN CARICO SEMESTRE'!$E$3:$E$403,B113)</f>
        <v>0</v>
      </c>
      <c r="H113" s="82">
        <f>COUNTIF('3.ADR CON SUCCESS OCCUP soglia1'!$D$3:$D$403,B113)</f>
        <v>0</v>
      </c>
      <c r="I113" s="46">
        <f>COUNTIF('4.ADR BREVE SUCC OCCUP soglia2'!$D$3:$D$403,B113)</f>
        <v>0</v>
      </c>
      <c r="J113" s="83">
        <f t="shared" si="8"/>
        <v>0</v>
      </c>
      <c r="K113" s="84" t="str">
        <f t="shared" si="5"/>
        <v>no calcolo</v>
      </c>
      <c r="L113" s="83">
        <f t="shared" si="9"/>
        <v>0</v>
      </c>
      <c r="M113" s="85" t="str">
        <f t="shared" si="10"/>
        <v>no calcolo</v>
      </c>
      <c r="N113" s="82">
        <f>COUNTIFS('3.ADR CON SUCCESS OCCUP soglia1'!$D$3:$D$403,$B113,'3.ADR CON SUCCESS OCCUP soglia1'!$E$3:$E$403,$N$18)</f>
        <v>0</v>
      </c>
      <c r="O113" s="82">
        <f>COUNTIFS('3.ADR CON SUCCESS OCCUP soglia1'!$D$3:$D$403,$B113,'3.ADR CON SUCCESS OCCUP soglia1'!$E$3:$E$403,$O$18)</f>
        <v>0</v>
      </c>
      <c r="P113" s="82">
        <f>COUNTIFS('3.ADR CON SUCCESS OCCUP soglia1'!$D$3:$D$403,$B113,'3.ADR CON SUCCESS OCCUP soglia1'!$E$3:$E$403,$P$18)</f>
        <v>0</v>
      </c>
      <c r="Q113" s="82">
        <f>COUNTIFS('4.ADR BREVE SUCC OCCUP soglia2'!$D$3:$D$403,$B113,'4.ADR BREVE SUCC OCCUP soglia2'!$E$3:$E$403,$Q$18)</f>
        <v>0</v>
      </c>
      <c r="R113" s="82">
        <f t="shared" si="6"/>
        <v>0</v>
      </c>
      <c r="S113" s="82" t="str">
        <f t="shared" si="7"/>
        <v/>
      </c>
      <c r="T113" s="82">
        <f t="shared" si="11"/>
        <v>0</v>
      </c>
      <c r="U113" s="82" t="str">
        <f t="shared" si="12"/>
        <v/>
      </c>
      <c r="V113" s="82" t="str">
        <f>IF(OR(K113="SUPERATA",M113="SUPERATA"),COUNTIF('2. ADR SENZA RISULTATO OCCUPAZ'!$D$3:$D$403,B113),"NO FEE4SERVICE")</f>
        <v>NO FEE4SERVICE</v>
      </c>
      <c r="W113" s="86">
        <f>IF(V113="NO FEE4SERVICE", 0, SUMIFS('2. ADR SENZA RISULTATO OCCUPAZ'!$I$3:$I$401,'2. ADR SENZA RISULTATO OCCUPAZ'!$D$3:$D$401, B113))</f>
        <v>0</v>
      </c>
      <c r="X113" s="78"/>
    </row>
    <row r="114" spans="1:24" ht="15.75" x14ac:dyDescent="0.25">
      <c r="A114" s="37" t="s">
        <v>125</v>
      </c>
      <c r="B114" s="38" t="s">
        <v>131</v>
      </c>
      <c r="C114" s="39">
        <v>0.27400000000000002</v>
      </c>
      <c r="D114" s="39">
        <v>0.33400000000000002</v>
      </c>
      <c r="E114" s="39">
        <v>0.30199999999999999</v>
      </c>
      <c r="F114" s="39">
        <v>0.36799999999999999</v>
      </c>
      <c r="G114" s="82">
        <f>COUNTIF('1.ADR PRESI IN CARICO SEMESTRE'!$E$3:$E$403,B114)</f>
        <v>0</v>
      </c>
      <c r="H114" s="82">
        <f>COUNTIF('3.ADR CON SUCCESS OCCUP soglia1'!$D$3:$D$403,B114)</f>
        <v>0</v>
      </c>
      <c r="I114" s="46">
        <f>COUNTIF('4.ADR BREVE SUCC OCCUP soglia2'!$D$3:$D$403,B114)</f>
        <v>0</v>
      </c>
      <c r="J114" s="83">
        <f t="shared" si="8"/>
        <v>0</v>
      </c>
      <c r="K114" s="84" t="str">
        <f t="shared" si="5"/>
        <v>no calcolo</v>
      </c>
      <c r="L114" s="83">
        <f t="shared" si="9"/>
        <v>0</v>
      </c>
      <c r="M114" s="85" t="str">
        <f t="shared" si="10"/>
        <v>no calcolo</v>
      </c>
      <c r="N114" s="82">
        <f>COUNTIFS('3.ADR CON SUCCESS OCCUP soglia1'!$D$3:$D$403,$B114,'3.ADR CON SUCCESS OCCUP soglia1'!$E$3:$E$403,$N$18)</f>
        <v>0</v>
      </c>
      <c r="O114" s="82">
        <f>COUNTIFS('3.ADR CON SUCCESS OCCUP soglia1'!$D$3:$D$403,$B114,'3.ADR CON SUCCESS OCCUP soglia1'!$E$3:$E$403,$O$18)</f>
        <v>0</v>
      </c>
      <c r="P114" s="82">
        <f>COUNTIFS('3.ADR CON SUCCESS OCCUP soglia1'!$D$3:$D$403,$B114,'3.ADR CON SUCCESS OCCUP soglia1'!$E$3:$E$403,$P$18)</f>
        <v>0</v>
      </c>
      <c r="Q114" s="82">
        <f>COUNTIFS('4.ADR BREVE SUCC OCCUP soglia2'!$D$3:$D$403,$B114,'4.ADR BREVE SUCC OCCUP soglia2'!$E$3:$E$403,$Q$18)</f>
        <v>0</v>
      </c>
      <c r="R114" s="82">
        <f t="shared" si="6"/>
        <v>0</v>
      </c>
      <c r="S114" s="82" t="str">
        <f t="shared" si="7"/>
        <v/>
      </c>
      <c r="T114" s="82">
        <f t="shared" si="11"/>
        <v>0</v>
      </c>
      <c r="U114" s="82" t="str">
        <f t="shared" si="12"/>
        <v/>
      </c>
      <c r="V114" s="82" t="str">
        <f>IF(OR(K114="SUPERATA",M114="SUPERATA"),COUNTIF('2. ADR SENZA RISULTATO OCCUPAZ'!$D$3:$D$403,B114),"NO FEE4SERVICE")</f>
        <v>NO FEE4SERVICE</v>
      </c>
      <c r="W114" s="86">
        <f>IF(V114="NO FEE4SERVICE", 0, SUMIFS('2. ADR SENZA RISULTATO OCCUPAZ'!$I$3:$I$401,'2. ADR SENZA RISULTATO OCCUPAZ'!$D$3:$D$401, B114))</f>
        <v>0</v>
      </c>
      <c r="X114" s="78"/>
    </row>
    <row r="115" spans="1:24" ht="15.75" x14ac:dyDescent="0.25">
      <c r="A115" s="37" t="s">
        <v>125</v>
      </c>
      <c r="B115" s="38" t="s">
        <v>132</v>
      </c>
      <c r="C115" s="39">
        <v>0.28799999999999998</v>
      </c>
      <c r="D115" s="39">
        <v>0.34799999999999998</v>
      </c>
      <c r="E115" s="39">
        <v>0.317</v>
      </c>
      <c r="F115" s="39">
        <v>0.38200000000000001</v>
      </c>
      <c r="G115" s="82">
        <f>COUNTIF('1.ADR PRESI IN CARICO SEMESTRE'!$E$3:$E$403,B115)</f>
        <v>0</v>
      </c>
      <c r="H115" s="82">
        <f>COUNTIF('3.ADR CON SUCCESS OCCUP soglia1'!$D$3:$D$403,B115)</f>
        <v>0</v>
      </c>
      <c r="I115" s="46">
        <f>COUNTIF('4.ADR BREVE SUCC OCCUP soglia2'!$D$3:$D$403,B115)</f>
        <v>0</v>
      </c>
      <c r="J115" s="83">
        <f t="shared" si="8"/>
        <v>0</v>
      </c>
      <c r="K115" s="84" t="str">
        <f t="shared" si="5"/>
        <v>no calcolo</v>
      </c>
      <c r="L115" s="83">
        <f t="shared" si="9"/>
        <v>0</v>
      </c>
      <c r="M115" s="85" t="str">
        <f t="shared" si="10"/>
        <v>no calcolo</v>
      </c>
      <c r="N115" s="82">
        <f>COUNTIFS('3.ADR CON SUCCESS OCCUP soglia1'!$D$3:$D$403,$B115,'3.ADR CON SUCCESS OCCUP soglia1'!$E$3:$E$403,$N$18)</f>
        <v>0</v>
      </c>
      <c r="O115" s="82">
        <f>COUNTIFS('3.ADR CON SUCCESS OCCUP soglia1'!$D$3:$D$403,$B115,'3.ADR CON SUCCESS OCCUP soglia1'!$E$3:$E$403,$O$18)</f>
        <v>0</v>
      </c>
      <c r="P115" s="82">
        <f>COUNTIFS('3.ADR CON SUCCESS OCCUP soglia1'!$D$3:$D$403,$B115,'3.ADR CON SUCCESS OCCUP soglia1'!$E$3:$E$403,$P$18)</f>
        <v>0</v>
      </c>
      <c r="Q115" s="82">
        <f>COUNTIFS('4.ADR BREVE SUCC OCCUP soglia2'!$D$3:$D$403,$B115,'4.ADR BREVE SUCC OCCUP soglia2'!$E$3:$E$403,$Q$18)</f>
        <v>0</v>
      </c>
      <c r="R115" s="82">
        <f t="shared" si="6"/>
        <v>0</v>
      </c>
      <c r="S115" s="82" t="str">
        <f t="shared" si="7"/>
        <v/>
      </c>
      <c r="T115" s="82">
        <f t="shared" si="11"/>
        <v>0</v>
      </c>
      <c r="U115" s="82" t="str">
        <f t="shared" si="12"/>
        <v/>
      </c>
      <c r="V115" s="82" t="str">
        <f>IF(OR(K115="SUPERATA",M115="SUPERATA"),COUNTIF('2. ADR SENZA RISULTATO OCCUPAZ'!$D$3:$D$403,B115),"NO FEE4SERVICE")</f>
        <v>NO FEE4SERVICE</v>
      </c>
      <c r="W115" s="86">
        <f>IF(V115="NO FEE4SERVICE", 0, SUMIFS('2. ADR SENZA RISULTATO OCCUPAZ'!$I$3:$I$401,'2. ADR SENZA RISULTATO OCCUPAZ'!$D$3:$D$401, B115))</f>
        <v>0</v>
      </c>
      <c r="X115" s="78"/>
    </row>
    <row r="116" spans="1:24" ht="15.75" x14ac:dyDescent="0.25">
      <c r="A116" s="37" t="s">
        <v>125</v>
      </c>
      <c r="B116" s="38" t="s">
        <v>133</v>
      </c>
      <c r="C116" s="39">
        <v>0.247</v>
      </c>
      <c r="D116" s="39">
        <v>0.32500000000000001</v>
      </c>
      <c r="E116" s="39">
        <v>0.27200000000000002</v>
      </c>
      <c r="F116" s="39">
        <v>0.35699999999999998</v>
      </c>
      <c r="G116" s="82">
        <f>COUNTIF('1.ADR PRESI IN CARICO SEMESTRE'!$E$3:$E$403,B116)</f>
        <v>0</v>
      </c>
      <c r="H116" s="82">
        <f>COUNTIF('3.ADR CON SUCCESS OCCUP soglia1'!$D$3:$D$403,B116)</f>
        <v>0</v>
      </c>
      <c r="I116" s="46">
        <f>COUNTIF('4.ADR BREVE SUCC OCCUP soglia2'!$D$3:$D$403,B116)</f>
        <v>0</v>
      </c>
      <c r="J116" s="83">
        <f t="shared" si="8"/>
        <v>0</v>
      </c>
      <c r="K116" s="84" t="str">
        <f t="shared" si="5"/>
        <v>no calcolo</v>
      </c>
      <c r="L116" s="83">
        <f t="shared" si="9"/>
        <v>0</v>
      </c>
      <c r="M116" s="85" t="str">
        <f t="shared" si="10"/>
        <v>no calcolo</v>
      </c>
      <c r="N116" s="82">
        <f>COUNTIFS('3.ADR CON SUCCESS OCCUP soglia1'!$D$3:$D$403,$B116,'3.ADR CON SUCCESS OCCUP soglia1'!$E$3:$E$403,$N$18)</f>
        <v>0</v>
      </c>
      <c r="O116" s="82">
        <f>COUNTIFS('3.ADR CON SUCCESS OCCUP soglia1'!$D$3:$D$403,$B116,'3.ADR CON SUCCESS OCCUP soglia1'!$E$3:$E$403,$O$18)</f>
        <v>0</v>
      </c>
      <c r="P116" s="82">
        <f>COUNTIFS('3.ADR CON SUCCESS OCCUP soglia1'!$D$3:$D$403,$B116,'3.ADR CON SUCCESS OCCUP soglia1'!$E$3:$E$403,$P$18)</f>
        <v>0</v>
      </c>
      <c r="Q116" s="82">
        <f>COUNTIFS('4.ADR BREVE SUCC OCCUP soglia2'!$D$3:$D$403,$B116,'4.ADR BREVE SUCC OCCUP soglia2'!$E$3:$E$403,$Q$18)</f>
        <v>0</v>
      </c>
      <c r="R116" s="82">
        <f t="shared" si="6"/>
        <v>0</v>
      </c>
      <c r="S116" s="82" t="str">
        <f t="shared" si="7"/>
        <v/>
      </c>
      <c r="T116" s="82">
        <f t="shared" si="11"/>
        <v>0</v>
      </c>
      <c r="U116" s="82" t="str">
        <f t="shared" si="12"/>
        <v/>
      </c>
      <c r="V116" s="82" t="str">
        <f>IF(OR(K116="SUPERATA",M116="SUPERATA"),COUNTIF('2. ADR SENZA RISULTATO OCCUPAZ'!$D$3:$D$403,B116),"NO FEE4SERVICE")</f>
        <v>NO FEE4SERVICE</v>
      </c>
      <c r="W116" s="86">
        <f>IF(V116="NO FEE4SERVICE", 0, SUMIFS('2. ADR SENZA RISULTATO OCCUPAZ'!$I$3:$I$401,'2. ADR SENZA RISULTATO OCCUPAZ'!$D$3:$D$401, B116))</f>
        <v>0</v>
      </c>
      <c r="X116" s="78"/>
    </row>
    <row r="117" spans="1:24" ht="15.75" x14ac:dyDescent="0.25">
      <c r="A117" s="37" t="s">
        <v>125</v>
      </c>
      <c r="B117" s="38" t="s">
        <v>134</v>
      </c>
      <c r="C117" s="39">
        <v>0.255</v>
      </c>
      <c r="D117" s="39">
        <v>0.314</v>
      </c>
      <c r="E117" s="39">
        <v>0.28000000000000003</v>
      </c>
      <c r="F117" s="39">
        <v>0.34599999999999997</v>
      </c>
      <c r="G117" s="82">
        <f>COUNTIF('1.ADR PRESI IN CARICO SEMESTRE'!$E$3:$E$403,B117)</f>
        <v>0</v>
      </c>
      <c r="H117" s="82">
        <f>COUNTIF('3.ADR CON SUCCESS OCCUP soglia1'!$D$3:$D$403,B117)</f>
        <v>0</v>
      </c>
      <c r="I117" s="46">
        <f>COUNTIF('4.ADR BREVE SUCC OCCUP soglia2'!$D$3:$D$403,B117)</f>
        <v>0</v>
      </c>
      <c r="J117" s="83">
        <f t="shared" si="8"/>
        <v>0</v>
      </c>
      <c r="K117" s="84" t="str">
        <f t="shared" si="5"/>
        <v>no calcolo</v>
      </c>
      <c r="L117" s="83">
        <f t="shared" si="9"/>
        <v>0</v>
      </c>
      <c r="M117" s="85" t="str">
        <f t="shared" si="10"/>
        <v>no calcolo</v>
      </c>
      <c r="N117" s="82">
        <f>COUNTIFS('3.ADR CON SUCCESS OCCUP soglia1'!$D$3:$D$403,$B117,'3.ADR CON SUCCESS OCCUP soglia1'!$E$3:$E$403,$N$18)</f>
        <v>0</v>
      </c>
      <c r="O117" s="82">
        <f>COUNTIFS('3.ADR CON SUCCESS OCCUP soglia1'!$D$3:$D$403,$B117,'3.ADR CON SUCCESS OCCUP soglia1'!$E$3:$E$403,$O$18)</f>
        <v>0</v>
      </c>
      <c r="P117" s="82">
        <f>COUNTIFS('3.ADR CON SUCCESS OCCUP soglia1'!$D$3:$D$403,$B117,'3.ADR CON SUCCESS OCCUP soglia1'!$E$3:$E$403,$P$18)</f>
        <v>0</v>
      </c>
      <c r="Q117" s="82">
        <f>COUNTIFS('4.ADR BREVE SUCC OCCUP soglia2'!$D$3:$D$403,$B117,'4.ADR BREVE SUCC OCCUP soglia2'!$E$3:$E$403,$Q$18)</f>
        <v>0</v>
      </c>
      <c r="R117" s="82">
        <f t="shared" si="6"/>
        <v>0</v>
      </c>
      <c r="S117" s="82" t="str">
        <f t="shared" si="7"/>
        <v/>
      </c>
      <c r="T117" s="82">
        <f>SUM(N117:Q117)</f>
        <v>0</v>
      </c>
      <c r="U117" s="82" t="str">
        <f t="shared" si="12"/>
        <v/>
      </c>
      <c r="V117" s="82" t="str">
        <f>IF(OR(K117="SUPERATA",M117="SUPERATA"),COUNTIF('2. ADR SENZA RISULTATO OCCUPAZ'!$D$3:$D$403,B117),"NO FEE4SERVICE")</f>
        <v>NO FEE4SERVICE</v>
      </c>
      <c r="W117" s="86">
        <f>IF(V117="NO FEE4SERVICE", 0, SUMIFS('2. ADR SENZA RISULTATO OCCUPAZ'!$I$3:$I$401,'2. ADR SENZA RISULTATO OCCUPAZ'!$D$3:$D$401, B117))</f>
        <v>0</v>
      </c>
      <c r="X117" s="78"/>
    </row>
    <row r="118" spans="1:24" ht="15.75" x14ac:dyDescent="0.25">
      <c r="A118" s="37" t="s">
        <v>135</v>
      </c>
      <c r="B118" s="38" t="s">
        <v>136</v>
      </c>
      <c r="C118" s="39">
        <v>0.23300000000000001</v>
      </c>
      <c r="D118" s="40"/>
      <c r="E118" s="39">
        <v>0.25600000000000001</v>
      </c>
      <c r="F118" s="40"/>
      <c r="G118" s="82">
        <f>COUNTIF('1.ADR PRESI IN CARICO SEMESTRE'!$E$3:$E$403,B118)</f>
        <v>0</v>
      </c>
      <c r="H118" s="82">
        <f>COUNTIF('3.ADR CON SUCCESS OCCUP soglia1'!$D$3:$D$403,B118)</f>
        <v>0</v>
      </c>
      <c r="I118" s="41"/>
      <c r="J118" s="83">
        <f t="shared" si="8"/>
        <v>0</v>
      </c>
      <c r="K118" s="84" t="str">
        <f t="shared" si="5"/>
        <v>no calcolo</v>
      </c>
      <c r="L118" s="35"/>
      <c r="M118" s="41"/>
      <c r="N118" s="82">
        <f>COUNTIFS('3.ADR CON SUCCESS OCCUP soglia1'!$D$3:$D$403,$B118,'3.ADR CON SUCCESS OCCUP soglia1'!$E$3:$E$403,$N$18)</f>
        <v>0</v>
      </c>
      <c r="O118" s="82">
        <f>COUNTIFS('3.ADR CON SUCCESS OCCUP soglia1'!$D$3:$D$403,$B118,'3.ADR CON SUCCESS OCCUP soglia1'!$E$3:$E$403,$O$18)</f>
        <v>0</v>
      </c>
      <c r="P118" s="82">
        <f>COUNTIFS('3.ADR CON SUCCESS OCCUP soglia1'!$D$3:$D$403,$B118,'3.ADR CON SUCCESS OCCUP soglia1'!$E$3:$E$403,$P$18)</f>
        <v>0</v>
      </c>
      <c r="Q118" s="40"/>
      <c r="R118" s="82">
        <f t="shared" si="6"/>
        <v>0</v>
      </c>
      <c r="S118" s="82" t="str">
        <f t="shared" si="7"/>
        <v/>
      </c>
      <c r="T118" s="40"/>
      <c r="U118" s="40"/>
      <c r="V118" s="82" t="str">
        <f>IF(K118="SUPERATA",COUNTIF('2. ADR SENZA RISULTATO OCCUPAZ'!$D$3:$D$403,'RIEPILOGO CALCOLO'!B118),"NO FEE4SERVICE")</f>
        <v>NO FEE4SERVICE</v>
      </c>
      <c r="W118" s="86">
        <f>IF(V118="NO FEE4SERVICE", 0, SUMIFS('2. ADR SENZA RISULTATO OCCUPAZ'!$I$3:$I$401,'2. ADR SENZA RISULTATO OCCUPAZ'!$D$3:$D$401, B118))</f>
        <v>0</v>
      </c>
      <c r="X118" s="78"/>
    </row>
    <row r="119" spans="1:24" ht="15.75" x14ac:dyDescent="0.25">
      <c r="A119" s="37" t="s">
        <v>135</v>
      </c>
      <c r="B119" s="38" t="s">
        <v>137</v>
      </c>
      <c r="C119" s="39">
        <v>0.251</v>
      </c>
      <c r="D119" s="40"/>
      <c r="E119" s="39">
        <v>0.27600000000000002</v>
      </c>
      <c r="F119" s="40"/>
      <c r="G119" s="82">
        <f>COUNTIF('1.ADR PRESI IN CARICO SEMESTRE'!$E$3:$E$403,B119)</f>
        <v>0</v>
      </c>
      <c r="H119" s="82">
        <f>COUNTIF('3.ADR CON SUCCESS OCCUP soglia1'!$D$3:$D$403,B119)</f>
        <v>0</v>
      </c>
      <c r="I119" s="41"/>
      <c r="J119" s="83">
        <f t="shared" si="8"/>
        <v>0</v>
      </c>
      <c r="K119" s="84" t="str">
        <f t="shared" si="5"/>
        <v>no calcolo</v>
      </c>
      <c r="L119" s="35"/>
      <c r="M119" s="41"/>
      <c r="N119" s="82">
        <f>COUNTIFS('3.ADR CON SUCCESS OCCUP soglia1'!$D$3:$D$403,$B119,'3.ADR CON SUCCESS OCCUP soglia1'!$E$3:$E$403,$N$18)</f>
        <v>0</v>
      </c>
      <c r="O119" s="82">
        <f>COUNTIFS('3.ADR CON SUCCESS OCCUP soglia1'!$D$3:$D$403,$B119,'3.ADR CON SUCCESS OCCUP soglia1'!$E$3:$E$403,$O$18)</f>
        <v>0</v>
      </c>
      <c r="P119" s="82">
        <f>COUNTIFS('3.ADR CON SUCCESS OCCUP soglia1'!$D$3:$D$403,$B119,'3.ADR CON SUCCESS OCCUP soglia1'!$E$3:$E$403,$P$18)</f>
        <v>0</v>
      </c>
      <c r="Q119" s="40"/>
      <c r="R119" s="82">
        <f t="shared" si="6"/>
        <v>0</v>
      </c>
      <c r="S119" s="82" t="str">
        <f t="shared" si="7"/>
        <v/>
      </c>
      <c r="T119" s="40"/>
      <c r="U119" s="40"/>
      <c r="V119" s="82" t="str">
        <f>IF(K119="SUPERATA",COUNTIF('2. ADR SENZA RISULTATO OCCUPAZ'!$D$3:$D$403,'RIEPILOGO CALCOLO'!B119),"NO FEE4SERVICE")</f>
        <v>NO FEE4SERVICE</v>
      </c>
      <c r="W119" s="86">
        <f>IF(V119="NO FEE4SERVICE", 0, SUMIFS('2. ADR SENZA RISULTATO OCCUPAZ'!$I$3:$I$401,'2. ADR SENZA RISULTATO OCCUPAZ'!$D$3:$D$401, B119))</f>
        <v>0</v>
      </c>
      <c r="X119" s="78"/>
    </row>
    <row r="120" spans="1:24" ht="15.75" x14ac:dyDescent="0.25">
      <c r="A120" s="37" t="s">
        <v>135</v>
      </c>
      <c r="B120" s="38" t="s">
        <v>138</v>
      </c>
      <c r="C120" s="39">
        <v>0.251</v>
      </c>
      <c r="D120" s="40"/>
      <c r="E120" s="39">
        <v>0.27600000000000002</v>
      </c>
      <c r="F120" s="40"/>
      <c r="G120" s="82">
        <f>COUNTIF('1.ADR PRESI IN CARICO SEMESTRE'!$E$3:$E$403,B120)</f>
        <v>0</v>
      </c>
      <c r="H120" s="82">
        <f>COUNTIF('3.ADR CON SUCCESS OCCUP soglia1'!$D$3:$D$403,B120)</f>
        <v>0</v>
      </c>
      <c r="I120" s="41"/>
      <c r="J120" s="83">
        <f t="shared" si="8"/>
        <v>0</v>
      </c>
      <c r="K120" s="84" t="str">
        <f t="shared" si="5"/>
        <v>no calcolo</v>
      </c>
      <c r="L120" s="35"/>
      <c r="M120" s="41"/>
      <c r="N120" s="82">
        <f>COUNTIFS('3.ADR CON SUCCESS OCCUP soglia1'!$D$3:$D$403,$B120,'3.ADR CON SUCCESS OCCUP soglia1'!$E$3:$E$403,$N$18)</f>
        <v>0</v>
      </c>
      <c r="O120" s="82">
        <f>COUNTIFS('3.ADR CON SUCCESS OCCUP soglia1'!$D$3:$D$403,$B120,'3.ADR CON SUCCESS OCCUP soglia1'!$E$3:$E$403,$O$18)</f>
        <v>0</v>
      </c>
      <c r="P120" s="82">
        <f>COUNTIFS('3.ADR CON SUCCESS OCCUP soglia1'!$D$3:$D$403,$B120,'3.ADR CON SUCCESS OCCUP soglia1'!$E$3:$E$403,$P$18)</f>
        <v>0</v>
      </c>
      <c r="Q120" s="40"/>
      <c r="R120" s="82">
        <f t="shared" si="6"/>
        <v>0</v>
      </c>
      <c r="S120" s="82" t="str">
        <f t="shared" si="7"/>
        <v/>
      </c>
      <c r="T120" s="40"/>
      <c r="U120" s="40"/>
      <c r="V120" s="82" t="str">
        <f>IF(K120="SUPERATA",COUNTIF('2. ADR SENZA RISULTATO OCCUPAZ'!$D$3:$D$403,'RIEPILOGO CALCOLO'!B120),"NO FEE4SERVICE")</f>
        <v>NO FEE4SERVICE</v>
      </c>
      <c r="W120" s="86">
        <f>IF(V120="NO FEE4SERVICE", 0, SUMIFS('2. ADR SENZA RISULTATO OCCUPAZ'!$I$3:$I$401,'2. ADR SENZA RISULTATO OCCUPAZ'!$D$3:$D$401, B120))</f>
        <v>0</v>
      </c>
      <c r="X120" s="78"/>
    </row>
    <row r="121" spans="1:24" ht="15.75" x14ac:dyDescent="0.25">
      <c r="A121" s="37" t="s">
        <v>135</v>
      </c>
      <c r="B121" s="38" t="s">
        <v>139</v>
      </c>
      <c r="C121" s="39">
        <v>0.25700000000000001</v>
      </c>
      <c r="D121" s="40"/>
      <c r="E121" s="39">
        <v>0.28299999999999997</v>
      </c>
      <c r="F121" s="40"/>
      <c r="G121" s="82">
        <f>COUNTIF('1.ADR PRESI IN CARICO SEMESTRE'!$E$3:$E$403,B121)</f>
        <v>0</v>
      </c>
      <c r="H121" s="82">
        <f>COUNTIF('3.ADR CON SUCCESS OCCUP soglia1'!$D$3:$D$403,B121)</f>
        <v>0</v>
      </c>
      <c r="I121" s="41"/>
      <c r="J121" s="83">
        <f t="shared" si="8"/>
        <v>0</v>
      </c>
      <c r="K121" s="84" t="str">
        <f t="shared" si="5"/>
        <v>no calcolo</v>
      </c>
      <c r="L121" s="35"/>
      <c r="M121" s="41"/>
      <c r="N121" s="82">
        <f>COUNTIFS('3.ADR CON SUCCESS OCCUP soglia1'!$D$3:$D$403,$B121,'3.ADR CON SUCCESS OCCUP soglia1'!$E$3:$E$403,$N$18)</f>
        <v>0</v>
      </c>
      <c r="O121" s="82">
        <f>COUNTIFS('3.ADR CON SUCCESS OCCUP soglia1'!$D$3:$D$403,$B121,'3.ADR CON SUCCESS OCCUP soglia1'!$E$3:$E$403,$O$18)</f>
        <v>0</v>
      </c>
      <c r="P121" s="82">
        <f>COUNTIFS('3.ADR CON SUCCESS OCCUP soglia1'!$D$3:$D$403,$B121,'3.ADR CON SUCCESS OCCUP soglia1'!$E$3:$E$403,$P$18)</f>
        <v>0</v>
      </c>
      <c r="Q121" s="40"/>
      <c r="R121" s="82">
        <f t="shared" si="6"/>
        <v>0</v>
      </c>
      <c r="S121" s="82" t="str">
        <f t="shared" si="7"/>
        <v/>
      </c>
      <c r="T121" s="40"/>
      <c r="U121" s="40"/>
      <c r="V121" s="82" t="str">
        <f>IF(K121="SUPERATA",COUNTIF('2. ADR SENZA RISULTATO OCCUPAZ'!$D$3:$D$403,'RIEPILOGO CALCOLO'!B121),"NO FEE4SERVICE")</f>
        <v>NO FEE4SERVICE</v>
      </c>
      <c r="W121" s="86">
        <f>IF(V121="NO FEE4SERVICE", 0, SUMIFS('2. ADR SENZA RISULTATO OCCUPAZ'!$I$3:$I$401,'2. ADR SENZA RISULTATO OCCUPAZ'!$D$3:$D$401, B121))</f>
        <v>0</v>
      </c>
      <c r="X121" s="78"/>
    </row>
  </sheetData>
  <autoFilter ref="A18:T121"/>
  <mergeCells count="20">
    <mergeCell ref="P7:W8"/>
    <mergeCell ref="A3:B4"/>
    <mergeCell ref="E3:F4"/>
    <mergeCell ref="C3:D4"/>
    <mergeCell ref="A1:R1"/>
    <mergeCell ref="A2:E2"/>
    <mergeCell ref="N2:O2"/>
    <mergeCell ref="J3:O4"/>
    <mergeCell ref="G3:H4"/>
    <mergeCell ref="A16:F16"/>
    <mergeCell ref="K7:K8"/>
    <mergeCell ref="K5:K6"/>
    <mergeCell ref="L5:O6"/>
    <mergeCell ref="L7:O8"/>
    <mergeCell ref="J5:J8"/>
    <mergeCell ref="E5:F6"/>
    <mergeCell ref="G5:H6"/>
    <mergeCell ref="A7:H8"/>
    <mergeCell ref="C5:D6"/>
    <mergeCell ref="A5:B6"/>
  </mergeCells>
  <conditionalFormatting sqref="M92:M117">
    <cfRule type="cellIs" dxfId="5" priority="5" operator="equal">
      <formula>"non superata"</formula>
    </cfRule>
    <cfRule type="cellIs" dxfId="4" priority="6" operator="equal">
      <formula>"superata"</formula>
    </cfRule>
  </conditionalFormatting>
  <conditionalFormatting sqref="K92:K121">
    <cfRule type="cellIs" dxfId="3" priority="3" operator="equal">
      <formula>"non superata"</formula>
    </cfRule>
    <cfRule type="cellIs" dxfId="2" priority="4" operator="equal">
      <formula>"superata"</formula>
    </cfRule>
  </conditionalFormatting>
  <conditionalFormatting sqref="K19:K121">
    <cfRule type="cellIs" dxfId="1" priority="1" operator="equal">
      <formula>"superata"</formula>
    </cfRule>
    <cfRule type="cellIs" dxfId="0" priority="2" operator="equal">
      <formula>"non superata"</formula>
    </cfRule>
  </conditionalFormatting>
  <pageMargins left="0.70866141732283472" right="0.70866141732283472" top="0.74803149606299213" bottom="0.74803149606299213" header="0.31496062992125984" footer="0.31496062992125984"/>
  <pageSetup paperSize="8"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01"/>
  <sheetViews>
    <sheetView zoomScaleNormal="100" workbookViewId="0">
      <pane ySplit="2" topLeftCell="A334" activePane="bottomLeft" state="frozen"/>
      <selection pane="bottomLeft" activeCell="F397" sqref="F397:G397"/>
    </sheetView>
  </sheetViews>
  <sheetFormatPr defaultRowHeight="15" x14ac:dyDescent="0.25"/>
  <cols>
    <col min="1" max="1" width="33" style="22" customWidth="1"/>
    <col min="2" max="2" width="30.140625" style="22" customWidth="1"/>
    <col min="3" max="3" width="22.5703125" style="22" customWidth="1"/>
    <col min="4" max="4" width="16" style="22" customWidth="1"/>
    <col min="5" max="5" width="22.5703125" style="63" customWidth="1"/>
    <col min="6" max="7" width="35.5703125" style="63" customWidth="1"/>
    <col min="8" max="16384" width="9.140625" style="22"/>
  </cols>
  <sheetData>
    <row r="1" spans="1:7" ht="30" x14ac:dyDescent="0.25">
      <c r="A1" s="25" t="s">
        <v>150</v>
      </c>
      <c r="B1" s="25" t="s">
        <v>151</v>
      </c>
      <c r="C1" s="26" t="s">
        <v>152</v>
      </c>
      <c r="D1" s="26" t="s">
        <v>193</v>
      </c>
      <c r="E1" s="60" t="s">
        <v>158</v>
      </c>
      <c r="F1" s="60" t="s">
        <v>159</v>
      </c>
      <c r="G1" s="60" t="s">
        <v>153</v>
      </c>
    </row>
    <row r="2" spans="1:7" s="30" customFormat="1" ht="23.25" thickBot="1" x14ac:dyDescent="0.3">
      <c r="A2" s="27"/>
      <c r="B2" s="28"/>
      <c r="C2" s="28"/>
      <c r="D2" s="28"/>
      <c r="E2" s="61" t="s">
        <v>161</v>
      </c>
      <c r="F2" s="61" t="s">
        <v>1827</v>
      </c>
      <c r="G2" s="61" t="s">
        <v>1828</v>
      </c>
    </row>
    <row r="3" spans="1:7" ht="15.75" thickBot="1" x14ac:dyDescent="0.3">
      <c r="A3" s="24"/>
      <c r="B3" s="23"/>
      <c r="C3" s="23"/>
      <c r="D3" s="79"/>
      <c r="E3" s="62"/>
      <c r="F3" s="62">
        <f>+COPERTINA!$E$18</f>
        <v>0</v>
      </c>
      <c r="G3" s="62">
        <f>+COPERTINA!$E$21</f>
        <v>0</v>
      </c>
    </row>
    <row r="4" spans="1:7" ht="15.75" thickBot="1" x14ac:dyDescent="0.3">
      <c r="A4" s="24"/>
      <c r="B4" s="23"/>
      <c r="C4" s="23"/>
      <c r="D4" s="79"/>
      <c r="E4" s="62"/>
      <c r="F4" s="62">
        <f>+COPERTINA!$E$18</f>
        <v>0</v>
      </c>
      <c r="G4" s="62">
        <f>+COPERTINA!$E$21</f>
        <v>0</v>
      </c>
    </row>
    <row r="5" spans="1:7" ht="15.75" thickBot="1" x14ac:dyDescent="0.3">
      <c r="A5" s="24"/>
      <c r="B5" s="23"/>
      <c r="C5" s="23"/>
      <c r="D5" s="79"/>
      <c r="E5" s="62"/>
      <c r="F5" s="62">
        <f>+COPERTINA!$E$18</f>
        <v>0</v>
      </c>
      <c r="G5" s="62">
        <f>+COPERTINA!$E$21</f>
        <v>0</v>
      </c>
    </row>
    <row r="6" spans="1:7" ht="15.75" thickBot="1" x14ac:dyDescent="0.3">
      <c r="A6" s="24"/>
      <c r="B6" s="23"/>
      <c r="C6" s="23"/>
      <c r="D6" s="79"/>
      <c r="E6" s="62"/>
      <c r="F6" s="62">
        <f>+COPERTINA!$E$18</f>
        <v>0</v>
      </c>
      <c r="G6" s="62">
        <f>+COPERTINA!$E$21</f>
        <v>0</v>
      </c>
    </row>
    <row r="7" spans="1:7" ht="15.75" thickBot="1" x14ac:dyDescent="0.3">
      <c r="A7" s="24"/>
      <c r="B7" s="23"/>
      <c r="C7" s="23"/>
      <c r="D7" s="79"/>
      <c r="E7" s="62"/>
      <c r="F7" s="62">
        <f>+COPERTINA!$E$18</f>
        <v>0</v>
      </c>
      <c r="G7" s="62">
        <f>+COPERTINA!$E$21</f>
        <v>0</v>
      </c>
    </row>
    <row r="8" spans="1:7" ht="15.75" thickBot="1" x14ac:dyDescent="0.3">
      <c r="A8" s="24"/>
      <c r="B8" s="23"/>
      <c r="C8" s="23"/>
      <c r="D8" s="79"/>
      <c r="E8" s="62"/>
      <c r="F8" s="62">
        <f>+COPERTINA!$E$18</f>
        <v>0</v>
      </c>
      <c r="G8" s="62">
        <f>+COPERTINA!$E$21</f>
        <v>0</v>
      </c>
    </row>
    <row r="9" spans="1:7" ht="15.75" thickBot="1" x14ac:dyDescent="0.3">
      <c r="A9" s="24"/>
      <c r="B9" s="23"/>
      <c r="C9" s="23"/>
      <c r="D9" s="79"/>
      <c r="E9" s="62"/>
      <c r="F9" s="62">
        <f>+COPERTINA!$E$18</f>
        <v>0</v>
      </c>
      <c r="G9" s="62">
        <f>+COPERTINA!$E$21</f>
        <v>0</v>
      </c>
    </row>
    <row r="10" spans="1:7" ht="15.75" thickBot="1" x14ac:dyDescent="0.3">
      <c r="A10" s="24"/>
      <c r="B10" s="23"/>
      <c r="C10" s="23"/>
      <c r="D10" s="79"/>
      <c r="E10" s="62"/>
      <c r="F10" s="62">
        <f>+COPERTINA!$E$18</f>
        <v>0</v>
      </c>
      <c r="G10" s="62">
        <f>+COPERTINA!$E$21</f>
        <v>0</v>
      </c>
    </row>
    <row r="11" spans="1:7" ht="15.75" thickBot="1" x14ac:dyDescent="0.3">
      <c r="A11" s="24"/>
      <c r="B11" s="23"/>
      <c r="C11" s="23"/>
      <c r="D11" s="79"/>
      <c r="E11" s="62"/>
      <c r="F11" s="62">
        <f>+COPERTINA!$E$18</f>
        <v>0</v>
      </c>
      <c r="G11" s="62">
        <f>+COPERTINA!$E$21</f>
        <v>0</v>
      </c>
    </row>
    <row r="12" spans="1:7" ht="15.75" thickBot="1" x14ac:dyDescent="0.3">
      <c r="A12" s="24"/>
      <c r="B12" s="23"/>
      <c r="C12" s="23"/>
      <c r="D12" s="79"/>
      <c r="E12" s="62"/>
      <c r="F12" s="62">
        <f>+COPERTINA!$E$18</f>
        <v>0</v>
      </c>
      <c r="G12" s="62">
        <f>+COPERTINA!$E$21</f>
        <v>0</v>
      </c>
    </row>
    <row r="13" spans="1:7" ht="15.75" thickBot="1" x14ac:dyDescent="0.3">
      <c r="A13" s="24"/>
      <c r="B13" s="23"/>
      <c r="C13" s="23"/>
      <c r="D13" s="79"/>
      <c r="E13" s="62"/>
      <c r="F13" s="62">
        <f>+COPERTINA!$E$18</f>
        <v>0</v>
      </c>
      <c r="G13" s="62">
        <f>+COPERTINA!$E$21</f>
        <v>0</v>
      </c>
    </row>
    <row r="14" spans="1:7" ht="15.75" thickBot="1" x14ac:dyDescent="0.3">
      <c r="A14" s="24"/>
      <c r="B14" s="23"/>
      <c r="C14" s="23"/>
      <c r="D14" s="79"/>
      <c r="E14" s="62"/>
      <c r="F14" s="62">
        <f>+COPERTINA!$E$18</f>
        <v>0</v>
      </c>
      <c r="G14" s="62">
        <f>+COPERTINA!$E$21</f>
        <v>0</v>
      </c>
    </row>
    <row r="15" spans="1:7" ht="15.75" thickBot="1" x14ac:dyDescent="0.3">
      <c r="A15" s="24"/>
      <c r="B15" s="23"/>
      <c r="C15" s="23"/>
      <c r="D15" s="79"/>
      <c r="E15" s="62"/>
      <c r="F15" s="62">
        <f>+COPERTINA!$E$18</f>
        <v>0</v>
      </c>
      <c r="G15" s="62">
        <f>+COPERTINA!$E$21</f>
        <v>0</v>
      </c>
    </row>
    <row r="16" spans="1:7" ht="15.75" thickBot="1" x14ac:dyDescent="0.3">
      <c r="A16" s="24"/>
      <c r="B16" s="23"/>
      <c r="C16" s="23"/>
      <c r="D16" s="79"/>
      <c r="E16" s="62"/>
      <c r="F16" s="62">
        <f>+COPERTINA!$E$18</f>
        <v>0</v>
      </c>
      <c r="G16" s="62">
        <f>+COPERTINA!$E$21</f>
        <v>0</v>
      </c>
    </row>
    <row r="17" spans="1:7" ht="15.75" thickBot="1" x14ac:dyDescent="0.3">
      <c r="A17" s="24"/>
      <c r="B17" s="23"/>
      <c r="C17" s="23"/>
      <c r="D17" s="79"/>
      <c r="E17" s="62"/>
      <c r="F17" s="62">
        <f>+COPERTINA!$E$18</f>
        <v>0</v>
      </c>
      <c r="G17" s="62">
        <f>+COPERTINA!$E$21</f>
        <v>0</v>
      </c>
    </row>
    <row r="18" spans="1:7" ht="15.75" thickBot="1" x14ac:dyDescent="0.3">
      <c r="A18" s="24"/>
      <c r="B18" s="23"/>
      <c r="C18" s="23"/>
      <c r="D18" s="79"/>
      <c r="E18" s="62"/>
      <c r="F18" s="62">
        <f>+COPERTINA!$E$18</f>
        <v>0</v>
      </c>
      <c r="G18" s="62">
        <f>+COPERTINA!$E$21</f>
        <v>0</v>
      </c>
    </row>
    <row r="19" spans="1:7" ht="15.75" thickBot="1" x14ac:dyDescent="0.3">
      <c r="A19" s="24"/>
      <c r="B19" s="23"/>
      <c r="C19" s="23"/>
      <c r="D19" s="79"/>
      <c r="E19" s="62"/>
      <c r="F19" s="62">
        <f>+COPERTINA!$E$18</f>
        <v>0</v>
      </c>
      <c r="G19" s="62">
        <f>+COPERTINA!$E$21</f>
        <v>0</v>
      </c>
    </row>
    <row r="20" spans="1:7" ht="15.75" thickBot="1" x14ac:dyDescent="0.3">
      <c r="A20" s="24"/>
      <c r="B20" s="23"/>
      <c r="C20" s="23"/>
      <c r="D20" s="79"/>
      <c r="E20" s="62"/>
      <c r="F20" s="62">
        <f>+COPERTINA!$E$18</f>
        <v>0</v>
      </c>
      <c r="G20" s="62">
        <f>+COPERTINA!$E$21</f>
        <v>0</v>
      </c>
    </row>
    <row r="21" spans="1:7" ht="15.75" thickBot="1" x14ac:dyDescent="0.3">
      <c r="A21" s="24"/>
      <c r="B21" s="23"/>
      <c r="C21" s="23"/>
      <c r="D21" s="79"/>
      <c r="E21" s="62"/>
      <c r="F21" s="62">
        <f>+COPERTINA!$E$18</f>
        <v>0</v>
      </c>
      <c r="G21" s="62">
        <f>+COPERTINA!$E$21</f>
        <v>0</v>
      </c>
    </row>
    <row r="22" spans="1:7" ht="15.75" thickBot="1" x14ac:dyDescent="0.3">
      <c r="A22" s="24"/>
      <c r="B22" s="23"/>
      <c r="C22" s="23"/>
      <c r="D22" s="79"/>
      <c r="E22" s="62"/>
      <c r="F22" s="62">
        <f>+COPERTINA!$E$18</f>
        <v>0</v>
      </c>
      <c r="G22" s="62">
        <f>+COPERTINA!$E$21</f>
        <v>0</v>
      </c>
    </row>
    <row r="23" spans="1:7" ht="15.75" thickBot="1" x14ac:dyDescent="0.3">
      <c r="A23" s="24"/>
      <c r="B23" s="23"/>
      <c r="C23" s="23"/>
      <c r="D23" s="79"/>
      <c r="E23" s="62"/>
      <c r="F23" s="62">
        <f>+COPERTINA!$E$18</f>
        <v>0</v>
      </c>
      <c r="G23" s="62">
        <f>+COPERTINA!$E$21</f>
        <v>0</v>
      </c>
    </row>
    <row r="24" spans="1:7" ht="15.75" thickBot="1" x14ac:dyDescent="0.3">
      <c r="A24" s="24"/>
      <c r="B24" s="23"/>
      <c r="C24" s="23"/>
      <c r="D24" s="79"/>
      <c r="E24" s="62"/>
      <c r="F24" s="62">
        <f>+COPERTINA!$E$18</f>
        <v>0</v>
      </c>
      <c r="G24" s="62">
        <f>+COPERTINA!$E$21</f>
        <v>0</v>
      </c>
    </row>
    <row r="25" spans="1:7" ht="15.75" thickBot="1" x14ac:dyDescent="0.3">
      <c r="A25" s="24"/>
      <c r="B25" s="23"/>
      <c r="C25" s="23"/>
      <c r="D25" s="79"/>
      <c r="E25" s="62"/>
      <c r="F25" s="62">
        <f>+COPERTINA!$E$18</f>
        <v>0</v>
      </c>
      <c r="G25" s="62">
        <f>+COPERTINA!$E$21</f>
        <v>0</v>
      </c>
    </row>
    <row r="26" spans="1:7" ht="15.75" thickBot="1" x14ac:dyDescent="0.3">
      <c r="A26" s="24"/>
      <c r="B26" s="23"/>
      <c r="C26" s="23"/>
      <c r="D26" s="79"/>
      <c r="E26" s="62"/>
      <c r="F26" s="62">
        <f>+COPERTINA!$E$18</f>
        <v>0</v>
      </c>
      <c r="G26" s="62">
        <f>+COPERTINA!$E$21</f>
        <v>0</v>
      </c>
    </row>
    <row r="27" spans="1:7" ht="15.75" thickBot="1" x14ac:dyDescent="0.3">
      <c r="A27" s="24"/>
      <c r="B27" s="23"/>
      <c r="C27" s="23"/>
      <c r="D27" s="79"/>
      <c r="E27" s="62"/>
      <c r="F27" s="62">
        <f>+COPERTINA!$E$18</f>
        <v>0</v>
      </c>
      <c r="G27" s="62">
        <f>+COPERTINA!$E$21</f>
        <v>0</v>
      </c>
    </row>
    <row r="28" spans="1:7" ht="15.75" thickBot="1" x14ac:dyDescent="0.3">
      <c r="A28" s="24"/>
      <c r="B28" s="23"/>
      <c r="C28" s="23"/>
      <c r="D28" s="79"/>
      <c r="E28" s="62"/>
      <c r="F28" s="62">
        <f>+COPERTINA!$E$18</f>
        <v>0</v>
      </c>
      <c r="G28" s="62">
        <f>+COPERTINA!$E$21</f>
        <v>0</v>
      </c>
    </row>
    <row r="29" spans="1:7" ht="15.75" thickBot="1" x14ac:dyDescent="0.3">
      <c r="A29" s="24"/>
      <c r="B29" s="23"/>
      <c r="C29" s="23"/>
      <c r="D29" s="79"/>
      <c r="E29" s="62"/>
      <c r="F29" s="62">
        <f>+COPERTINA!$E$18</f>
        <v>0</v>
      </c>
      <c r="G29" s="62">
        <f>+COPERTINA!$E$21</f>
        <v>0</v>
      </c>
    </row>
    <row r="30" spans="1:7" ht="15.75" thickBot="1" x14ac:dyDescent="0.3">
      <c r="A30" s="24"/>
      <c r="B30" s="23"/>
      <c r="C30" s="23"/>
      <c r="D30" s="79"/>
      <c r="E30" s="62"/>
      <c r="F30" s="62">
        <f>+COPERTINA!$E$18</f>
        <v>0</v>
      </c>
      <c r="G30" s="62">
        <f>+COPERTINA!$E$21</f>
        <v>0</v>
      </c>
    </row>
    <row r="31" spans="1:7" ht="15.75" thickBot="1" x14ac:dyDescent="0.3">
      <c r="A31" s="24"/>
      <c r="B31" s="23"/>
      <c r="C31" s="23"/>
      <c r="D31" s="79"/>
      <c r="E31" s="62"/>
      <c r="F31" s="62">
        <f>+COPERTINA!$E$18</f>
        <v>0</v>
      </c>
      <c r="G31" s="62">
        <f>+COPERTINA!$E$21</f>
        <v>0</v>
      </c>
    </row>
    <row r="32" spans="1:7" ht="15.75" thickBot="1" x14ac:dyDescent="0.3">
      <c r="A32" s="24"/>
      <c r="B32" s="23"/>
      <c r="C32" s="23"/>
      <c r="D32" s="79"/>
      <c r="E32" s="62"/>
      <c r="F32" s="62">
        <f>+COPERTINA!$E$18</f>
        <v>0</v>
      </c>
      <c r="G32" s="62">
        <f>+COPERTINA!$E$21</f>
        <v>0</v>
      </c>
    </row>
    <row r="33" spans="1:7" ht="15.75" thickBot="1" x14ac:dyDescent="0.3">
      <c r="A33" s="24"/>
      <c r="B33" s="23"/>
      <c r="C33" s="23"/>
      <c r="D33" s="79"/>
      <c r="E33" s="62"/>
      <c r="F33" s="62">
        <f>+COPERTINA!$E$18</f>
        <v>0</v>
      </c>
      <c r="G33" s="62">
        <f>+COPERTINA!$E$21</f>
        <v>0</v>
      </c>
    </row>
    <row r="34" spans="1:7" ht="15.75" thickBot="1" x14ac:dyDescent="0.3">
      <c r="A34" s="24"/>
      <c r="B34" s="23"/>
      <c r="C34" s="23"/>
      <c r="D34" s="79"/>
      <c r="E34" s="62"/>
      <c r="F34" s="62">
        <f>+COPERTINA!$E$18</f>
        <v>0</v>
      </c>
      <c r="G34" s="62">
        <f>+COPERTINA!$E$21</f>
        <v>0</v>
      </c>
    </row>
    <row r="35" spans="1:7" ht="15.75" thickBot="1" x14ac:dyDescent="0.3">
      <c r="A35" s="24"/>
      <c r="B35" s="23"/>
      <c r="C35" s="23"/>
      <c r="D35" s="79"/>
      <c r="E35" s="62"/>
      <c r="F35" s="62">
        <f>+COPERTINA!$E$18</f>
        <v>0</v>
      </c>
      <c r="G35" s="62">
        <f>+COPERTINA!$E$21</f>
        <v>0</v>
      </c>
    </row>
    <row r="36" spans="1:7" ht="15.75" thickBot="1" x14ac:dyDescent="0.3">
      <c r="A36" s="24"/>
      <c r="B36" s="23"/>
      <c r="C36" s="23"/>
      <c r="D36" s="79"/>
      <c r="E36" s="62"/>
      <c r="F36" s="62">
        <f>+COPERTINA!$E$18</f>
        <v>0</v>
      </c>
      <c r="G36" s="62">
        <f>+COPERTINA!$E$21</f>
        <v>0</v>
      </c>
    </row>
    <row r="37" spans="1:7" ht="15.75" thickBot="1" x14ac:dyDescent="0.3">
      <c r="A37" s="24"/>
      <c r="B37" s="23"/>
      <c r="C37" s="23"/>
      <c r="D37" s="79"/>
      <c r="E37" s="62"/>
      <c r="F37" s="62">
        <f>+COPERTINA!$E$18</f>
        <v>0</v>
      </c>
      <c r="G37" s="62">
        <f>+COPERTINA!$E$21</f>
        <v>0</v>
      </c>
    </row>
    <row r="38" spans="1:7" ht="15.75" thickBot="1" x14ac:dyDescent="0.3">
      <c r="A38" s="24"/>
      <c r="B38" s="23"/>
      <c r="C38" s="23"/>
      <c r="D38" s="79"/>
      <c r="E38" s="62"/>
      <c r="F38" s="62">
        <f>+COPERTINA!$E$18</f>
        <v>0</v>
      </c>
      <c r="G38" s="62">
        <f>+COPERTINA!$E$21</f>
        <v>0</v>
      </c>
    </row>
    <row r="39" spans="1:7" ht="15.75" thickBot="1" x14ac:dyDescent="0.3">
      <c r="A39" s="24"/>
      <c r="B39" s="23"/>
      <c r="C39" s="23"/>
      <c r="D39" s="79"/>
      <c r="E39" s="62"/>
      <c r="F39" s="62">
        <f>+COPERTINA!$E$18</f>
        <v>0</v>
      </c>
      <c r="G39" s="62">
        <f>+COPERTINA!$E$21</f>
        <v>0</v>
      </c>
    </row>
    <row r="40" spans="1:7" ht="15.75" thickBot="1" x14ac:dyDescent="0.3">
      <c r="A40" s="24"/>
      <c r="B40" s="23"/>
      <c r="C40" s="23"/>
      <c r="D40" s="79"/>
      <c r="E40" s="62"/>
      <c r="F40" s="62">
        <f>+COPERTINA!$E$18</f>
        <v>0</v>
      </c>
      <c r="G40" s="62">
        <f>+COPERTINA!$E$21</f>
        <v>0</v>
      </c>
    </row>
    <row r="41" spans="1:7" ht="15.75" thickBot="1" x14ac:dyDescent="0.3">
      <c r="A41" s="24"/>
      <c r="B41" s="23"/>
      <c r="C41" s="23"/>
      <c r="D41" s="79"/>
      <c r="E41" s="62"/>
      <c r="F41" s="62">
        <f>+COPERTINA!$E$18</f>
        <v>0</v>
      </c>
      <c r="G41" s="62">
        <f>+COPERTINA!$E$21</f>
        <v>0</v>
      </c>
    </row>
    <row r="42" spans="1:7" ht="15.75" thickBot="1" x14ac:dyDescent="0.3">
      <c r="A42" s="24"/>
      <c r="B42" s="23"/>
      <c r="C42" s="23"/>
      <c r="D42" s="79"/>
      <c r="E42" s="62"/>
      <c r="F42" s="62">
        <f>+COPERTINA!$E$18</f>
        <v>0</v>
      </c>
      <c r="G42" s="62">
        <f>+COPERTINA!$E$21</f>
        <v>0</v>
      </c>
    </row>
    <row r="43" spans="1:7" ht="15.75" thickBot="1" x14ac:dyDescent="0.3">
      <c r="A43" s="24"/>
      <c r="B43" s="23"/>
      <c r="C43" s="23"/>
      <c r="D43" s="79"/>
      <c r="E43" s="62"/>
      <c r="F43" s="62">
        <f>+COPERTINA!$E$18</f>
        <v>0</v>
      </c>
      <c r="G43" s="62">
        <f>+COPERTINA!$E$21</f>
        <v>0</v>
      </c>
    </row>
    <row r="44" spans="1:7" ht="15.75" thickBot="1" x14ac:dyDescent="0.3">
      <c r="A44" s="24"/>
      <c r="B44" s="23"/>
      <c r="C44" s="23"/>
      <c r="D44" s="79"/>
      <c r="E44" s="62"/>
      <c r="F44" s="62">
        <f>+COPERTINA!$E$18</f>
        <v>0</v>
      </c>
      <c r="G44" s="62">
        <f>+COPERTINA!$E$21</f>
        <v>0</v>
      </c>
    </row>
    <row r="45" spans="1:7" ht="15.75" thickBot="1" x14ac:dyDescent="0.3">
      <c r="A45" s="24"/>
      <c r="B45" s="23"/>
      <c r="C45" s="23"/>
      <c r="D45" s="79"/>
      <c r="E45" s="62"/>
      <c r="F45" s="62">
        <f>+COPERTINA!$E$18</f>
        <v>0</v>
      </c>
      <c r="G45" s="62">
        <f>+COPERTINA!$E$21</f>
        <v>0</v>
      </c>
    </row>
    <row r="46" spans="1:7" ht="15.75" thickBot="1" x14ac:dyDescent="0.3">
      <c r="A46" s="24"/>
      <c r="B46" s="23"/>
      <c r="C46" s="23"/>
      <c r="D46" s="79"/>
      <c r="E46" s="62"/>
      <c r="F46" s="62">
        <f>+COPERTINA!$E$18</f>
        <v>0</v>
      </c>
      <c r="G46" s="62">
        <f>+COPERTINA!$E$21</f>
        <v>0</v>
      </c>
    </row>
    <row r="47" spans="1:7" ht="15.75" thickBot="1" x14ac:dyDescent="0.3">
      <c r="A47" s="24"/>
      <c r="B47" s="23"/>
      <c r="C47" s="23"/>
      <c r="D47" s="79"/>
      <c r="E47" s="62"/>
      <c r="F47" s="62">
        <f>+COPERTINA!$E$18</f>
        <v>0</v>
      </c>
      <c r="G47" s="62">
        <f>+COPERTINA!$E$21</f>
        <v>0</v>
      </c>
    </row>
    <row r="48" spans="1:7" ht="15.75" thickBot="1" x14ac:dyDescent="0.3">
      <c r="A48" s="24"/>
      <c r="B48" s="23"/>
      <c r="C48" s="23"/>
      <c r="D48" s="79"/>
      <c r="E48" s="62"/>
      <c r="F48" s="62">
        <f>+COPERTINA!$E$18</f>
        <v>0</v>
      </c>
      <c r="G48" s="62">
        <f>+COPERTINA!$E$21</f>
        <v>0</v>
      </c>
    </row>
    <row r="49" spans="1:7" ht="15.75" thickBot="1" x14ac:dyDescent="0.3">
      <c r="A49" s="24"/>
      <c r="B49" s="23"/>
      <c r="C49" s="23"/>
      <c r="D49" s="79"/>
      <c r="E49" s="62"/>
      <c r="F49" s="62">
        <f>+COPERTINA!$E$18</f>
        <v>0</v>
      </c>
      <c r="G49" s="62">
        <f>+COPERTINA!$E$21</f>
        <v>0</v>
      </c>
    </row>
    <row r="50" spans="1:7" ht="15.75" thickBot="1" x14ac:dyDescent="0.3">
      <c r="A50" s="24"/>
      <c r="B50" s="23"/>
      <c r="C50" s="23"/>
      <c r="D50" s="79"/>
      <c r="E50" s="62"/>
      <c r="F50" s="62">
        <f>+COPERTINA!$E$18</f>
        <v>0</v>
      </c>
      <c r="G50" s="62">
        <f>+COPERTINA!$E$21</f>
        <v>0</v>
      </c>
    </row>
    <row r="51" spans="1:7" ht="15.75" thickBot="1" x14ac:dyDescent="0.3">
      <c r="A51" s="24"/>
      <c r="B51" s="23"/>
      <c r="C51" s="23"/>
      <c r="D51" s="79"/>
      <c r="E51" s="62"/>
      <c r="F51" s="62">
        <f>+COPERTINA!$E$18</f>
        <v>0</v>
      </c>
      <c r="G51" s="62">
        <f>+COPERTINA!$E$21</f>
        <v>0</v>
      </c>
    </row>
    <row r="52" spans="1:7" ht="15.75" thickBot="1" x14ac:dyDescent="0.3">
      <c r="A52" s="24"/>
      <c r="B52" s="23"/>
      <c r="C52" s="23"/>
      <c r="D52" s="79"/>
      <c r="E52" s="62"/>
      <c r="F52" s="62">
        <f>+COPERTINA!$E$18</f>
        <v>0</v>
      </c>
      <c r="G52" s="62">
        <f>+COPERTINA!$E$21</f>
        <v>0</v>
      </c>
    </row>
    <row r="53" spans="1:7" ht="15.75" thickBot="1" x14ac:dyDescent="0.3">
      <c r="A53" s="24"/>
      <c r="B53" s="23"/>
      <c r="C53" s="23"/>
      <c r="D53" s="79"/>
      <c r="E53" s="62"/>
      <c r="F53" s="62">
        <f>+COPERTINA!$E$18</f>
        <v>0</v>
      </c>
      <c r="G53" s="62">
        <f>+COPERTINA!$E$21</f>
        <v>0</v>
      </c>
    </row>
    <row r="54" spans="1:7" ht="15.75" thickBot="1" x14ac:dyDescent="0.3">
      <c r="A54" s="24"/>
      <c r="B54" s="23"/>
      <c r="C54" s="23"/>
      <c r="D54" s="79"/>
      <c r="E54" s="62"/>
      <c r="F54" s="62">
        <f>+COPERTINA!$E$18</f>
        <v>0</v>
      </c>
      <c r="G54" s="62">
        <f>+COPERTINA!$E$21</f>
        <v>0</v>
      </c>
    </row>
    <row r="55" spans="1:7" ht="15.75" thickBot="1" x14ac:dyDescent="0.3">
      <c r="A55" s="24"/>
      <c r="B55" s="23"/>
      <c r="C55" s="23"/>
      <c r="D55" s="79"/>
      <c r="E55" s="62"/>
      <c r="F55" s="62">
        <f>+COPERTINA!$E$18</f>
        <v>0</v>
      </c>
      <c r="G55" s="62">
        <f>+COPERTINA!$E$21</f>
        <v>0</v>
      </c>
    </row>
    <row r="56" spans="1:7" ht="15.75" thickBot="1" x14ac:dyDescent="0.3">
      <c r="A56" s="24"/>
      <c r="B56" s="23"/>
      <c r="C56" s="23"/>
      <c r="D56" s="79"/>
      <c r="E56" s="62"/>
      <c r="F56" s="62">
        <f>+COPERTINA!$E$18</f>
        <v>0</v>
      </c>
      <c r="G56" s="62">
        <f>+COPERTINA!$E$21</f>
        <v>0</v>
      </c>
    </row>
    <row r="57" spans="1:7" ht="15.75" thickBot="1" x14ac:dyDescent="0.3">
      <c r="A57" s="24"/>
      <c r="B57" s="23"/>
      <c r="C57" s="23"/>
      <c r="D57" s="79"/>
      <c r="E57" s="62"/>
      <c r="F57" s="62">
        <f>+COPERTINA!$E$18</f>
        <v>0</v>
      </c>
      <c r="G57" s="62">
        <f>+COPERTINA!$E$21</f>
        <v>0</v>
      </c>
    </row>
    <row r="58" spans="1:7" ht="15.75" thickBot="1" x14ac:dyDescent="0.3">
      <c r="A58" s="24"/>
      <c r="B58" s="23"/>
      <c r="C58" s="23"/>
      <c r="D58" s="79"/>
      <c r="E58" s="62"/>
      <c r="F58" s="62">
        <f>+COPERTINA!$E$18</f>
        <v>0</v>
      </c>
      <c r="G58" s="62">
        <f>+COPERTINA!$E$21</f>
        <v>0</v>
      </c>
    </row>
    <row r="59" spans="1:7" ht="15.75" thickBot="1" x14ac:dyDescent="0.3">
      <c r="A59" s="24"/>
      <c r="B59" s="23"/>
      <c r="C59" s="23"/>
      <c r="D59" s="79"/>
      <c r="E59" s="62"/>
      <c r="F59" s="62">
        <f>+COPERTINA!$E$18</f>
        <v>0</v>
      </c>
      <c r="G59" s="62">
        <f>+COPERTINA!$E$21</f>
        <v>0</v>
      </c>
    </row>
    <row r="60" spans="1:7" ht="15.75" thickBot="1" x14ac:dyDescent="0.3">
      <c r="A60" s="24"/>
      <c r="B60" s="23"/>
      <c r="C60" s="23"/>
      <c r="D60" s="79"/>
      <c r="E60" s="62"/>
      <c r="F60" s="62">
        <f>+COPERTINA!$E$18</f>
        <v>0</v>
      </c>
      <c r="G60" s="62">
        <f>+COPERTINA!$E$21</f>
        <v>0</v>
      </c>
    </row>
    <row r="61" spans="1:7" ht="15.75" thickBot="1" x14ac:dyDescent="0.3">
      <c r="A61" s="24"/>
      <c r="B61" s="23"/>
      <c r="C61" s="23"/>
      <c r="D61" s="79"/>
      <c r="E61" s="62"/>
      <c r="F61" s="62">
        <f>+COPERTINA!$E$18</f>
        <v>0</v>
      </c>
      <c r="G61" s="62">
        <f>+COPERTINA!$E$21</f>
        <v>0</v>
      </c>
    </row>
    <row r="62" spans="1:7" ht="15.75" thickBot="1" x14ac:dyDescent="0.3">
      <c r="A62" s="24"/>
      <c r="B62" s="23"/>
      <c r="C62" s="23"/>
      <c r="D62" s="79"/>
      <c r="E62" s="62"/>
      <c r="F62" s="62">
        <f>+COPERTINA!$E$18</f>
        <v>0</v>
      </c>
      <c r="G62" s="62">
        <f>+COPERTINA!$E$21</f>
        <v>0</v>
      </c>
    </row>
    <row r="63" spans="1:7" ht="15.75" thickBot="1" x14ac:dyDescent="0.3">
      <c r="A63" s="24"/>
      <c r="B63" s="23"/>
      <c r="C63" s="23"/>
      <c r="D63" s="79"/>
      <c r="E63" s="62"/>
      <c r="F63" s="62">
        <f>+COPERTINA!$E$18</f>
        <v>0</v>
      </c>
      <c r="G63" s="62">
        <f>+COPERTINA!$E$21</f>
        <v>0</v>
      </c>
    </row>
    <row r="64" spans="1:7" ht="15.75" thickBot="1" x14ac:dyDescent="0.3">
      <c r="A64" s="24"/>
      <c r="B64" s="23"/>
      <c r="C64" s="23"/>
      <c r="D64" s="79"/>
      <c r="E64" s="62"/>
      <c r="F64" s="62">
        <f>+COPERTINA!$E$18</f>
        <v>0</v>
      </c>
      <c r="G64" s="62">
        <f>+COPERTINA!$E$21</f>
        <v>0</v>
      </c>
    </row>
    <row r="65" spans="1:7" ht="15.75" thickBot="1" x14ac:dyDescent="0.3">
      <c r="A65" s="24"/>
      <c r="B65" s="23"/>
      <c r="C65" s="23"/>
      <c r="D65" s="79"/>
      <c r="E65" s="62"/>
      <c r="F65" s="62">
        <f>+COPERTINA!$E$18</f>
        <v>0</v>
      </c>
      <c r="G65" s="62">
        <f>+COPERTINA!$E$21</f>
        <v>0</v>
      </c>
    </row>
    <row r="66" spans="1:7" ht="15.75" thickBot="1" x14ac:dyDescent="0.3">
      <c r="A66" s="24"/>
      <c r="B66" s="23"/>
      <c r="C66" s="23"/>
      <c r="D66" s="79"/>
      <c r="E66" s="62"/>
      <c r="F66" s="62">
        <f>+COPERTINA!$E$18</f>
        <v>0</v>
      </c>
      <c r="G66" s="62">
        <f>+COPERTINA!$E$21</f>
        <v>0</v>
      </c>
    </row>
    <row r="67" spans="1:7" ht="15.75" thickBot="1" x14ac:dyDescent="0.3">
      <c r="A67" s="24"/>
      <c r="B67" s="23"/>
      <c r="C67" s="23"/>
      <c r="D67" s="79"/>
      <c r="E67" s="62"/>
      <c r="F67" s="62">
        <f>+COPERTINA!$E$18</f>
        <v>0</v>
      </c>
      <c r="G67" s="62">
        <f>+COPERTINA!$E$21</f>
        <v>0</v>
      </c>
    </row>
    <row r="68" spans="1:7" ht="15.75" thickBot="1" x14ac:dyDescent="0.3">
      <c r="A68" s="24"/>
      <c r="B68" s="23"/>
      <c r="C68" s="23"/>
      <c r="D68" s="79"/>
      <c r="E68" s="62"/>
      <c r="F68" s="62">
        <f>+COPERTINA!$E$18</f>
        <v>0</v>
      </c>
      <c r="G68" s="62">
        <f>+COPERTINA!$E$21</f>
        <v>0</v>
      </c>
    </row>
    <row r="69" spans="1:7" ht="15.75" thickBot="1" x14ac:dyDescent="0.3">
      <c r="A69" s="24"/>
      <c r="B69" s="23"/>
      <c r="C69" s="23"/>
      <c r="D69" s="79"/>
      <c r="E69" s="62"/>
      <c r="F69" s="62">
        <f>+COPERTINA!$E$18</f>
        <v>0</v>
      </c>
      <c r="G69" s="62">
        <f>+COPERTINA!$E$21</f>
        <v>0</v>
      </c>
    </row>
    <row r="70" spans="1:7" ht="15.75" thickBot="1" x14ac:dyDescent="0.3">
      <c r="A70" s="24"/>
      <c r="B70" s="23"/>
      <c r="C70" s="23"/>
      <c r="D70" s="79"/>
      <c r="E70" s="62"/>
      <c r="F70" s="62">
        <f>+COPERTINA!$E$18</f>
        <v>0</v>
      </c>
      <c r="G70" s="62">
        <f>+COPERTINA!$E$21</f>
        <v>0</v>
      </c>
    </row>
    <row r="71" spans="1:7" ht="15.75" thickBot="1" x14ac:dyDescent="0.3">
      <c r="A71" s="24"/>
      <c r="B71" s="23"/>
      <c r="C71" s="23"/>
      <c r="D71" s="79"/>
      <c r="E71" s="62"/>
      <c r="F71" s="62">
        <f>+COPERTINA!$E$18</f>
        <v>0</v>
      </c>
      <c r="G71" s="62">
        <f>+COPERTINA!$E$21</f>
        <v>0</v>
      </c>
    </row>
    <row r="72" spans="1:7" ht="15.75" thickBot="1" x14ac:dyDescent="0.3">
      <c r="A72" s="24"/>
      <c r="B72" s="23"/>
      <c r="C72" s="23"/>
      <c r="D72" s="79"/>
      <c r="E72" s="62"/>
      <c r="F72" s="62">
        <f>+COPERTINA!$E$18</f>
        <v>0</v>
      </c>
      <c r="G72" s="62">
        <f>+COPERTINA!$E$21</f>
        <v>0</v>
      </c>
    </row>
    <row r="73" spans="1:7" ht="15.75" thickBot="1" x14ac:dyDescent="0.3">
      <c r="A73" s="24"/>
      <c r="B73" s="23"/>
      <c r="C73" s="23"/>
      <c r="D73" s="79"/>
      <c r="E73" s="62"/>
      <c r="F73" s="62">
        <f>+COPERTINA!$E$18</f>
        <v>0</v>
      </c>
      <c r="G73" s="62">
        <f>+COPERTINA!$E$21</f>
        <v>0</v>
      </c>
    </row>
    <row r="74" spans="1:7" ht="15.75" thickBot="1" x14ac:dyDescent="0.3">
      <c r="A74" s="24"/>
      <c r="B74" s="23"/>
      <c r="C74" s="23"/>
      <c r="D74" s="79"/>
      <c r="E74" s="62"/>
      <c r="F74" s="62">
        <f>+COPERTINA!$E$18</f>
        <v>0</v>
      </c>
      <c r="G74" s="62">
        <f>+COPERTINA!$E$21</f>
        <v>0</v>
      </c>
    </row>
    <row r="75" spans="1:7" ht="15.75" thickBot="1" x14ac:dyDescent="0.3">
      <c r="A75" s="24"/>
      <c r="B75" s="23"/>
      <c r="C75" s="23"/>
      <c r="D75" s="79"/>
      <c r="E75" s="62"/>
      <c r="F75" s="62">
        <f>+COPERTINA!$E$18</f>
        <v>0</v>
      </c>
      <c r="G75" s="62">
        <f>+COPERTINA!$E$21</f>
        <v>0</v>
      </c>
    </row>
    <row r="76" spans="1:7" ht="15.75" thickBot="1" x14ac:dyDescent="0.3">
      <c r="A76" s="24"/>
      <c r="B76" s="23"/>
      <c r="C76" s="23"/>
      <c r="D76" s="79"/>
      <c r="E76" s="62"/>
      <c r="F76" s="62">
        <f>+COPERTINA!$E$18</f>
        <v>0</v>
      </c>
      <c r="G76" s="62">
        <f>+COPERTINA!$E$21</f>
        <v>0</v>
      </c>
    </row>
    <row r="77" spans="1:7" ht="15.75" thickBot="1" x14ac:dyDescent="0.3">
      <c r="A77" s="24"/>
      <c r="B77" s="23"/>
      <c r="C77" s="23"/>
      <c r="D77" s="79"/>
      <c r="E77" s="62"/>
      <c r="F77" s="62">
        <f>+COPERTINA!$E$18</f>
        <v>0</v>
      </c>
      <c r="G77" s="62">
        <f>+COPERTINA!$E$21</f>
        <v>0</v>
      </c>
    </row>
    <row r="78" spans="1:7" ht="15.75" thickBot="1" x14ac:dyDescent="0.3">
      <c r="A78" s="24"/>
      <c r="B78" s="23"/>
      <c r="C78" s="23"/>
      <c r="D78" s="79"/>
      <c r="E78" s="62"/>
      <c r="F78" s="62">
        <f>+COPERTINA!$E$18</f>
        <v>0</v>
      </c>
      <c r="G78" s="62">
        <f>+COPERTINA!$E$21</f>
        <v>0</v>
      </c>
    </row>
    <row r="79" spans="1:7" ht="15.75" thickBot="1" x14ac:dyDescent="0.3">
      <c r="A79" s="24"/>
      <c r="B79" s="23"/>
      <c r="C79" s="23"/>
      <c r="D79" s="79"/>
      <c r="E79" s="62"/>
      <c r="F79" s="62">
        <f>+COPERTINA!$E$18</f>
        <v>0</v>
      </c>
      <c r="G79" s="62">
        <f>+COPERTINA!$E$21</f>
        <v>0</v>
      </c>
    </row>
    <row r="80" spans="1:7" ht="15.75" thickBot="1" x14ac:dyDescent="0.3">
      <c r="A80" s="24"/>
      <c r="B80" s="23"/>
      <c r="C80" s="23"/>
      <c r="D80" s="79"/>
      <c r="E80" s="62"/>
      <c r="F80" s="62">
        <f>+COPERTINA!$E$18</f>
        <v>0</v>
      </c>
      <c r="G80" s="62">
        <f>+COPERTINA!$E$21</f>
        <v>0</v>
      </c>
    </row>
    <row r="81" spans="1:7" ht="15.75" thickBot="1" x14ac:dyDescent="0.3">
      <c r="A81" s="24"/>
      <c r="B81" s="23"/>
      <c r="C81" s="23"/>
      <c r="D81" s="79"/>
      <c r="E81" s="62"/>
      <c r="F81" s="62">
        <f>+COPERTINA!$E$18</f>
        <v>0</v>
      </c>
      <c r="G81" s="62">
        <f>+COPERTINA!$E$21</f>
        <v>0</v>
      </c>
    </row>
    <row r="82" spans="1:7" ht="15.75" thickBot="1" x14ac:dyDescent="0.3">
      <c r="A82" s="24"/>
      <c r="B82" s="23"/>
      <c r="C82" s="23"/>
      <c r="D82" s="79"/>
      <c r="E82" s="62"/>
      <c r="F82" s="62">
        <f>+COPERTINA!$E$18</f>
        <v>0</v>
      </c>
      <c r="G82" s="62">
        <f>+COPERTINA!$E$21</f>
        <v>0</v>
      </c>
    </row>
    <row r="83" spans="1:7" ht="15.75" thickBot="1" x14ac:dyDescent="0.3">
      <c r="A83" s="24"/>
      <c r="B83" s="23"/>
      <c r="C83" s="23"/>
      <c r="D83" s="79"/>
      <c r="E83" s="62"/>
      <c r="F83" s="62">
        <f>+COPERTINA!$E$18</f>
        <v>0</v>
      </c>
      <c r="G83" s="62">
        <f>+COPERTINA!$E$21</f>
        <v>0</v>
      </c>
    </row>
    <row r="84" spans="1:7" ht="15.75" thickBot="1" x14ac:dyDescent="0.3">
      <c r="A84" s="24"/>
      <c r="B84" s="23"/>
      <c r="C84" s="23"/>
      <c r="D84" s="79"/>
      <c r="E84" s="62"/>
      <c r="F84" s="62">
        <f>+COPERTINA!$E$18</f>
        <v>0</v>
      </c>
      <c r="G84" s="62">
        <f>+COPERTINA!$E$21</f>
        <v>0</v>
      </c>
    </row>
    <row r="85" spans="1:7" ht="15.75" thickBot="1" x14ac:dyDescent="0.3">
      <c r="A85" s="24"/>
      <c r="B85" s="23"/>
      <c r="C85" s="23"/>
      <c r="D85" s="79"/>
      <c r="E85" s="62"/>
      <c r="F85" s="62">
        <f>+COPERTINA!$E$18</f>
        <v>0</v>
      </c>
      <c r="G85" s="62">
        <f>+COPERTINA!$E$21</f>
        <v>0</v>
      </c>
    </row>
    <row r="86" spans="1:7" ht="15.75" thickBot="1" x14ac:dyDescent="0.3">
      <c r="A86" s="24"/>
      <c r="B86" s="23"/>
      <c r="C86" s="23"/>
      <c r="D86" s="79"/>
      <c r="E86" s="62"/>
      <c r="F86" s="62">
        <f>+COPERTINA!$E$18</f>
        <v>0</v>
      </c>
      <c r="G86" s="62">
        <f>+COPERTINA!$E$21</f>
        <v>0</v>
      </c>
    </row>
    <row r="87" spans="1:7" ht="15.75" thickBot="1" x14ac:dyDescent="0.3">
      <c r="A87" s="24"/>
      <c r="B87" s="23"/>
      <c r="C87" s="23"/>
      <c r="D87" s="79"/>
      <c r="E87" s="62"/>
      <c r="F87" s="62">
        <f>+COPERTINA!$E$18</f>
        <v>0</v>
      </c>
      <c r="G87" s="62">
        <f>+COPERTINA!$E$21</f>
        <v>0</v>
      </c>
    </row>
    <row r="88" spans="1:7" ht="15.75" thickBot="1" x14ac:dyDescent="0.3">
      <c r="A88" s="24"/>
      <c r="B88" s="23"/>
      <c r="C88" s="23"/>
      <c r="D88" s="79"/>
      <c r="E88" s="62"/>
      <c r="F88" s="62">
        <f>+COPERTINA!$E$18</f>
        <v>0</v>
      </c>
      <c r="G88" s="62">
        <f>+COPERTINA!$E$21</f>
        <v>0</v>
      </c>
    </row>
    <row r="89" spans="1:7" ht="15.75" thickBot="1" x14ac:dyDescent="0.3">
      <c r="A89" s="24"/>
      <c r="B89" s="23"/>
      <c r="C89" s="23"/>
      <c r="D89" s="79"/>
      <c r="E89" s="62"/>
      <c r="F89" s="62">
        <f>+COPERTINA!$E$18</f>
        <v>0</v>
      </c>
      <c r="G89" s="62">
        <f>+COPERTINA!$E$21</f>
        <v>0</v>
      </c>
    </row>
    <row r="90" spans="1:7" ht="15.75" thickBot="1" x14ac:dyDescent="0.3">
      <c r="A90" s="24"/>
      <c r="B90" s="23"/>
      <c r="C90" s="23"/>
      <c r="D90" s="79"/>
      <c r="E90" s="62"/>
      <c r="F90" s="62">
        <f>+COPERTINA!$E$18</f>
        <v>0</v>
      </c>
      <c r="G90" s="62">
        <f>+COPERTINA!$E$21</f>
        <v>0</v>
      </c>
    </row>
    <row r="91" spans="1:7" ht="15.75" thickBot="1" x14ac:dyDescent="0.3">
      <c r="A91" s="24"/>
      <c r="B91" s="23"/>
      <c r="C91" s="23"/>
      <c r="D91" s="79"/>
      <c r="E91" s="62"/>
      <c r="F91" s="62">
        <f>+COPERTINA!$E$18</f>
        <v>0</v>
      </c>
      <c r="G91" s="62">
        <f>+COPERTINA!$E$21</f>
        <v>0</v>
      </c>
    </row>
    <row r="92" spans="1:7" ht="15.75" thickBot="1" x14ac:dyDescent="0.3">
      <c r="A92" s="24"/>
      <c r="B92" s="23"/>
      <c r="C92" s="23"/>
      <c r="D92" s="79"/>
      <c r="E92" s="62"/>
      <c r="F92" s="62">
        <f>+COPERTINA!$E$18</f>
        <v>0</v>
      </c>
      <c r="G92" s="62">
        <f>+COPERTINA!$E$21</f>
        <v>0</v>
      </c>
    </row>
    <row r="93" spans="1:7" ht="15.75" thickBot="1" x14ac:dyDescent="0.3">
      <c r="A93" s="24"/>
      <c r="B93" s="23"/>
      <c r="C93" s="23"/>
      <c r="D93" s="79"/>
      <c r="E93" s="62"/>
      <c r="F93" s="62">
        <f>+COPERTINA!$E$18</f>
        <v>0</v>
      </c>
      <c r="G93" s="62">
        <f>+COPERTINA!$E$21</f>
        <v>0</v>
      </c>
    </row>
    <row r="94" spans="1:7" ht="15.75" thickBot="1" x14ac:dyDescent="0.3">
      <c r="A94" s="24"/>
      <c r="B94" s="23"/>
      <c r="C94" s="23"/>
      <c r="D94" s="79"/>
      <c r="E94" s="62"/>
      <c r="F94" s="62">
        <f>+COPERTINA!$E$18</f>
        <v>0</v>
      </c>
      <c r="G94" s="62">
        <f>+COPERTINA!$E$21</f>
        <v>0</v>
      </c>
    </row>
    <row r="95" spans="1:7" ht="15.75" thickBot="1" x14ac:dyDescent="0.3">
      <c r="A95" s="24"/>
      <c r="B95" s="23"/>
      <c r="C95" s="23"/>
      <c r="D95" s="79"/>
      <c r="E95" s="62"/>
      <c r="F95" s="62">
        <f>+COPERTINA!$E$18</f>
        <v>0</v>
      </c>
      <c r="G95" s="62">
        <f>+COPERTINA!$E$21</f>
        <v>0</v>
      </c>
    </row>
    <row r="96" spans="1:7" ht="15.75" thickBot="1" x14ac:dyDescent="0.3">
      <c r="A96" s="24"/>
      <c r="B96" s="23"/>
      <c r="C96" s="23"/>
      <c r="D96" s="79"/>
      <c r="E96" s="62"/>
      <c r="F96" s="62">
        <f>+COPERTINA!$E$18</f>
        <v>0</v>
      </c>
      <c r="G96" s="62">
        <f>+COPERTINA!$E$21</f>
        <v>0</v>
      </c>
    </row>
    <row r="97" spans="1:7" ht="15.75" thickBot="1" x14ac:dyDescent="0.3">
      <c r="A97" s="24"/>
      <c r="B97" s="23"/>
      <c r="C97" s="23"/>
      <c r="D97" s="79"/>
      <c r="E97" s="62"/>
      <c r="F97" s="62">
        <f>+COPERTINA!$E$18</f>
        <v>0</v>
      </c>
      <c r="G97" s="62">
        <f>+COPERTINA!$E$21</f>
        <v>0</v>
      </c>
    </row>
    <row r="98" spans="1:7" ht="15.75" thickBot="1" x14ac:dyDescent="0.3">
      <c r="A98" s="24"/>
      <c r="B98" s="23"/>
      <c r="C98" s="23"/>
      <c r="D98" s="79"/>
      <c r="E98" s="62"/>
      <c r="F98" s="62">
        <f>+COPERTINA!$E$18</f>
        <v>0</v>
      </c>
      <c r="G98" s="62">
        <f>+COPERTINA!$E$21</f>
        <v>0</v>
      </c>
    </row>
    <row r="99" spans="1:7" ht="15.75" thickBot="1" x14ac:dyDescent="0.3">
      <c r="A99" s="24"/>
      <c r="B99" s="23"/>
      <c r="C99" s="23"/>
      <c r="D99" s="79"/>
      <c r="E99" s="62"/>
      <c r="F99" s="62">
        <f>+COPERTINA!$E$18</f>
        <v>0</v>
      </c>
      <c r="G99" s="62">
        <f>+COPERTINA!$E$21</f>
        <v>0</v>
      </c>
    </row>
    <row r="100" spans="1:7" ht="15.75" thickBot="1" x14ac:dyDescent="0.3">
      <c r="A100" s="24"/>
      <c r="B100" s="23"/>
      <c r="C100" s="23"/>
      <c r="D100" s="79"/>
      <c r="E100" s="62"/>
      <c r="F100" s="62">
        <f>+COPERTINA!$E$18</f>
        <v>0</v>
      </c>
      <c r="G100" s="62">
        <f>+COPERTINA!$E$21</f>
        <v>0</v>
      </c>
    </row>
    <row r="101" spans="1:7" ht="15.75" thickBot="1" x14ac:dyDescent="0.3">
      <c r="A101" s="24"/>
      <c r="B101" s="23"/>
      <c r="C101" s="23"/>
      <c r="D101" s="79"/>
      <c r="E101" s="62"/>
      <c r="F101" s="62">
        <f>+COPERTINA!$E$18</f>
        <v>0</v>
      </c>
      <c r="G101" s="62">
        <f>+COPERTINA!$E$21</f>
        <v>0</v>
      </c>
    </row>
    <row r="102" spans="1:7" ht="15.75" thickBot="1" x14ac:dyDescent="0.3">
      <c r="A102" s="24"/>
      <c r="B102" s="23"/>
      <c r="C102" s="23"/>
      <c r="D102" s="79"/>
      <c r="E102" s="62"/>
      <c r="F102" s="62">
        <f>+COPERTINA!$E$18</f>
        <v>0</v>
      </c>
      <c r="G102" s="62">
        <f>+COPERTINA!$E$21</f>
        <v>0</v>
      </c>
    </row>
    <row r="103" spans="1:7" ht="15.75" thickBot="1" x14ac:dyDescent="0.3">
      <c r="A103" s="24"/>
      <c r="B103" s="23"/>
      <c r="C103" s="23"/>
      <c r="D103" s="79"/>
      <c r="E103" s="62"/>
      <c r="F103" s="62">
        <f>+COPERTINA!$E$18</f>
        <v>0</v>
      </c>
      <c r="G103" s="62">
        <f>+COPERTINA!$E$21</f>
        <v>0</v>
      </c>
    </row>
    <row r="104" spans="1:7" ht="15.75" thickBot="1" x14ac:dyDescent="0.3">
      <c r="A104" s="24"/>
      <c r="B104" s="23"/>
      <c r="C104" s="23"/>
      <c r="D104" s="79"/>
      <c r="E104" s="62"/>
      <c r="F104" s="62">
        <f>+COPERTINA!$E$18</f>
        <v>0</v>
      </c>
      <c r="G104" s="62">
        <f>+COPERTINA!$E$21</f>
        <v>0</v>
      </c>
    </row>
    <row r="105" spans="1:7" ht="15.75" thickBot="1" x14ac:dyDescent="0.3">
      <c r="A105" s="24"/>
      <c r="B105" s="23"/>
      <c r="C105" s="23"/>
      <c r="D105" s="79"/>
      <c r="E105" s="62"/>
      <c r="F105" s="62">
        <f>+COPERTINA!$E$18</f>
        <v>0</v>
      </c>
      <c r="G105" s="62">
        <f>+COPERTINA!$E$21</f>
        <v>0</v>
      </c>
    </row>
    <row r="106" spans="1:7" ht="15.75" thickBot="1" x14ac:dyDescent="0.3">
      <c r="A106" s="24"/>
      <c r="B106" s="23"/>
      <c r="C106" s="23"/>
      <c r="D106" s="79"/>
      <c r="E106" s="62"/>
      <c r="F106" s="62">
        <f>+COPERTINA!$E$18</f>
        <v>0</v>
      </c>
      <c r="G106" s="62">
        <f>+COPERTINA!$E$21</f>
        <v>0</v>
      </c>
    </row>
    <row r="107" spans="1:7" ht="15.75" thickBot="1" x14ac:dyDescent="0.3">
      <c r="A107" s="24"/>
      <c r="B107" s="23"/>
      <c r="C107" s="23"/>
      <c r="D107" s="79"/>
      <c r="E107" s="62"/>
      <c r="F107" s="62">
        <f>+COPERTINA!$E$18</f>
        <v>0</v>
      </c>
      <c r="G107" s="62">
        <f>+COPERTINA!$E$21</f>
        <v>0</v>
      </c>
    </row>
    <row r="108" spans="1:7" ht="15.75" thickBot="1" x14ac:dyDescent="0.3">
      <c r="A108" s="24"/>
      <c r="B108" s="23"/>
      <c r="C108" s="23"/>
      <c r="D108" s="79"/>
      <c r="E108" s="62"/>
      <c r="F108" s="62">
        <f>+COPERTINA!$E$18</f>
        <v>0</v>
      </c>
      <c r="G108" s="62">
        <f>+COPERTINA!$E$21</f>
        <v>0</v>
      </c>
    </row>
    <row r="109" spans="1:7" ht="15.75" thickBot="1" x14ac:dyDescent="0.3">
      <c r="A109" s="24"/>
      <c r="B109" s="23"/>
      <c r="C109" s="23"/>
      <c r="D109" s="79"/>
      <c r="E109" s="62"/>
      <c r="F109" s="62">
        <f>+COPERTINA!$E$18</f>
        <v>0</v>
      </c>
      <c r="G109" s="62">
        <f>+COPERTINA!$E$21</f>
        <v>0</v>
      </c>
    </row>
    <row r="110" spans="1:7" ht="15.75" thickBot="1" x14ac:dyDescent="0.3">
      <c r="A110" s="24"/>
      <c r="B110" s="23"/>
      <c r="C110" s="23"/>
      <c r="D110" s="79"/>
      <c r="E110" s="62"/>
      <c r="F110" s="62">
        <f>+COPERTINA!$E$18</f>
        <v>0</v>
      </c>
      <c r="G110" s="62">
        <f>+COPERTINA!$E$21</f>
        <v>0</v>
      </c>
    </row>
    <row r="111" spans="1:7" ht="15.75" thickBot="1" x14ac:dyDescent="0.3">
      <c r="A111" s="24"/>
      <c r="B111" s="23"/>
      <c r="C111" s="23"/>
      <c r="D111" s="79"/>
      <c r="E111" s="62"/>
      <c r="F111" s="62">
        <f>+COPERTINA!$E$18</f>
        <v>0</v>
      </c>
      <c r="G111" s="62">
        <f>+COPERTINA!$E$21</f>
        <v>0</v>
      </c>
    </row>
    <row r="112" spans="1:7" ht="15.75" thickBot="1" x14ac:dyDescent="0.3">
      <c r="A112" s="24"/>
      <c r="B112" s="23"/>
      <c r="C112" s="23"/>
      <c r="D112" s="79"/>
      <c r="E112" s="62"/>
      <c r="F112" s="62">
        <f>+COPERTINA!$E$18</f>
        <v>0</v>
      </c>
      <c r="G112" s="62">
        <f>+COPERTINA!$E$21</f>
        <v>0</v>
      </c>
    </row>
    <row r="113" spans="1:7" ht="15.75" thickBot="1" x14ac:dyDescent="0.3">
      <c r="A113" s="24"/>
      <c r="B113" s="23"/>
      <c r="C113" s="23"/>
      <c r="D113" s="79"/>
      <c r="E113" s="62"/>
      <c r="F113" s="62">
        <f>+COPERTINA!$E$18</f>
        <v>0</v>
      </c>
      <c r="G113" s="62">
        <f>+COPERTINA!$E$21</f>
        <v>0</v>
      </c>
    </row>
    <row r="114" spans="1:7" ht="15.75" thickBot="1" x14ac:dyDescent="0.3">
      <c r="A114" s="24"/>
      <c r="B114" s="23"/>
      <c r="C114" s="23"/>
      <c r="D114" s="79"/>
      <c r="E114" s="62"/>
      <c r="F114" s="62">
        <f>+COPERTINA!$E$18</f>
        <v>0</v>
      </c>
      <c r="G114" s="62">
        <f>+COPERTINA!$E$21</f>
        <v>0</v>
      </c>
    </row>
    <row r="115" spans="1:7" ht="15.75" thickBot="1" x14ac:dyDescent="0.3">
      <c r="A115" s="24"/>
      <c r="B115" s="23"/>
      <c r="C115" s="23"/>
      <c r="D115" s="79"/>
      <c r="E115" s="62"/>
      <c r="F115" s="62">
        <f>+COPERTINA!$E$18</f>
        <v>0</v>
      </c>
      <c r="G115" s="62">
        <f>+COPERTINA!$E$21</f>
        <v>0</v>
      </c>
    </row>
    <row r="116" spans="1:7" ht="15.75" thickBot="1" x14ac:dyDescent="0.3">
      <c r="A116" s="24"/>
      <c r="B116" s="23"/>
      <c r="C116" s="23"/>
      <c r="D116" s="79"/>
      <c r="E116" s="62"/>
      <c r="F116" s="62">
        <f>+COPERTINA!$E$18</f>
        <v>0</v>
      </c>
      <c r="G116" s="62">
        <f>+COPERTINA!$E$21</f>
        <v>0</v>
      </c>
    </row>
    <row r="117" spans="1:7" ht="15.75" thickBot="1" x14ac:dyDescent="0.3">
      <c r="A117" s="24"/>
      <c r="B117" s="23"/>
      <c r="C117" s="23"/>
      <c r="D117" s="79"/>
      <c r="E117" s="62"/>
      <c r="F117" s="62">
        <f>+COPERTINA!$E$18</f>
        <v>0</v>
      </c>
      <c r="G117" s="62">
        <f>+COPERTINA!$E$21</f>
        <v>0</v>
      </c>
    </row>
    <row r="118" spans="1:7" ht="15.75" thickBot="1" x14ac:dyDescent="0.3">
      <c r="A118" s="24"/>
      <c r="B118" s="23"/>
      <c r="C118" s="23"/>
      <c r="D118" s="79"/>
      <c r="E118" s="62"/>
      <c r="F118" s="62">
        <f>+COPERTINA!$E$18</f>
        <v>0</v>
      </c>
      <c r="G118" s="62">
        <f>+COPERTINA!$E$21</f>
        <v>0</v>
      </c>
    </row>
    <row r="119" spans="1:7" ht="15.75" thickBot="1" x14ac:dyDescent="0.3">
      <c r="A119" s="24"/>
      <c r="B119" s="23"/>
      <c r="C119" s="23"/>
      <c r="D119" s="79"/>
      <c r="E119" s="62"/>
      <c r="F119" s="62">
        <f>+COPERTINA!$E$18</f>
        <v>0</v>
      </c>
      <c r="G119" s="62">
        <f>+COPERTINA!$E$21</f>
        <v>0</v>
      </c>
    </row>
    <row r="120" spans="1:7" ht="15.75" thickBot="1" x14ac:dyDescent="0.3">
      <c r="A120" s="24"/>
      <c r="B120" s="23"/>
      <c r="C120" s="23"/>
      <c r="D120" s="79"/>
      <c r="E120" s="62"/>
      <c r="F120" s="62">
        <f>+COPERTINA!$E$18</f>
        <v>0</v>
      </c>
      <c r="G120" s="62">
        <f>+COPERTINA!$E$21</f>
        <v>0</v>
      </c>
    </row>
    <row r="121" spans="1:7" ht="15.75" thickBot="1" x14ac:dyDescent="0.3">
      <c r="A121" s="24"/>
      <c r="B121" s="23"/>
      <c r="C121" s="23"/>
      <c r="D121" s="79"/>
      <c r="E121" s="62"/>
      <c r="F121" s="62">
        <f>+COPERTINA!$E$18</f>
        <v>0</v>
      </c>
      <c r="G121" s="62">
        <f>+COPERTINA!$E$21</f>
        <v>0</v>
      </c>
    </row>
    <row r="122" spans="1:7" ht="15.75" thickBot="1" x14ac:dyDescent="0.3">
      <c r="A122" s="24"/>
      <c r="B122" s="23"/>
      <c r="C122" s="23"/>
      <c r="D122" s="79"/>
      <c r="E122" s="62"/>
      <c r="F122" s="62">
        <f>+COPERTINA!$E$18</f>
        <v>0</v>
      </c>
      <c r="G122" s="62">
        <f>+COPERTINA!$E$21</f>
        <v>0</v>
      </c>
    </row>
    <row r="123" spans="1:7" ht="15.75" thickBot="1" x14ac:dyDescent="0.3">
      <c r="A123" s="24"/>
      <c r="B123" s="23"/>
      <c r="C123" s="23"/>
      <c r="D123" s="79"/>
      <c r="E123" s="62"/>
      <c r="F123" s="62">
        <f>+COPERTINA!$E$18</f>
        <v>0</v>
      </c>
      <c r="G123" s="62">
        <f>+COPERTINA!$E$21</f>
        <v>0</v>
      </c>
    </row>
    <row r="124" spans="1:7" ht="15.75" thickBot="1" x14ac:dyDescent="0.3">
      <c r="A124" s="24"/>
      <c r="B124" s="23"/>
      <c r="C124" s="23"/>
      <c r="D124" s="79"/>
      <c r="E124" s="62"/>
      <c r="F124" s="62">
        <f>+COPERTINA!$E$18</f>
        <v>0</v>
      </c>
      <c r="G124" s="62">
        <f>+COPERTINA!$E$21</f>
        <v>0</v>
      </c>
    </row>
    <row r="125" spans="1:7" ht="15.75" thickBot="1" x14ac:dyDescent="0.3">
      <c r="A125" s="24"/>
      <c r="B125" s="23"/>
      <c r="C125" s="23"/>
      <c r="D125" s="79"/>
      <c r="E125" s="62"/>
      <c r="F125" s="62">
        <f>+COPERTINA!$E$18</f>
        <v>0</v>
      </c>
      <c r="G125" s="62">
        <f>+COPERTINA!$E$21</f>
        <v>0</v>
      </c>
    </row>
    <row r="126" spans="1:7" ht="15.75" thickBot="1" x14ac:dyDescent="0.3">
      <c r="A126" s="24"/>
      <c r="B126" s="23"/>
      <c r="C126" s="23"/>
      <c r="D126" s="79"/>
      <c r="E126" s="62"/>
      <c r="F126" s="62">
        <f>+COPERTINA!$E$18</f>
        <v>0</v>
      </c>
      <c r="G126" s="62">
        <f>+COPERTINA!$E$21</f>
        <v>0</v>
      </c>
    </row>
    <row r="127" spans="1:7" ht="15.75" thickBot="1" x14ac:dyDescent="0.3">
      <c r="A127" s="24"/>
      <c r="B127" s="23"/>
      <c r="C127" s="23"/>
      <c r="D127" s="79"/>
      <c r="E127" s="62"/>
      <c r="F127" s="62">
        <f>+COPERTINA!$E$18</f>
        <v>0</v>
      </c>
      <c r="G127" s="62">
        <f>+COPERTINA!$E$21</f>
        <v>0</v>
      </c>
    </row>
    <row r="128" spans="1:7" ht="15.75" thickBot="1" x14ac:dyDescent="0.3">
      <c r="A128" s="24"/>
      <c r="B128" s="23"/>
      <c r="C128" s="23"/>
      <c r="D128" s="79"/>
      <c r="E128" s="62"/>
      <c r="F128" s="62">
        <f>+COPERTINA!$E$18</f>
        <v>0</v>
      </c>
      <c r="G128" s="62">
        <f>+COPERTINA!$E$21</f>
        <v>0</v>
      </c>
    </row>
    <row r="129" spans="1:7" ht="15.75" thickBot="1" x14ac:dyDescent="0.3">
      <c r="A129" s="24"/>
      <c r="B129" s="23"/>
      <c r="C129" s="23"/>
      <c r="D129" s="79"/>
      <c r="E129" s="62"/>
      <c r="F129" s="62">
        <f>+COPERTINA!$E$18</f>
        <v>0</v>
      </c>
      <c r="G129" s="62">
        <f>+COPERTINA!$E$21</f>
        <v>0</v>
      </c>
    </row>
    <row r="130" spans="1:7" ht="15.75" thickBot="1" x14ac:dyDescent="0.3">
      <c r="A130" s="24"/>
      <c r="B130" s="23"/>
      <c r="C130" s="23"/>
      <c r="D130" s="79"/>
      <c r="E130" s="62"/>
      <c r="F130" s="62">
        <f>+COPERTINA!$E$18</f>
        <v>0</v>
      </c>
      <c r="G130" s="62">
        <f>+COPERTINA!$E$21</f>
        <v>0</v>
      </c>
    </row>
    <row r="131" spans="1:7" ht="15.75" thickBot="1" x14ac:dyDescent="0.3">
      <c r="A131" s="24"/>
      <c r="B131" s="23"/>
      <c r="C131" s="23"/>
      <c r="D131" s="79"/>
      <c r="E131" s="62"/>
      <c r="F131" s="62">
        <f>+COPERTINA!$E$18</f>
        <v>0</v>
      </c>
      <c r="G131" s="62">
        <f>+COPERTINA!$E$21</f>
        <v>0</v>
      </c>
    </row>
    <row r="132" spans="1:7" ht="15.75" thickBot="1" x14ac:dyDescent="0.3">
      <c r="A132" s="24"/>
      <c r="B132" s="23"/>
      <c r="C132" s="23"/>
      <c r="D132" s="79"/>
      <c r="E132" s="62"/>
      <c r="F132" s="62">
        <f>+COPERTINA!$E$18</f>
        <v>0</v>
      </c>
      <c r="G132" s="62">
        <f>+COPERTINA!$E$21</f>
        <v>0</v>
      </c>
    </row>
    <row r="133" spans="1:7" ht="15.75" thickBot="1" x14ac:dyDescent="0.3">
      <c r="A133" s="24"/>
      <c r="B133" s="23"/>
      <c r="C133" s="23"/>
      <c r="D133" s="79"/>
      <c r="E133" s="62"/>
      <c r="F133" s="62">
        <f>+COPERTINA!$E$18</f>
        <v>0</v>
      </c>
      <c r="G133" s="62">
        <f>+COPERTINA!$E$21</f>
        <v>0</v>
      </c>
    </row>
    <row r="134" spans="1:7" ht="15.75" thickBot="1" x14ac:dyDescent="0.3">
      <c r="A134" s="24"/>
      <c r="B134" s="23"/>
      <c r="C134" s="23"/>
      <c r="D134" s="79"/>
      <c r="E134" s="62"/>
      <c r="F134" s="62">
        <f>+COPERTINA!$E$18</f>
        <v>0</v>
      </c>
      <c r="G134" s="62">
        <f>+COPERTINA!$E$21</f>
        <v>0</v>
      </c>
    </row>
    <row r="135" spans="1:7" ht="15.75" thickBot="1" x14ac:dyDescent="0.3">
      <c r="A135" s="24"/>
      <c r="B135" s="23"/>
      <c r="C135" s="23"/>
      <c r="D135" s="79"/>
      <c r="E135" s="62"/>
      <c r="F135" s="62">
        <f>+COPERTINA!$E$18</f>
        <v>0</v>
      </c>
      <c r="G135" s="62">
        <f>+COPERTINA!$E$21</f>
        <v>0</v>
      </c>
    </row>
    <row r="136" spans="1:7" ht="15.75" thickBot="1" x14ac:dyDescent="0.3">
      <c r="A136" s="24"/>
      <c r="B136" s="23"/>
      <c r="C136" s="23"/>
      <c r="D136" s="79"/>
      <c r="E136" s="62"/>
      <c r="F136" s="62">
        <f>+COPERTINA!$E$18</f>
        <v>0</v>
      </c>
      <c r="G136" s="62">
        <f>+COPERTINA!$E$21</f>
        <v>0</v>
      </c>
    </row>
    <row r="137" spans="1:7" ht="15.75" thickBot="1" x14ac:dyDescent="0.3">
      <c r="A137" s="24"/>
      <c r="B137" s="23"/>
      <c r="C137" s="23"/>
      <c r="D137" s="79"/>
      <c r="E137" s="62"/>
      <c r="F137" s="62">
        <f>+COPERTINA!$E$18</f>
        <v>0</v>
      </c>
      <c r="G137" s="62">
        <f>+COPERTINA!$E$21</f>
        <v>0</v>
      </c>
    </row>
    <row r="138" spans="1:7" ht="15.75" thickBot="1" x14ac:dyDescent="0.3">
      <c r="A138" s="24"/>
      <c r="B138" s="23"/>
      <c r="C138" s="23"/>
      <c r="D138" s="79"/>
      <c r="E138" s="62"/>
      <c r="F138" s="62">
        <f>+COPERTINA!$E$18</f>
        <v>0</v>
      </c>
      <c r="G138" s="62">
        <f>+COPERTINA!$E$21</f>
        <v>0</v>
      </c>
    </row>
    <row r="139" spans="1:7" ht="15.75" thickBot="1" x14ac:dyDescent="0.3">
      <c r="A139" s="24"/>
      <c r="B139" s="23"/>
      <c r="C139" s="23"/>
      <c r="D139" s="79"/>
      <c r="E139" s="62"/>
      <c r="F139" s="62">
        <f>+COPERTINA!$E$18</f>
        <v>0</v>
      </c>
      <c r="G139" s="62">
        <f>+COPERTINA!$E$21</f>
        <v>0</v>
      </c>
    </row>
    <row r="140" spans="1:7" ht="15.75" thickBot="1" x14ac:dyDescent="0.3">
      <c r="A140" s="24"/>
      <c r="B140" s="23"/>
      <c r="C140" s="23"/>
      <c r="D140" s="79"/>
      <c r="E140" s="62"/>
      <c r="F140" s="62">
        <f>+COPERTINA!$E$18</f>
        <v>0</v>
      </c>
      <c r="G140" s="62">
        <f>+COPERTINA!$E$21</f>
        <v>0</v>
      </c>
    </row>
    <row r="141" spans="1:7" ht="15.75" thickBot="1" x14ac:dyDescent="0.3">
      <c r="A141" s="24"/>
      <c r="B141" s="23"/>
      <c r="C141" s="23"/>
      <c r="D141" s="79"/>
      <c r="E141" s="62"/>
      <c r="F141" s="62">
        <f>+COPERTINA!$E$18</f>
        <v>0</v>
      </c>
      <c r="G141" s="62">
        <f>+COPERTINA!$E$21</f>
        <v>0</v>
      </c>
    </row>
    <row r="142" spans="1:7" ht="15.75" thickBot="1" x14ac:dyDescent="0.3">
      <c r="A142" s="24"/>
      <c r="B142" s="23"/>
      <c r="C142" s="23"/>
      <c r="D142" s="79"/>
      <c r="E142" s="62"/>
      <c r="F142" s="62">
        <f>+COPERTINA!$E$18</f>
        <v>0</v>
      </c>
      <c r="G142" s="62">
        <f>+COPERTINA!$E$21</f>
        <v>0</v>
      </c>
    </row>
    <row r="143" spans="1:7" ht="15.75" thickBot="1" x14ac:dyDescent="0.3">
      <c r="A143" s="24"/>
      <c r="B143" s="23"/>
      <c r="C143" s="23"/>
      <c r="D143" s="79"/>
      <c r="E143" s="62"/>
      <c r="F143" s="62">
        <f>+COPERTINA!$E$18</f>
        <v>0</v>
      </c>
      <c r="G143" s="62">
        <f>+COPERTINA!$E$21</f>
        <v>0</v>
      </c>
    </row>
    <row r="144" spans="1:7" ht="15.75" thickBot="1" x14ac:dyDescent="0.3">
      <c r="A144" s="24"/>
      <c r="B144" s="23"/>
      <c r="C144" s="23"/>
      <c r="D144" s="79"/>
      <c r="E144" s="62"/>
      <c r="F144" s="62">
        <f>+COPERTINA!$E$18</f>
        <v>0</v>
      </c>
      <c r="G144" s="62">
        <f>+COPERTINA!$E$21</f>
        <v>0</v>
      </c>
    </row>
    <row r="145" spans="1:7" ht="15.75" thickBot="1" x14ac:dyDescent="0.3">
      <c r="A145" s="24"/>
      <c r="B145" s="23"/>
      <c r="C145" s="23"/>
      <c r="D145" s="79"/>
      <c r="E145" s="62"/>
      <c r="F145" s="62">
        <f>+COPERTINA!$E$18</f>
        <v>0</v>
      </c>
      <c r="G145" s="62">
        <f>+COPERTINA!$E$21</f>
        <v>0</v>
      </c>
    </row>
    <row r="146" spans="1:7" ht="15.75" thickBot="1" x14ac:dyDescent="0.3">
      <c r="A146" s="24"/>
      <c r="B146" s="23"/>
      <c r="C146" s="23"/>
      <c r="D146" s="79"/>
      <c r="E146" s="62"/>
      <c r="F146" s="62">
        <f>+COPERTINA!$E$18</f>
        <v>0</v>
      </c>
      <c r="G146" s="62">
        <f>+COPERTINA!$E$21</f>
        <v>0</v>
      </c>
    </row>
    <row r="147" spans="1:7" ht="15.75" thickBot="1" x14ac:dyDescent="0.3">
      <c r="A147" s="24"/>
      <c r="B147" s="23"/>
      <c r="C147" s="23"/>
      <c r="D147" s="79"/>
      <c r="E147" s="62"/>
      <c r="F147" s="62">
        <f>+COPERTINA!$E$18</f>
        <v>0</v>
      </c>
      <c r="G147" s="62">
        <f>+COPERTINA!$E$21</f>
        <v>0</v>
      </c>
    </row>
    <row r="148" spans="1:7" ht="15.75" thickBot="1" x14ac:dyDescent="0.3">
      <c r="A148" s="24"/>
      <c r="B148" s="23"/>
      <c r="C148" s="23"/>
      <c r="D148" s="79"/>
      <c r="E148" s="62"/>
      <c r="F148" s="62">
        <f>+COPERTINA!$E$18</f>
        <v>0</v>
      </c>
      <c r="G148" s="62">
        <f>+COPERTINA!$E$21</f>
        <v>0</v>
      </c>
    </row>
    <row r="149" spans="1:7" ht="15.75" thickBot="1" x14ac:dyDescent="0.3">
      <c r="A149" s="24"/>
      <c r="B149" s="23"/>
      <c r="C149" s="23"/>
      <c r="D149" s="79"/>
      <c r="E149" s="62"/>
      <c r="F149" s="62">
        <f>+COPERTINA!$E$18</f>
        <v>0</v>
      </c>
      <c r="G149" s="62">
        <f>+COPERTINA!$E$21</f>
        <v>0</v>
      </c>
    </row>
    <row r="150" spans="1:7" ht="15.75" thickBot="1" x14ac:dyDescent="0.3">
      <c r="A150" s="24"/>
      <c r="B150" s="23"/>
      <c r="C150" s="23"/>
      <c r="D150" s="79"/>
      <c r="E150" s="62"/>
      <c r="F150" s="62">
        <f>+COPERTINA!$E$18</f>
        <v>0</v>
      </c>
      <c r="G150" s="62">
        <f>+COPERTINA!$E$21</f>
        <v>0</v>
      </c>
    </row>
    <row r="151" spans="1:7" ht="15.75" thickBot="1" x14ac:dyDescent="0.3">
      <c r="A151" s="24"/>
      <c r="B151" s="23"/>
      <c r="C151" s="23"/>
      <c r="D151" s="79"/>
      <c r="E151" s="62"/>
      <c r="F151" s="62">
        <f>+COPERTINA!$E$18</f>
        <v>0</v>
      </c>
      <c r="G151" s="62">
        <f>+COPERTINA!$E$21</f>
        <v>0</v>
      </c>
    </row>
    <row r="152" spans="1:7" ht="15.75" thickBot="1" x14ac:dyDescent="0.3">
      <c r="A152" s="24"/>
      <c r="B152" s="23"/>
      <c r="C152" s="23"/>
      <c r="D152" s="79"/>
      <c r="E152" s="62"/>
      <c r="F152" s="62">
        <f>+COPERTINA!$E$18</f>
        <v>0</v>
      </c>
      <c r="G152" s="62">
        <f>+COPERTINA!$E$21</f>
        <v>0</v>
      </c>
    </row>
    <row r="153" spans="1:7" ht="15.75" thickBot="1" x14ac:dyDescent="0.3">
      <c r="A153" s="24"/>
      <c r="B153" s="23"/>
      <c r="C153" s="23"/>
      <c r="D153" s="79"/>
      <c r="E153" s="62"/>
      <c r="F153" s="62">
        <f>+COPERTINA!$E$18</f>
        <v>0</v>
      </c>
      <c r="G153" s="62">
        <f>+COPERTINA!$E$21</f>
        <v>0</v>
      </c>
    </row>
    <row r="154" spans="1:7" ht="15.75" thickBot="1" x14ac:dyDescent="0.3">
      <c r="A154" s="24"/>
      <c r="B154" s="23"/>
      <c r="C154" s="23"/>
      <c r="D154" s="79"/>
      <c r="E154" s="62"/>
      <c r="F154" s="62">
        <f>+COPERTINA!$E$18</f>
        <v>0</v>
      </c>
      <c r="G154" s="62">
        <f>+COPERTINA!$E$21</f>
        <v>0</v>
      </c>
    </row>
    <row r="155" spans="1:7" ht="15.75" thickBot="1" x14ac:dyDescent="0.3">
      <c r="A155" s="24"/>
      <c r="B155" s="23"/>
      <c r="C155" s="23"/>
      <c r="D155" s="79"/>
      <c r="E155" s="62"/>
      <c r="F155" s="62">
        <f>+COPERTINA!$E$18</f>
        <v>0</v>
      </c>
      <c r="G155" s="62">
        <f>+COPERTINA!$E$21</f>
        <v>0</v>
      </c>
    </row>
    <row r="156" spans="1:7" ht="15.75" thickBot="1" x14ac:dyDescent="0.3">
      <c r="A156" s="24"/>
      <c r="B156" s="23"/>
      <c r="C156" s="23"/>
      <c r="D156" s="79"/>
      <c r="E156" s="62"/>
      <c r="F156" s="62">
        <f>+COPERTINA!$E$18</f>
        <v>0</v>
      </c>
      <c r="G156" s="62">
        <f>+COPERTINA!$E$21</f>
        <v>0</v>
      </c>
    </row>
    <row r="157" spans="1:7" ht="15.75" thickBot="1" x14ac:dyDescent="0.3">
      <c r="A157" s="24"/>
      <c r="B157" s="23"/>
      <c r="C157" s="23"/>
      <c r="D157" s="79"/>
      <c r="E157" s="62"/>
      <c r="F157" s="62">
        <f>+COPERTINA!$E$18</f>
        <v>0</v>
      </c>
      <c r="G157" s="62">
        <f>+COPERTINA!$E$21</f>
        <v>0</v>
      </c>
    </row>
    <row r="158" spans="1:7" ht="15.75" thickBot="1" x14ac:dyDescent="0.3">
      <c r="A158" s="24"/>
      <c r="B158" s="23"/>
      <c r="C158" s="23"/>
      <c r="D158" s="79"/>
      <c r="E158" s="62"/>
      <c r="F158" s="62">
        <f>+COPERTINA!$E$18</f>
        <v>0</v>
      </c>
      <c r="G158" s="62">
        <f>+COPERTINA!$E$21</f>
        <v>0</v>
      </c>
    </row>
    <row r="159" spans="1:7" ht="15.75" thickBot="1" x14ac:dyDescent="0.3">
      <c r="A159" s="24"/>
      <c r="B159" s="23"/>
      <c r="C159" s="23"/>
      <c r="D159" s="79"/>
      <c r="E159" s="62"/>
      <c r="F159" s="62">
        <f>+COPERTINA!$E$18</f>
        <v>0</v>
      </c>
      <c r="G159" s="62">
        <f>+COPERTINA!$E$21</f>
        <v>0</v>
      </c>
    </row>
    <row r="160" spans="1:7" ht="15.75" thickBot="1" x14ac:dyDescent="0.3">
      <c r="A160" s="24"/>
      <c r="B160" s="23"/>
      <c r="C160" s="23"/>
      <c r="D160" s="79"/>
      <c r="E160" s="62"/>
      <c r="F160" s="62">
        <f>+COPERTINA!$E$18</f>
        <v>0</v>
      </c>
      <c r="G160" s="62">
        <f>+COPERTINA!$E$21</f>
        <v>0</v>
      </c>
    </row>
    <row r="161" spans="1:7" ht="15.75" thickBot="1" x14ac:dyDescent="0.3">
      <c r="A161" s="24"/>
      <c r="B161" s="23"/>
      <c r="C161" s="23"/>
      <c r="D161" s="79"/>
      <c r="E161" s="62"/>
      <c r="F161" s="62">
        <f>+COPERTINA!$E$18</f>
        <v>0</v>
      </c>
      <c r="G161" s="62">
        <f>+COPERTINA!$E$21</f>
        <v>0</v>
      </c>
    </row>
    <row r="162" spans="1:7" ht="15.75" thickBot="1" x14ac:dyDescent="0.3">
      <c r="A162" s="24"/>
      <c r="B162" s="23"/>
      <c r="C162" s="23"/>
      <c r="D162" s="79"/>
      <c r="E162" s="62"/>
      <c r="F162" s="62">
        <f>+COPERTINA!$E$18</f>
        <v>0</v>
      </c>
      <c r="G162" s="62">
        <f>+COPERTINA!$E$21</f>
        <v>0</v>
      </c>
    </row>
    <row r="163" spans="1:7" ht="15.75" thickBot="1" x14ac:dyDescent="0.3">
      <c r="A163" s="24"/>
      <c r="B163" s="23"/>
      <c r="C163" s="23"/>
      <c r="D163" s="79"/>
      <c r="E163" s="62"/>
      <c r="F163" s="62">
        <f>+COPERTINA!$E$18</f>
        <v>0</v>
      </c>
      <c r="G163" s="62">
        <f>+COPERTINA!$E$21</f>
        <v>0</v>
      </c>
    </row>
    <row r="164" spans="1:7" ht="15.75" thickBot="1" x14ac:dyDescent="0.3">
      <c r="A164" s="24"/>
      <c r="B164" s="23"/>
      <c r="C164" s="23"/>
      <c r="D164" s="79"/>
      <c r="E164" s="62"/>
      <c r="F164" s="62">
        <f>+COPERTINA!$E$18</f>
        <v>0</v>
      </c>
      <c r="G164" s="62">
        <f>+COPERTINA!$E$21</f>
        <v>0</v>
      </c>
    </row>
    <row r="165" spans="1:7" ht="15.75" thickBot="1" x14ac:dyDescent="0.3">
      <c r="A165" s="24"/>
      <c r="B165" s="23"/>
      <c r="C165" s="23"/>
      <c r="D165" s="79"/>
      <c r="E165" s="62"/>
      <c r="F165" s="62">
        <f>+COPERTINA!$E$18</f>
        <v>0</v>
      </c>
      <c r="G165" s="62">
        <f>+COPERTINA!$E$21</f>
        <v>0</v>
      </c>
    </row>
    <row r="166" spans="1:7" ht="15.75" thickBot="1" x14ac:dyDescent="0.3">
      <c r="A166" s="24"/>
      <c r="B166" s="23"/>
      <c r="C166" s="23"/>
      <c r="D166" s="79"/>
      <c r="E166" s="62"/>
      <c r="F166" s="62">
        <f>+COPERTINA!$E$18</f>
        <v>0</v>
      </c>
      <c r="G166" s="62">
        <f>+COPERTINA!$E$21</f>
        <v>0</v>
      </c>
    </row>
    <row r="167" spans="1:7" ht="15.75" thickBot="1" x14ac:dyDescent="0.3">
      <c r="A167" s="24"/>
      <c r="B167" s="23"/>
      <c r="C167" s="23"/>
      <c r="D167" s="79"/>
      <c r="E167" s="62"/>
      <c r="F167" s="62">
        <f>+COPERTINA!$E$18</f>
        <v>0</v>
      </c>
      <c r="G167" s="62">
        <f>+COPERTINA!$E$21</f>
        <v>0</v>
      </c>
    </row>
    <row r="168" spans="1:7" ht="15.75" thickBot="1" x14ac:dyDescent="0.3">
      <c r="A168" s="24"/>
      <c r="B168" s="23"/>
      <c r="C168" s="23"/>
      <c r="D168" s="79"/>
      <c r="E168" s="62"/>
      <c r="F168" s="62">
        <f>+COPERTINA!$E$18</f>
        <v>0</v>
      </c>
      <c r="G168" s="62">
        <f>+COPERTINA!$E$21</f>
        <v>0</v>
      </c>
    </row>
    <row r="169" spans="1:7" ht="15.75" thickBot="1" x14ac:dyDescent="0.3">
      <c r="A169" s="24"/>
      <c r="B169" s="23"/>
      <c r="C169" s="23"/>
      <c r="D169" s="79"/>
      <c r="E169" s="62"/>
      <c r="F169" s="62">
        <f>+COPERTINA!$E$18</f>
        <v>0</v>
      </c>
      <c r="G169" s="62">
        <f>+COPERTINA!$E$21</f>
        <v>0</v>
      </c>
    </row>
    <row r="170" spans="1:7" ht="15.75" thickBot="1" x14ac:dyDescent="0.3">
      <c r="A170" s="24"/>
      <c r="B170" s="23"/>
      <c r="C170" s="23"/>
      <c r="D170" s="79"/>
      <c r="E170" s="62"/>
      <c r="F170" s="62">
        <f>+COPERTINA!$E$18</f>
        <v>0</v>
      </c>
      <c r="G170" s="62">
        <f>+COPERTINA!$E$21</f>
        <v>0</v>
      </c>
    </row>
    <row r="171" spans="1:7" ht="15.75" thickBot="1" x14ac:dyDescent="0.3">
      <c r="A171" s="24"/>
      <c r="B171" s="23"/>
      <c r="C171" s="23"/>
      <c r="D171" s="79"/>
      <c r="E171" s="62"/>
      <c r="F171" s="62">
        <f>+COPERTINA!$E$18</f>
        <v>0</v>
      </c>
      <c r="G171" s="62">
        <f>+COPERTINA!$E$21</f>
        <v>0</v>
      </c>
    </row>
    <row r="172" spans="1:7" ht="15.75" thickBot="1" x14ac:dyDescent="0.3">
      <c r="A172" s="24"/>
      <c r="B172" s="23"/>
      <c r="C172" s="23"/>
      <c r="D172" s="79"/>
      <c r="E172" s="62"/>
      <c r="F172" s="62">
        <f>+COPERTINA!$E$18</f>
        <v>0</v>
      </c>
      <c r="G172" s="62">
        <f>+COPERTINA!$E$21</f>
        <v>0</v>
      </c>
    </row>
    <row r="173" spans="1:7" ht="15.75" thickBot="1" x14ac:dyDescent="0.3">
      <c r="A173" s="24"/>
      <c r="B173" s="23"/>
      <c r="C173" s="23"/>
      <c r="D173" s="79"/>
      <c r="E173" s="62"/>
      <c r="F173" s="62">
        <f>+COPERTINA!$E$18</f>
        <v>0</v>
      </c>
      <c r="G173" s="62">
        <f>+COPERTINA!$E$21</f>
        <v>0</v>
      </c>
    </row>
    <row r="174" spans="1:7" ht="15.75" thickBot="1" x14ac:dyDescent="0.3">
      <c r="A174" s="24"/>
      <c r="B174" s="23"/>
      <c r="C174" s="23"/>
      <c r="D174" s="79"/>
      <c r="E174" s="62"/>
      <c r="F174" s="62">
        <f>+COPERTINA!$E$18</f>
        <v>0</v>
      </c>
      <c r="G174" s="62">
        <f>+COPERTINA!$E$21</f>
        <v>0</v>
      </c>
    </row>
    <row r="175" spans="1:7" ht="15.75" thickBot="1" x14ac:dyDescent="0.3">
      <c r="A175" s="24"/>
      <c r="B175" s="23"/>
      <c r="C175" s="23"/>
      <c r="D175" s="79"/>
      <c r="E175" s="62"/>
      <c r="F175" s="62">
        <f>+COPERTINA!$E$18</f>
        <v>0</v>
      </c>
      <c r="G175" s="62">
        <f>+COPERTINA!$E$21</f>
        <v>0</v>
      </c>
    </row>
    <row r="176" spans="1:7" ht="15.75" thickBot="1" x14ac:dyDescent="0.3">
      <c r="A176" s="24"/>
      <c r="B176" s="23"/>
      <c r="C176" s="23"/>
      <c r="D176" s="79"/>
      <c r="E176" s="62"/>
      <c r="F176" s="62">
        <f>+COPERTINA!$E$18</f>
        <v>0</v>
      </c>
      <c r="G176" s="62">
        <f>+COPERTINA!$E$21</f>
        <v>0</v>
      </c>
    </row>
    <row r="177" spans="1:7" ht="15.75" thickBot="1" x14ac:dyDescent="0.3">
      <c r="A177" s="24"/>
      <c r="B177" s="23"/>
      <c r="C177" s="23"/>
      <c r="D177" s="79"/>
      <c r="E177" s="62"/>
      <c r="F177" s="62">
        <f>+COPERTINA!$E$18</f>
        <v>0</v>
      </c>
      <c r="G177" s="62">
        <f>+COPERTINA!$E$21</f>
        <v>0</v>
      </c>
    </row>
    <row r="178" spans="1:7" ht="15.75" thickBot="1" x14ac:dyDescent="0.3">
      <c r="A178" s="24"/>
      <c r="B178" s="23"/>
      <c r="C178" s="23"/>
      <c r="D178" s="79"/>
      <c r="E178" s="62"/>
      <c r="F178" s="62">
        <f>+COPERTINA!$E$18</f>
        <v>0</v>
      </c>
      <c r="G178" s="62">
        <f>+COPERTINA!$E$21</f>
        <v>0</v>
      </c>
    </row>
    <row r="179" spans="1:7" ht="15.75" thickBot="1" x14ac:dyDescent="0.3">
      <c r="A179" s="24"/>
      <c r="B179" s="23"/>
      <c r="C179" s="23"/>
      <c r="D179" s="79"/>
      <c r="E179" s="62"/>
      <c r="F179" s="62">
        <f>+COPERTINA!$E$18</f>
        <v>0</v>
      </c>
      <c r="G179" s="62">
        <f>+COPERTINA!$E$21</f>
        <v>0</v>
      </c>
    </row>
    <row r="180" spans="1:7" ht="15.75" thickBot="1" x14ac:dyDescent="0.3">
      <c r="A180" s="24"/>
      <c r="B180" s="23"/>
      <c r="C180" s="23"/>
      <c r="D180" s="79"/>
      <c r="E180" s="62"/>
      <c r="F180" s="62">
        <f>+COPERTINA!$E$18</f>
        <v>0</v>
      </c>
      <c r="G180" s="62">
        <f>+COPERTINA!$E$21</f>
        <v>0</v>
      </c>
    </row>
    <row r="181" spans="1:7" ht="15.75" thickBot="1" x14ac:dyDescent="0.3">
      <c r="A181" s="24"/>
      <c r="B181" s="23"/>
      <c r="C181" s="23"/>
      <c r="D181" s="79"/>
      <c r="E181" s="62"/>
      <c r="F181" s="62">
        <f>+COPERTINA!$E$18</f>
        <v>0</v>
      </c>
      <c r="G181" s="62">
        <f>+COPERTINA!$E$21</f>
        <v>0</v>
      </c>
    </row>
    <row r="182" spans="1:7" ht="15.75" thickBot="1" x14ac:dyDescent="0.3">
      <c r="A182" s="24"/>
      <c r="B182" s="23"/>
      <c r="C182" s="23"/>
      <c r="D182" s="79"/>
      <c r="E182" s="62"/>
      <c r="F182" s="62">
        <f>+COPERTINA!$E$18</f>
        <v>0</v>
      </c>
      <c r="G182" s="62">
        <f>+COPERTINA!$E$21</f>
        <v>0</v>
      </c>
    </row>
    <row r="183" spans="1:7" ht="15.75" thickBot="1" x14ac:dyDescent="0.3">
      <c r="A183" s="24"/>
      <c r="B183" s="23"/>
      <c r="C183" s="23"/>
      <c r="D183" s="79"/>
      <c r="E183" s="62"/>
      <c r="F183" s="62">
        <f>+COPERTINA!$E$18</f>
        <v>0</v>
      </c>
      <c r="G183" s="62">
        <f>+COPERTINA!$E$21</f>
        <v>0</v>
      </c>
    </row>
    <row r="184" spans="1:7" ht="15.75" thickBot="1" x14ac:dyDescent="0.3">
      <c r="A184" s="24"/>
      <c r="B184" s="23"/>
      <c r="C184" s="23"/>
      <c r="D184" s="79"/>
      <c r="E184" s="62"/>
      <c r="F184" s="62">
        <f>+COPERTINA!$E$18</f>
        <v>0</v>
      </c>
      <c r="G184" s="62">
        <f>+COPERTINA!$E$21</f>
        <v>0</v>
      </c>
    </row>
    <row r="185" spans="1:7" ht="15.75" thickBot="1" x14ac:dyDescent="0.3">
      <c r="A185" s="24"/>
      <c r="B185" s="23"/>
      <c r="C185" s="23"/>
      <c r="D185" s="79"/>
      <c r="E185" s="62"/>
      <c r="F185" s="62">
        <f>+COPERTINA!$E$18</f>
        <v>0</v>
      </c>
      <c r="G185" s="62">
        <f>+COPERTINA!$E$21</f>
        <v>0</v>
      </c>
    </row>
    <row r="186" spans="1:7" ht="15.75" thickBot="1" x14ac:dyDescent="0.3">
      <c r="A186" s="24"/>
      <c r="B186" s="23"/>
      <c r="C186" s="23"/>
      <c r="D186" s="79"/>
      <c r="E186" s="62"/>
      <c r="F186" s="62">
        <f>+COPERTINA!$E$18</f>
        <v>0</v>
      </c>
      <c r="G186" s="62">
        <f>+COPERTINA!$E$21</f>
        <v>0</v>
      </c>
    </row>
    <row r="187" spans="1:7" ht="15.75" thickBot="1" x14ac:dyDescent="0.3">
      <c r="A187" s="24"/>
      <c r="B187" s="23"/>
      <c r="C187" s="23"/>
      <c r="D187" s="79"/>
      <c r="E187" s="62"/>
      <c r="F187" s="62">
        <f>+COPERTINA!$E$18</f>
        <v>0</v>
      </c>
      <c r="G187" s="62">
        <f>+COPERTINA!$E$21</f>
        <v>0</v>
      </c>
    </row>
    <row r="188" spans="1:7" ht="15.75" thickBot="1" x14ac:dyDescent="0.3">
      <c r="A188" s="24"/>
      <c r="B188" s="23"/>
      <c r="C188" s="23"/>
      <c r="D188" s="79"/>
      <c r="E188" s="62"/>
      <c r="F188" s="62">
        <f>+COPERTINA!$E$18</f>
        <v>0</v>
      </c>
      <c r="G188" s="62">
        <f>+COPERTINA!$E$21</f>
        <v>0</v>
      </c>
    </row>
    <row r="189" spans="1:7" ht="15.75" thickBot="1" x14ac:dyDescent="0.3">
      <c r="A189" s="24"/>
      <c r="B189" s="23"/>
      <c r="C189" s="23"/>
      <c r="D189" s="79"/>
      <c r="E189" s="62"/>
      <c r="F189" s="62">
        <f>+COPERTINA!$E$18</f>
        <v>0</v>
      </c>
      <c r="G189" s="62">
        <f>+COPERTINA!$E$21</f>
        <v>0</v>
      </c>
    </row>
    <row r="190" spans="1:7" ht="15.75" thickBot="1" x14ac:dyDescent="0.3">
      <c r="A190" s="24"/>
      <c r="B190" s="23"/>
      <c r="C190" s="23"/>
      <c r="D190" s="79"/>
      <c r="E190" s="62"/>
      <c r="F190" s="62">
        <f>+COPERTINA!$E$18</f>
        <v>0</v>
      </c>
      <c r="G190" s="62">
        <f>+COPERTINA!$E$21</f>
        <v>0</v>
      </c>
    </row>
    <row r="191" spans="1:7" ht="15.75" thickBot="1" x14ac:dyDescent="0.3">
      <c r="A191" s="24"/>
      <c r="B191" s="23"/>
      <c r="C191" s="23"/>
      <c r="D191" s="79"/>
      <c r="E191" s="62"/>
      <c r="F191" s="62">
        <f>+COPERTINA!$E$18</f>
        <v>0</v>
      </c>
      <c r="G191" s="62">
        <f>+COPERTINA!$E$21</f>
        <v>0</v>
      </c>
    </row>
    <row r="192" spans="1:7" ht="15.75" thickBot="1" x14ac:dyDescent="0.3">
      <c r="A192" s="24"/>
      <c r="B192" s="23"/>
      <c r="C192" s="23"/>
      <c r="D192" s="79"/>
      <c r="E192" s="62"/>
      <c r="F192" s="62">
        <f>+COPERTINA!$E$18</f>
        <v>0</v>
      </c>
      <c r="G192" s="62">
        <f>+COPERTINA!$E$21</f>
        <v>0</v>
      </c>
    </row>
    <row r="193" spans="1:7" ht="15.75" thickBot="1" x14ac:dyDescent="0.3">
      <c r="A193" s="24"/>
      <c r="B193" s="23"/>
      <c r="C193" s="23"/>
      <c r="D193" s="79"/>
      <c r="E193" s="62"/>
      <c r="F193" s="62">
        <f>+COPERTINA!$E$18</f>
        <v>0</v>
      </c>
      <c r="G193" s="62">
        <f>+COPERTINA!$E$21</f>
        <v>0</v>
      </c>
    </row>
    <row r="194" spans="1:7" ht="15.75" thickBot="1" x14ac:dyDescent="0.3">
      <c r="A194" s="24"/>
      <c r="B194" s="23"/>
      <c r="C194" s="23"/>
      <c r="D194" s="79"/>
      <c r="E194" s="62"/>
      <c r="F194" s="62">
        <f>+COPERTINA!$E$18</f>
        <v>0</v>
      </c>
      <c r="G194" s="62">
        <f>+COPERTINA!$E$21</f>
        <v>0</v>
      </c>
    </row>
    <row r="195" spans="1:7" ht="15.75" thickBot="1" x14ac:dyDescent="0.3">
      <c r="A195" s="24"/>
      <c r="B195" s="23"/>
      <c r="C195" s="23"/>
      <c r="D195" s="79"/>
      <c r="E195" s="62"/>
      <c r="F195" s="62">
        <f>+COPERTINA!$E$18</f>
        <v>0</v>
      </c>
      <c r="G195" s="62">
        <f>+COPERTINA!$E$21</f>
        <v>0</v>
      </c>
    </row>
    <row r="196" spans="1:7" ht="15.75" thickBot="1" x14ac:dyDescent="0.3">
      <c r="A196" s="24"/>
      <c r="B196" s="23"/>
      <c r="C196" s="23"/>
      <c r="D196" s="79"/>
      <c r="E196" s="62"/>
      <c r="F196" s="62">
        <f>+COPERTINA!$E$18</f>
        <v>0</v>
      </c>
      <c r="G196" s="62">
        <f>+COPERTINA!$E$21</f>
        <v>0</v>
      </c>
    </row>
    <row r="197" spans="1:7" ht="15.75" thickBot="1" x14ac:dyDescent="0.3">
      <c r="A197" s="24"/>
      <c r="B197" s="23"/>
      <c r="C197" s="23"/>
      <c r="D197" s="79"/>
      <c r="E197" s="62"/>
      <c r="F197" s="62">
        <f>+COPERTINA!$E$18</f>
        <v>0</v>
      </c>
      <c r="G197" s="62">
        <f>+COPERTINA!$E$21</f>
        <v>0</v>
      </c>
    </row>
    <row r="198" spans="1:7" ht="15.75" thickBot="1" x14ac:dyDescent="0.3">
      <c r="A198" s="24"/>
      <c r="B198" s="23"/>
      <c r="C198" s="23"/>
      <c r="D198" s="79"/>
      <c r="E198" s="62"/>
      <c r="F198" s="62">
        <f>+COPERTINA!$E$18</f>
        <v>0</v>
      </c>
      <c r="G198" s="62">
        <f>+COPERTINA!$E$21</f>
        <v>0</v>
      </c>
    </row>
    <row r="199" spans="1:7" ht="15.75" thickBot="1" x14ac:dyDescent="0.3">
      <c r="A199" s="24"/>
      <c r="B199" s="23"/>
      <c r="C199" s="23"/>
      <c r="D199" s="79"/>
      <c r="E199" s="62"/>
      <c r="F199" s="62">
        <f>+COPERTINA!$E$18</f>
        <v>0</v>
      </c>
      <c r="G199" s="62">
        <f>+COPERTINA!$E$21</f>
        <v>0</v>
      </c>
    </row>
    <row r="200" spans="1:7" ht="15.75" thickBot="1" x14ac:dyDescent="0.3">
      <c r="A200" s="24"/>
      <c r="B200" s="23"/>
      <c r="C200" s="23"/>
      <c r="D200" s="79"/>
      <c r="E200" s="62"/>
      <c r="F200" s="62">
        <f>+COPERTINA!$E$18</f>
        <v>0</v>
      </c>
      <c r="G200" s="62">
        <f>+COPERTINA!$E$21</f>
        <v>0</v>
      </c>
    </row>
    <row r="201" spans="1:7" ht="15.75" thickBot="1" x14ac:dyDescent="0.3">
      <c r="A201" s="24"/>
      <c r="B201" s="23"/>
      <c r="C201" s="23"/>
      <c r="D201" s="79"/>
      <c r="E201" s="62"/>
      <c r="F201" s="62">
        <f>+COPERTINA!$E$18</f>
        <v>0</v>
      </c>
      <c r="G201" s="62">
        <f>+COPERTINA!$E$21</f>
        <v>0</v>
      </c>
    </row>
    <row r="202" spans="1:7" ht="15.75" thickBot="1" x14ac:dyDescent="0.3">
      <c r="A202" s="24"/>
      <c r="B202" s="23"/>
      <c r="C202" s="23"/>
      <c r="D202" s="79"/>
      <c r="E202" s="62"/>
      <c r="F202" s="62">
        <f>+COPERTINA!$E$18</f>
        <v>0</v>
      </c>
      <c r="G202" s="62">
        <f>+COPERTINA!$E$21</f>
        <v>0</v>
      </c>
    </row>
    <row r="203" spans="1:7" ht="15.75" thickBot="1" x14ac:dyDescent="0.3">
      <c r="A203" s="24"/>
      <c r="B203" s="23"/>
      <c r="C203" s="23"/>
      <c r="D203" s="79"/>
      <c r="E203" s="62"/>
      <c r="F203" s="62">
        <f>+COPERTINA!$E$18</f>
        <v>0</v>
      </c>
      <c r="G203" s="62">
        <f>+COPERTINA!$E$21</f>
        <v>0</v>
      </c>
    </row>
    <row r="204" spans="1:7" ht="15.75" thickBot="1" x14ac:dyDescent="0.3">
      <c r="A204" s="24"/>
      <c r="B204" s="23"/>
      <c r="C204" s="23"/>
      <c r="D204" s="79"/>
      <c r="E204" s="62"/>
      <c r="F204" s="62">
        <f>+COPERTINA!$E$18</f>
        <v>0</v>
      </c>
      <c r="G204" s="62">
        <f>+COPERTINA!$E$21</f>
        <v>0</v>
      </c>
    </row>
    <row r="205" spans="1:7" ht="15.75" thickBot="1" x14ac:dyDescent="0.3">
      <c r="A205" s="24"/>
      <c r="B205" s="23"/>
      <c r="C205" s="23"/>
      <c r="D205" s="79"/>
      <c r="E205" s="62"/>
      <c r="F205" s="62">
        <f>+COPERTINA!$E$18</f>
        <v>0</v>
      </c>
      <c r="G205" s="62">
        <f>+COPERTINA!$E$21</f>
        <v>0</v>
      </c>
    </row>
    <row r="206" spans="1:7" ht="15.75" thickBot="1" x14ac:dyDescent="0.3">
      <c r="A206" s="24"/>
      <c r="B206" s="23"/>
      <c r="C206" s="23"/>
      <c r="D206" s="79"/>
      <c r="E206" s="62"/>
      <c r="F206" s="62">
        <f>+COPERTINA!$E$18</f>
        <v>0</v>
      </c>
      <c r="G206" s="62">
        <f>+COPERTINA!$E$21</f>
        <v>0</v>
      </c>
    </row>
    <row r="207" spans="1:7" ht="15.75" thickBot="1" x14ac:dyDescent="0.3">
      <c r="A207" s="24"/>
      <c r="B207" s="23"/>
      <c r="C207" s="23"/>
      <c r="D207" s="79"/>
      <c r="E207" s="62"/>
      <c r="F207" s="62">
        <f>+COPERTINA!$E$18</f>
        <v>0</v>
      </c>
      <c r="G207" s="62">
        <f>+COPERTINA!$E$21</f>
        <v>0</v>
      </c>
    </row>
    <row r="208" spans="1:7" ht="15.75" thickBot="1" x14ac:dyDescent="0.3">
      <c r="A208" s="24"/>
      <c r="B208" s="23"/>
      <c r="C208" s="23"/>
      <c r="D208" s="79"/>
      <c r="E208" s="62"/>
      <c r="F208" s="62">
        <f>+COPERTINA!$E$18</f>
        <v>0</v>
      </c>
      <c r="G208" s="62">
        <f>+COPERTINA!$E$21</f>
        <v>0</v>
      </c>
    </row>
    <row r="209" spans="1:7" ht="15.75" thickBot="1" x14ac:dyDescent="0.3">
      <c r="A209" s="24"/>
      <c r="B209" s="23"/>
      <c r="C209" s="23"/>
      <c r="D209" s="79"/>
      <c r="E209" s="62"/>
      <c r="F209" s="62">
        <f>+COPERTINA!$E$18</f>
        <v>0</v>
      </c>
      <c r="G209" s="62">
        <f>+COPERTINA!$E$21</f>
        <v>0</v>
      </c>
    </row>
    <row r="210" spans="1:7" ht="15.75" thickBot="1" x14ac:dyDescent="0.3">
      <c r="A210" s="24"/>
      <c r="B210" s="23"/>
      <c r="C210" s="23"/>
      <c r="D210" s="79"/>
      <c r="E210" s="62"/>
      <c r="F210" s="62">
        <f>+COPERTINA!$E$18</f>
        <v>0</v>
      </c>
      <c r="G210" s="62">
        <f>+COPERTINA!$E$21</f>
        <v>0</v>
      </c>
    </row>
    <row r="211" spans="1:7" ht="15.75" thickBot="1" x14ac:dyDescent="0.3">
      <c r="A211" s="24"/>
      <c r="B211" s="23"/>
      <c r="C211" s="23"/>
      <c r="D211" s="79"/>
      <c r="E211" s="62"/>
      <c r="F211" s="62">
        <f>+COPERTINA!$E$18</f>
        <v>0</v>
      </c>
      <c r="G211" s="62">
        <f>+COPERTINA!$E$21</f>
        <v>0</v>
      </c>
    </row>
    <row r="212" spans="1:7" ht="15.75" thickBot="1" x14ac:dyDescent="0.3">
      <c r="A212" s="24"/>
      <c r="B212" s="23"/>
      <c r="C212" s="23"/>
      <c r="D212" s="79"/>
      <c r="E212" s="62"/>
      <c r="F212" s="62">
        <f>+COPERTINA!$E$18</f>
        <v>0</v>
      </c>
      <c r="G212" s="62">
        <f>+COPERTINA!$E$21</f>
        <v>0</v>
      </c>
    </row>
    <row r="213" spans="1:7" ht="15.75" thickBot="1" x14ac:dyDescent="0.3">
      <c r="A213" s="24"/>
      <c r="B213" s="23"/>
      <c r="C213" s="23"/>
      <c r="D213" s="79"/>
      <c r="E213" s="62"/>
      <c r="F213" s="62">
        <f>+COPERTINA!$E$18</f>
        <v>0</v>
      </c>
      <c r="G213" s="62">
        <f>+COPERTINA!$E$21</f>
        <v>0</v>
      </c>
    </row>
    <row r="214" spans="1:7" ht="15.75" thickBot="1" x14ac:dyDescent="0.3">
      <c r="A214" s="24"/>
      <c r="B214" s="23"/>
      <c r="C214" s="23"/>
      <c r="D214" s="79"/>
      <c r="E214" s="62"/>
      <c r="F214" s="62">
        <f>+COPERTINA!$E$18</f>
        <v>0</v>
      </c>
      <c r="G214" s="62">
        <f>+COPERTINA!$E$21</f>
        <v>0</v>
      </c>
    </row>
    <row r="215" spans="1:7" ht="15.75" thickBot="1" x14ac:dyDescent="0.3">
      <c r="A215" s="24"/>
      <c r="B215" s="23"/>
      <c r="C215" s="23"/>
      <c r="D215" s="79"/>
      <c r="E215" s="62"/>
      <c r="F215" s="62">
        <f>+COPERTINA!$E$18</f>
        <v>0</v>
      </c>
      <c r="G215" s="62">
        <f>+COPERTINA!$E$21</f>
        <v>0</v>
      </c>
    </row>
    <row r="216" spans="1:7" ht="15.75" thickBot="1" x14ac:dyDescent="0.3">
      <c r="A216" s="24"/>
      <c r="B216" s="23"/>
      <c r="C216" s="23"/>
      <c r="D216" s="79"/>
      <c r="E216" s="62"/>
      <c r="F216" s="62">
        <f>+COPERTINA!$E$18</f>
        <v>0</v>
      </c>
      <c r="G216" s="62">
        <f>+COPERTINA!$E$21</f>
        <v>0</v>
      </c>
    </row>
    <row r="217" spans="1:7" ht="15.75" thickBot="1" x14ac:dyDescent="0.3">
      <c r="A217" s="24"/>
      <c r="B217" s="23"/>
      <c r="C217" s="23"/>
      <c r="D217" s="79"/>
      <c r="E217" s="62"/>
      <c r="F217" s="62">
        <f>+COPERTINA!$E$18</f>
        <v>0</v>
      </c>
      <c r="G217" s="62">
        <f>+COPERTINA!$E$21</f>
        <v>0</v>
      </c>
    </row>
    <row r="218" spans="1:7" ht="15.75" thickBot="1" x14ac:dyDescent="0.3">
      <c r="A218" s="24"/>
      <c r="B218" s="23"/>
      <c r="C218" s="23"/>
      <c r="D218" s="79"/>
      <c r="E218" s="62"/>
      <c r="F218" s="62">
        <f>+COPERTINA!$E$18</f>
        <v>0</v>
      </c>
      <c r="G218" s="62">
        <f>+COPERTINA!$E$21</f>
        <v>0</v>
      </c>
    </row>
    <row r="219" spans="1:7" ht="15.75" thickBot="1" x14ac:dyDescent="0.3">
      <c r="A219" s="24"/>
      <c r="B219" s="23"/>
      <c r="C219" s="23"/>
      <c r="D219" s="79"/>
      <c r="E219" s="62"/>
      <c r="F219" s="62">
        <f>+COPERTINA!$E$18</f>
        <v>0</v>
      </c>
      <c r="G219" s="62">
        <f>+COPERTINA!$E$21</f>
        <v>0</v>
      </c>
    </row>
    <row r="220" spans="1:7" ht="15.75" thickBot="1" x14ac:dyDescent="0.3">
      <c r="A220" s="24"/>
      <c r="B220" s="23"/>
      <c r="C220" s="23"/>
      <c r="D220" s="79"/>
      <c r="E220" s="62"/>
      <c r="F220" s="62">
        <f>+COPERTINA!$E$18</f>
        <v>0</v>
      </c>
      <c r="G220" s="62">
        <f>+COPERTINA!$E$21</f>
        <v>0</v>
      </c>
    </row>
    <row r="221" spans="1:7" ht="15.75" thickBot="1" x14ac:dyDescent="0.3">
      <c r="A221" s="24"/>
      <c r="B221" s="23"/>
      <c r="C221" s="23"/>
      <c r="D221" s="79"/>
      <c r="E221" s="62"/>
      <c r="F221" s="62">
        <f>+COPERTINA!$E$18</f>
        <v>0</v>
      </c>
      <c r="G221" s="62">
        <f>+COPERTINA!$E$21</f>
        <v>0</v>
      </c>
    </row>
    <row r="222" spans="1:7" ht="15.75" thickBot="1" x14ac:dyDescent="0.3">
      <c r="A222" s="24"/>
      <c r="B222" s="23"/>
      <c r="C222" s="23"/>
      <c r="D222" s="79"/>
      <c r="E222" s="62"/>
      <c r="F222" s="62">
        <f>+COPERTINA!$E$18</f>
        <v>0</v>
      </c>
      <c r="G222" s="62">
        <f>+COPERTINA!$E$21</f>
        <v>0</v>
      </c>
    </row>
    <row r="223" spans="1:7" ht="15.75" thickBot="1" x14ac:dyDescent="0.3">
      <c r="A223" s="24"/>
      <c r="B223" s="23"/>
      <c r="C223" s="23"/>
      <c r="D223" s="79"/>
      <c r="E223" s="62"/>
      <c r="F223" s="62">
        <f>+COPERTINA!$E$18</f>
        <v>0</v>
      </c>
      <c r="G223" s="62">
        <f>+COPERTINA!$E$21</f>
        <v>0</v>
      </c>
    </row>
    <row r="224" spans="1:7" ht="15.75" thickBot="1" x14ac:dyDescent="0.3">
      <c r="A224" s="24"/>
      <c r="B224" s="23"/>
      <c r="C224" s="23"/>
      <c r="D224" s="79"/>
      <c r="E224" s="62"/>
      <c r="F224" s="62">
        <f>+COPERTINA!$E$18</f>
        <v>0</v>
      </c>
      <c r="G224" s="62">
        <f>+COPERTINA!$E$21</f>
        <v>0</v>
      </c>
    </row>
    <row r="225" spans="1:7" ht="15.75" thickBot="1" x14ac:dyDescent="0.3">
      <c r="A225" s="24"/>
      <c r="B225" s="23"/>
      <c r="C225" s="23"/>
      <c r="D225" s="79"/>
      <c r="E225" s="62"/>
      <c r="F225" s="62">
        <f>+COPERTINA!$E$18</f>
        <v>0</v>
      </c>
      <c r="G225" s="62">
        <f>+COPERTINA!$E$21</f>
        <v>0</v>
      </c>
    </row>
    <row r="226" spans="1:7" ht="15.75" thickBot="1" x14ac:dyDescent="0.3">
      <c r="A226" s="24"/>
      <c r="B226" s="23"/>
      <c r="C226" s="23"/>
      <c r="D226" s="79"/>
      <c r="E226" s="62"/>
      <c r="F226" s="62">
        <f>+COPERTINA!$E$18</f>
        <v>0</v>
      </c>
      <c r="G226" s="62">
        <f>+COPERTINA!$E$21</f>
        <v>0</v>
      </c>
    </row>
    <row r="227" spans="1:7" ht="15.75" thickBot="1" x14ac:dyDescent="0.3">
      <c r="A227" s="24"/>
      <c r="B227" s="23"/>
      <c r="C227" s="23"/>
      <c r="D227" s="79"/>
      <c r="E227" s="62"/>
      <c r="F227" s="62">
        <f>+COPERTINA!$E$18</f>
        <v>0</v>
      </c>
      <c r="G227" s="62">
        <f>+COPERTINA!$E$21</f>
        <v>0</v>
      </c>
    </row>
    <row r="228" spans="1:7" ht="15.75" thickBot="1" x14ac:dyDescent="0.3">
      <c r="A228" s="24"/>
      <c r="B228" s="23"/>
      <c r="C228" s="23"/>
      <c r="D228" s="79"/>
      <c r="E228" s="62"/>
      <c r="F228" s="62">
        <f>+COPERTINA!$E$18</f>
        <v>0</v>
      </c>
      <c r="G228" s="62">
        <f>+COPERTINA!$E$21</f>
        <v>0</v>
      </c>
    </row>
    <row r="229" spans="1:7" ht="15.75" thickBot="1" x14ac:dyDescent="0.3">
      <c r="A229" s="24"/>
      <c r="B229" s="23"/>
      <c r="C229" s="23"/>
      <c r="D229" s="79"/>
      <c r="E229" s="62"/>
      <c r="F229" s="62">
        <f>+COPERTINA!$E$18</f>
        <v>0</v>
      </c>
      <c r="G229" s="62">
        <f>+COPERTINA!$E$21</f>
        <v>0</v>
      </c>
    </row>
    <row r="230" spans="1:7" ht="15.75" thickBot="1" x14ac:dyDescent="0.3">
      <c r="A230" s="24"/>
      <c r="B230" s="23"/>
      <c r="C230" s="23"/>
      <c r="D230" s="79"/>
      <c r="E230" s="62"/>
      <c r="F230" s="62">
        <f>+COPERTINA!$E$18</f>
        <v>0</v>
      </c>
      <c r="G230" s="62">
        <f>+COPERTINA!$E$21</f>
        <v>0</v>
      </c>
    </row>
    <row r="231" spans="1:7" ht="15.75" thickBot="1" x14ac:dyDescent="0.3">
      <c r="A231" s="24"/>
      <c r="B231" s="23"/>
      <c r="C231" s="23"/>
      <c r="D231" s="79"/>
      <c r="E231" s="62"/>
      <c r="F231" s="62">
        <f>+COPERTINA!$E$18</f>
        <v>0</v>
      </c>
      <c r="G231" s="62">
        <f>+COPERTINA!$E$21</f>
        <v>0</v>
      </c>
    </row>
    <row r="232" spans="1:7" ht="15.75" thickBot="1" x14ac:dyDescent="0.3">
      <c r="A232" s="24"/>
      <c r="B232" s="23"/>
      <c r="C232" s="23"/>
      <c r="D232" s="79"/>
      <c r="E232" s="62"/>
      <c r="F232" s="62">
        <f>+COPERTINA!$E$18</f>
        <v>0</v>
      </c>
      <c r="G232" s="62">
        <f>+COPERTINA!$E$21</f>
        <v>0</v>
      </c>
    </row>
    <row r="233" spans="1:7" ht="15.75" thickBot="1" x14ac:dyDescent="0.3">
      <c r="A233" s="24"/>
      <c r="B233" s="23"/>
      <c r="C233" s="23"/>
      <c r="D233" s="79"/>
      <c r="E233" s="62"/>
      <c r="F233" s="62">
        <f>+COPERTINA!$E$18</f>
        <v>0</v>
      </c>
      <c r="G233" s="62">
        <f>+COPERTINA!$E$21</f>
        <v>0</v>
      </c>
    </row>
    <row r="234" spans="1:7" ht="15.75" thickBot="1" x14ac:dyDescent="0.3">
      <c r="A234" s="24"/>
      <c r="B234" s="23"/>
      <c r="C234" s="23"/>
      <c r="D234" s="79"/>
      <c r="E234" s="62"/>
      <c r="F234" s="62">
        <f>+COPERTINA!$E$18</f>
        <v>0</v>
      </c>
      <c r="G234" s="62">
        <f>+COPERTINA!$E$21</f>
        <v>0</v>
      </c>
    </row>
    <row r="235" spans="1:7" ht="15.75" thickBot="1" x14ac:dyDescent="0.3">
      <c r="A235" s="24"/>
      <c r="B235" s="23"/>
      <c r="C235" s="23"/>
      <c r="D235" s="79"/>
      <c r="E235" s="62"/>
      <c r="F235" s="62">
        <f>+COPERTINA!$E$18</f>
        <v>0</v>
      </c>
      <c r="G235" s="62">
        <f>+COPERTINA!$E$21</f>
        <v>0</v>
      </c>
    </row>
    <row r="236" spans="1:7" ht="15.75" thickBot="1" x14ac:dyDescent="0.3">
      <c r="A236" s="24"/>
      <c r="B236" s="23"/>
      <c r="C236" s="23"/>
      <c r="D236" s="79"/>
      <c r="E236" s="62"/>
      <c r="F236" s="62">
        <f>+COPERTINA!$E$18</f>
        <v>0</v>
      </c>
      <c r="G236" s="62">
        <f>+COPERTINA!$E$21</f>
        <v>0</v>
      </c>
    </row>
    <row r="237" spans="1:7" ht="15.75" thickBot="1" x14ac:dyDescent="0.3">
      <c r="A237" s="24"/>
      <c r="B237" s="23"/>
      <c r="C237" s="23"/>
      <c r="D237" s="79"/>
      <c r="E237" s="62"/>
      <c r="F237" s="62">
        <f>+COPERTINA!$E$18</f>
        <v>0</v>
      </c>
      <c r="G237" s="62">
        <f>+COPERTINA!$E$21</f>
        <v>0</v>
      </c>
    </row>
    <row r="238" spans="1:7" ht="15.75" thickBot="1" x14ac:dyDescent="0.3">
      <c r="A238" s="24"/>
      <c r="B238" s="23"/>
      <c r="C238" s="23"/>
      <c r="D238" s="79"/>
      <c r="E238" s="62"/>
      <c r="F238" s="62">
        <f>+COPERTINA!$E$18</f>
        <v>0</v>
      </c>
      <c r="G238" s="62">
        <f>+COPERTINA!$E$21</f>
        <v>0</v>
      </c>
    </row>
    <row r="239" spans="1:7" ht="15.75" thickBot="1" x14ac:dyDescent="0.3">
      <c r="A239" s="24"/>
      <c r="B239" s="23"/>
      <c r="C239" s="23"/>
      <c r="D239" s="79"/>
      <c r="E239" s="62"/>
      <c r="F239" s="62">
        <f>+COPERTINA!$E$18</f>
        <v>0</v>
      </c>
      <c r="G239" s="62">
        <f>+COPERTINA!$E$21</f>
        <v>0</v>
      </c>
    </row>
    <row r="240" spans="1:7" ht="15.75" thickBot="1" x14ac:dyDescent="0.3">
      <c r="A240" s="24"/>
      <c r="B240" s="23"/>
      <c r="C240" s="23"/>
      <c r="D240" s="79"/>
      <c r="E240" s="62"/>
      <c r="F240" s="62">
        <f>+COPERTINA!$E$18</f>
        <v>0</v>
      </c>
      <c r="G240" s="62">
        <f>+COPERTINA!$E$21</f>
        <v>0</v>
      </c>
    </row>
    <row r="241" spans="1:7" ht="15.75" thickBot="1" x14ac:dyDescent="0.3">
      <c r="A241" s="24"/>
      <c r="B241" s="23"/>
      <c r="C241" s="23"/>
      <c r="D241" s="79"/>
      <c r="E241" s="62"/>
      <c r="F241" s="62">
        <f>+COPERTINA!$E$18</f>
        <v>0</v>
      </c>
      <c r="G241" s="62">
        <f>+COPERTINA!$E$21</f>
        <v>0</v>
      </c>
    </row>
    <row r="242" spans="1:7" ht="15.75" thickBot="1" x14ac:dyDescent="0.3">
      <c r="A242" s="24"/>
      <c r="B242" s="23"/>
      <c r="C242" s="23"/>
      <c r="D242" s="79"/>
      <c r="E242" s="62"/>
      <c r="F242" s="62">
        <f>+COPERTINA!$E$18</f>
        <v>0</v>
      </c>
      <c r="G242" s="62">
        <f>+COPERTINA!$E$21</f>
        <v>0</v>
      </c>
    </row>
    <row r="243" spans="1:7" ht="15.75" thickBot="1" x14ac:dyDescent="0.3">
      <c r="A243" s="24"/>
      <c r="B243" s="23"/>
      <c r="C243" s="23"/>
      <c r="D243" s="79"/>
      <c r="E243" s="62"/>
      <c r="F243" s="62">
        <f>+COPERTINA!$E$18</f>
        <v>0</v>
      </c>
      <c r="G243" s="62">
        <f>+COPERTINA!$E$21</f>
        <v>0</v>
      </c>
    </row>
    <row r="244" spans="1:7" ht="15.75" thickBot="1" x14ac:dyDescent="0.3">
      <c r="A244" s="24"/>
      <c r="B244" s="23"/>
      <c r="C244" s="23"/>
      <c r="D244" s="79"/>
      <c r="E244" s="62"/>
      <c r="F244" s="62">
        <f>+COPERTINA!$E$18</f>
        <v>0</v>
      </c>
      <c r="G244" s="62">
        <f>+COPERTINA!$E$21</f>
        <v>0</v>
      </c>
    </row>
    <row r="245" spans="1:7" ht="15.75" thickBot="1" x14ac:dyDescent="0.3">
      <c r="A245" s="24"/>
      <c r="B245" s="23"/>
      <c r="C245" s="23"/>
      <c r="D245" s="79"/>
      <c r="E245" s="62"/>
      <c r="F245" s="62">
        <f>+COPERTINA!$E$18</f>
        <v>0</v>
      </c>
      <c r="G245" s="62">
        <f>+COPERTINA!$E$21</f>
        <v>0</v>
      </c>
    </row>
    <row r="246" spans="1:7" ht="15.75" thickBot="1" x14ac:dyDescent="0.3">
      <c r="A246" s="24"/>
      <c r="B246" s="23"/>
      <c r="C246" s="23"/>
      <c r="D246" s="79"/>
      <c r="E246" s="62"/>
      <c r="F246" s="62">
        <f>+COPERTINA!$E$18</f>
        <v>0</v>
      </c>
      <c r="G246" s="62">
        <f>+COPERTINA!$E$21</f>
        <v>0</v>
      </c>
    </row>
    <row r="247" spans="1:7" ht="15.75" thickBot="1" x14ac:dyDescent="0.3">
      <c r="A247" s="24"/>
      <c r="B247" s="23"/>
      <c r="C247" s="23"/>
      <c r="D247" s="79"/>
      <c r="E247" s="62"/>
      <c r="F247" s="62">
        <f>+COPERTINA!$E$18</f>
        <v>0</v>
      </c>
      <c r="G247" s="62">
        <f>+COPERTINA!$E$21</f>
        <v>0</v>
      </c>
    </row>
    <row r="248" spans="1:7" ht="15.75" thickBot="1" x14ac:dyDescent="0.3">
      <c r="A248" s="24"/>
      <c r="B248" s="23"/>
      <c r="C248" s="23"/>
      <c r="D248" s="79"/>
      <c r="E248" s="62"/>
      <c r="F248" s="62">
        <f>+COPERTINA!$E$18</f>
        <v>0</v>
      </c>
      <c r="G248" s="62">
        <f>+COPERTINA!$E$21</f>
        <v>0</v>
      </c>
    </row>
    <row r="249" spans="1:7" ht="15.75" thickBot="1" x14ac:dyDescent="0.3">
      <c r="A249" s="24"/>
      <c r="B249" s="23"/>
      <c r="C249" s="23"/>
      <c r="D249" s="79"/>
      <c r="E249" s="62"/>
      <c r="F249" s="62">
        <f>+COPERTINA!$E$18</f>
        <v>0</v>
      </c>
      <c r="G249" s="62">
        <f>+COPERTINA!$E$21</f>
        <v>0</v>
      </c>
    </row>
    <row r="250" spans="1:7" ht="15.75" thickBot="1" x14ac:dyDescent="0.3">
      <c r="A250" s="24"/>
      <c r="B250" s="23"/>
      <c r="C250" s="23"/>
      <c r="D250" s="79"/>
      <c r="E250" s="62"/>
      <c r="F250" s="62">
        <f>+COPERTINA!$E$18</f>
        <v>0</v>
      </c>
      <c r="G250" s="62">
        <f>+COPERTINA!$E$21</f>
        <v>0</v>
      </c>
    </row>
    <row r="251" spans="1:7" ht="15.75" thickBot="1" x14ac:dyDescent="0.3">
      <c r="A251" s="24"/>
      <c r="B251" s="23"/>
      <c r="C251" s="23"/>
      <c r="D251" s="79"/>
      <c r="E251" s="62"/>
      <c r="F251" s="62">
        <f>+COPERTINA!$E$18</f>
        <v>0</v>
      </c>
      <c r="G251" s="62">
        <f>+COPERTINA!$E$21</f>
        <v>0</v>
      </c>
    </row>
    <row r="252" spans="1:7" ht="15.75" thickBot="1" x14ac:dyDescent="0.3">
      <c r="A252" s="24"/>
      <c r="B252" s="23"/>
      <c r="C252" s="23"/>
      <c r="D252" s="79"/>
      <c r="E252" s="62"/>
      <c r="F252" s="62">
        <f>+COPERTINA!$E$18</f>
        <v>0</v>
      </c>
      <c r="G252" s="62">
        <f>+COPERTINA!$E$21</f>
        <v>0</v>
      </c>
    </row>
    <row r="253" spans="1:7" ht="15.75" thickBot="1" x14ac:dyDescent="0.3">
      <c r="A253" s="24"/>
      <c r="B253" s="23"/>
      <c r="C253" s="23"/>
      <c r="D253" s="79"/>
      <c r="E253" s="62"/>
      <c r="F253" s="62">
        <f>+COPERTINA!$E$18</f>
        <v>0</v>
      </c>
      <c r="G253" s="62">
        <f>+COPERTINA!$E$21</f>
        <v>0</v>
      </c>
    </row>
    <row r="254" spans="1:7" ht="15.75" thickBot="1" x14ac:dyDescent="0.3">
      <c r="A254" s="24"/>
      <c r="B254" s="23"/>
      <c r="C254" s="23"/>
      <c r="D254" s="79"/>
      <c r="E254" s="62"/>
      <c r="F254" s="62">
        <f>+COPERTINA!$E$18</f>
        <v>0</v>
      </c>
      <c r="G254" s="62">
        <f>+COPERTINA!$E$21</f>
        <v>0</v>
      </c>
    </row>
    <row r="255" spans="1:7" ht="15.75" thickBot="1" x14ac:dyDescent="0.3">
      <c r="A255" s="24"/>
      <c r="B255" s="23"/>
      <c r="C255" s="23"/>
      <c r="D255" s="79"/>
      <c r="E255" s="62"/>
      <c r="F255" s="62">
        <f>+COPERTINA!$E$18</f>
        <v>0</v>
      </c>
      <c r="G255" s="62">
        <f>+COPERTINA!$E$21</f>
        <v>0</v>
      </c>
    </row>
    <row r="256" spans="1:7" ht="15.75" thickBot="1" x14ac:dyDescent="0.3">
      <c r="A256" s="24"/>
      <c r="B256" s="23"/>
      <c r="C256" s="23"/>
      <c r="D256" s="79"/>
      <c r="E256" s="62"/>
      <c r="F256" s="62">
        <f>+COPERTINA!$E$18</f>
        <v>0</v>
      </c>
      <c r="G256" s="62">
        <f>+COPERTINA!$E$21</f>
        <v>0</v>
      </c>
    </row>
    <row r="257" spans="1:7" ht="15.75" thickBot="1" x14ac:dyDescent="0.3">
      <c r="A257" s="24"/>
      <c r="B257" s="23"/>
      <c r="C257" s="23"/>
      <c r="D257" s="79"/>
      <c r="E257" s="62"/>
      <c r="F257" s="62">
        <f>+COPERTINA!$E$18</f>
        <v>0</v>
      </c>
      <c r="G257" s="62">
        <f>+COPERTINA!$E$21</f>
        <v>0</v>
      </c>
    </row>
    <row r="258" spans="1:7" ht="15.75" thickBot="1" x14ac:dyDescent="0.3">
      <c r="A258" s="24"/>
      <c r="B258" s="23"/>
      <c r="C258" s="23"/>
      <c r="D258" s="79"/>
      <c r="E258" s="62"/>
      <c r="F258" s="62">
        <f>+COPERTINA!$E$18</f>
        <v>0</v>
      </c>
      <c r="G258" s="62">
        <f>+COPERTINA!$E$21</f>
        <v>0</v>
      </c>
    </row>
    <row r="259" spans="1:7" ht="15.75" thickBot="1" x14ac:dyDescent="0.3">
      <c r="A259" s="24"/>
      <c r="B259" s="23"/>
      <c r="C259" s="23"/>
      <c r="D259" s="79"/>
      <c r="E259" s="62"/>
      <c r="F259" s="62">
        <f>+COPERTINA!$E$18</f>
        <v>0</v>
      </c>
      <c r="G259" s="62">
        <f>+COPERTINA!$E$21</f>
        <v>0</v>
      </c>
    </row>
    <row r="260" spans="1:7" ht="15.75" thickBot="1" x14ac:dyDescent="0.3">
      <c r="A260" s="24"/>
      <c r="B260" s="23"/>
      <c r="C260" s="23"/>
      <c r="D260" s="79"/>
      <c r="E260" s="62"/>
      <c r="F260" s="62">
        <f>+COPERTINA!$E$18</f>
        <v>0</v>
      </c>
      <c r="G260" s="62">
        <f>+COPERTINA!$E$21</f>
        <v>0</v>
      </c>
    </row>
    <row r="261" spans="1:7" ht="15.75" thickBot="1" x14ac:dyDescent="0.3">
      <c r="A261" s="24"/>
      <c r="B261" s="23"/>
      <c r="C261" s="23"/>
      <c r="D261" s="79"/>
      <c r="E261" s="62"/>
      <c r="F261" s="62">
        <f>+COPERTINA!$E$18</f>
        <v>0</v>
      </c>
      <c r="G261" s="62">
        <f>+COPERTINA!$E$21</f>
        <v>0</v>
      </c>
    </row>
    <row r="262" spans="1:7" ht="15.75" thickBot="1" x14ac:dyDescent="0.3">
      <c r="A262" s="24"/>
      <c r="B262" s="23"/>
      <c r="C262" s="23"/>
      <c r="D262" s="79"/>
      <c r="E262" s="62"/>
      <c r="F262" s="62">
        <f>+COPERTINA!$E$18</f>
        <v>0</v>
      </c>
      <c r="G262" s="62">
        <f>+COPERTINA!$E$21</f>
        <v>0</v>
      </c>
    </row>
    <row r="263" spans="1:7" ht="15.75" thickBot="1" x14ac:dyDescent="0.3">
      <c r="A263" s="24"/>
      <c r="B263" s="23"/>
      <c r="C263" s="23"/>
      <c r="D263" s="79"/>
      <c r="E263" s="62"/>
      <c r="F263" s="62">
        <f>+COPERTINA!$E$18</f>
        <v>0</v>
      </c>
      <c r="G263" s="62">
        <f>+COPERTINA!$E$21</f>
        <v>0</v>
      </c>
    </row>
    <row r="264" spans="1:7" ht="15.75" thickBot="1" x14ac:dyDescent="0.3">
      <c r="A264" s="24"/>
      <c r="B264" s="23"/>
      <c r="C264" s="23"/>
      <c r="D264" s="79"/>
      <c r="E264" s="62"/>
      <c r="F264" s="62">
        <f>+COPERTINA!$E$18</f>
        <v>0</v>
      </c>
      <c r="G264" s="62">
        <f>+COPERTINA!$E$21</f>
        <v>0</v>
      </c>
    </row>
    <row r="265" spans="1:7" ht="15.75" thickBot="1" x14ac:dyDescent="0.3">
      <c r="A265" s="24"/>
      <c r="B265" s="23"/>
      <c r="C265" s="23"/>
      <c r="D265" s="79"/>
      <c r="E265" s="62"/>
      <c r="F265" s="62">
        <f>+COPERTINA!$E$18</f>
        <v>0</v>
      </c>
      <c r="G265" s="62">
        <f>+COPERTINA!$E$21</f>
        <v>0</v>
      </c>
    </row>
    <row r="266" spans="1:7" ht="15.75" thickBot="1" x14ac:dyDescent="0.3">
      <c r="A266" s="24"/>
      <c r="B266" s="23"/>
      <c r="C266" s="23"/>
      <c r="D266" s="79"/>
      <c r="E266" s="62"/>
      <c r="F266" s="62">
        <f>+COPERTINA!$E$18</f>
        <v>0</v>
      </c>
      <c r="G266" s="62">
        <f>+COPERTINA!$E$21</f>
        <v>0</v>
      </c>
    </row>
    <row r="267" spans="1:7" ht="15.75" thickBot="1" x14ac:dyDescent="0.3">
      <c r="A267" s="24"/>
      <c r="B267" s="23"/>
      <c r="C267" s="23"/>
      <c r="D267" s="79"/>
      <c r="E267" s="62"/>
      <c r="F267" s="62">
        <f>+COPERTINA!$E$18</f>
        <v>0</v>
      </c>
      <c r="G267" s="62">
        <f>+COPERTINA!$E$21</f>
        <v>0</v>
      </c>
    </row>
    <row r="268" spans="1:7" ht="15.75" thickBot="1" x14ac:dyDescent="0.3">
      <c r="A268" s="24"/>
      <c r="B268" s="23"/>
      <c r="C268" s="23"/>
      <c r="D268" s="79"/>
      <c r="E268" s="62"/>
      <c r="F268" s="62">
        <f>+COPERTINA!$E$18</f>
        <v>0</v>
      </c>
      <c r="G268" s="62">
        <f>+COPERTINA!$E$21</f>
        <v>0</v>
      </c>
    </row>
    <row r="269" spans="1:7" ht="15.75" thickBot="1" x14ac:dyDescent="0.3">
      <c r="A269" s="24"/>
      <c r="B269" s="23"/>
      <c r="C269" s="23"/>
      <c r="D269" s="79"/>
      <c r="E269" s="62"/>
      <c r="F269" s="62">
        <f>+COPERTINA!$E$18</f>
        <v>0</v>
      </c>
      <c r="G269" s="62">
        <f>+COPERTINA!$E$21</f>
        <v>0</v>
      </c>
    </row>
    <row r="270" spans="1:7" ht="15.75" thickBot="1" x14ac:dyDescent="0.3">
      <c r="A270" s="24"/>
      <c r="B270" s="23"/>
      <c r="C270" s="23"/>
      <c r="D270" s="79"/>
      <c r="E270" s="62"/>
      <c r="F270" s="62">
        <f>+COPERTINA!$E$18</f>
        <v>0</v>
      </c>
      <c r="G270" s="62">
        <f>+COPERTINA!$E$21</f>
        <v>0</v>
      </c>
    </row>
    <row r="271" spans="1:7" ht="15.75" thickBot="1" x14ac:dyDescent="0.3">
      <c r="A271" s="24"/>
      <c r="B271" s="23"/>
      <c r="C271" s="23"/>
      <c r="D271" s="79"/>
      <c r="E271" s="62"/>
      <c r="F271" s="62">
        <f>+COPERTINA!$E$18</f>
        <v>0</v>
      </c>
      <c r="G271" s="62">
        <f>+COPERTINA!$E$21</f>
        <v>0</v>
      </c>
    </row>
    <row r="272" spans="1:7" ht="15.75" thickBot="1" x14ac:dyDescent="0.3">
      <c r="A272" s="24"/>
      <c r="B272" s="23"/>
      <c r="C272" s="23"/>
      <c r="D272" s="79"/>
      <c r="E272" s="62"/>
      <c r="F272" s="62">
        <f>+COPERTINA!$E$18</f>
        <v>0</v>
      </c>
      <c r="G272" s="62">
        <f>+COPERTINA!$E$21</f>
        <v>0</v>
      </c>
    </row>
    <row r="273" spans="1:7" ht="15.75" thickBot="1" x14ac:dyDescent="0.3">
      <c r="A273" s="24"/>
      <c r="B273" s="23"/>
      <c r="C273" s="23"/>
      <c r="D273" s="79"/>
      <c r="E273" s="62"/>
      <c r="F273" s="62">
        <f>+COPERTINA!$E$18</f>
        <v>0</v>
      </c>
      <c r="G273" s="62">
        <f>+COPERTINA!$E$21</f>
        <v>0</v>
      </c>
    </row>
    <row r="274" spans="1:7" ht="15.75" thickBot="1" x14ac:dyDescent="0.3">
      <c r="A274" s="24"/>
      <c r="B274" s="23"/>
      <c r="C274" s="23"/>
      <c r="D274" s="79"/>
      <c r="E274" s="62"/>
      <c r="F274" s="62">
        <f>+COPERTINA!$E$18</f>
        <v>0</v>
      </c>
      <c r="G274" s="62">
        <f>+COPERTINA!$E$21</f>
        <v>0</v>
      </c>
    </row>
    <row r="275" spans="1:7" ht="15.75" thickBot="1" x14ac:dyDescent="0.3">
      <c r="A275" s="24"/>
      <c r="B275" s="23"/>
      <c r="C275" s="23"/>
      <c r="D275" s="79"/>
      <c r="E275" s="62"/>
      <c r="F275" s="62">
        <f>+COPERTINA!$E$18</f>
        <v>0</v>
      </c>
      <c r="G275" s="62">
        <f>+COPERTINA!$E$21</f>
        <v>0</v>
      </c>
    </row>
    <row r="276" spans="1:7" ht="15.75" thickBot="1" x14ac:dyDescent="0.3">
      <c r="A276" s="24"/>
      <c r="B276" s="23"/>
      <c r="C276" s="23"/>
      <c r="D276" s="79"/>
      <c r="E276" s="62"/>
      <c r="F276" s="62">
        <f>+COPERTINA!$E$18</f>
        <v>0</v>
      </c>
      <c r="G276" s="62">
        <f>+COPERTINA!$E$21</f>
        <v>0</v>
      </c>
    </row>
    <row r="277" spans="1:7" ht="15.75" thickBot="1" x14ac:dyDescent="0.3">
      <c r="A277" s="24"/>
      <c r="B277" s="23"/>
      <c r="C277" s="23"/>
      <c r="D277" s="79"/>
      <c r="E277" s="62"/>
      <c r="F277" s="62">
        <f>+COPERTINA!$E$18</f>
        <v>0</v>
      </c>
      <c r="G277" s="62">
        <f>+COPERTINA!$E$21</f>
        <v>0</v>
      </c>
    </row>
    <row r="278" spans="1:7" ht="15.75" thickBot="1" x14ac:dyDescent="0.3">
      <c r="A278" s="24"/>
      <c r="B278" s="23"/>
      <c r="C278" s="23"/>
      <c r="D278" s="79"/>
      <c r="E278" s="62"/>
      <c r="F278" s="62">
        <f>+COPERTINA!$E$18</f>
        <v>0</v>
      </c>
      <c r="G278" s="62">
        <f>+COPERTINA!$E$21</f>
        <v>0</v>
      </c>
    </row>
    <row r="279" spans="1:7" ht="15.75" thickBot="1" x14ac:dyDescent="0.3">
      <c r="A279" s="24"/>
      <c r="B279" s="23"/>
      <c r="C279" s="23"/>
      <c r="D279" s="79"/>
      <c r="E279" s="62"/>
      <c r="F279" s="62">
        <f>+COPERTINA!$E$18</f>
        <v>0</v>
      </c>
      <c r="G279" s="62">
        <f>+COPERTINA!$E$21</f>
        <v>0</v>
      </c>
    </row>
    <row r="280" spans="1:7" ht="15.75" thickBot="1" x14ac:dyDescent="0.3">
      <c r="A280" s="24"/>
      <c r="B280" s="23"/>
      <c r="C280" s="23"/>
      <c r="D280" s="79"/>
      <c r="E280" s="62"/>
      <c r="F280" s="62">
        <f>+COPERTINA!$E$18</f>
        <v>0</v>
      </c>
      <c r="G280" s="62">
        <f>+COPERTINA!$E$21</f>
        <v>0</v>
      </c>
    </row>
    <row r="281" spans="1:7" ht="15.75" thickBot="1" x14ac:dyDescent="0.3">
      <c r="A281" s="24"/>
      <c r="B281" s="23"/>
      <c r="C281" s="23"/>
      <c r="D281" s="79"/>
      <c r="E281" s="62"/>
      <c r="F281" s="62">
        <f>+COPERTINA!$E$18</f>
        <v>0</v>
      </c>
      <c r="G281" s="62">
        <f>+COPERTINA!$E$21</f>
        <v>0</v>
      </c>
    </row>
    <row r="282" spans="1:7" ht="15.75" thickBot="1" x14ac:dyDescent="0.3">
      <c r="A282" s="24"/>
      <c r="B282" s="23"/>
      <c r="C282" s="23"/>
      <c r="D282" s="79"/>
      <c r="E282" s="62"/>
      <c r="F282" s="62">
        <f>+COPERTINA!$E$18</f>
        <v>0</v>
      </c>
      <c r="G282" s="62">
        <f>+COPERTINA!$E$21</f>
        <v>0</v>
      </c>
    </row>
    <row r="283" spans="1:7" ht="15.75" thickBot="1" x14ac:dyDescent="0.3">
      <c r="A283" s="24"/>
      <c r="B283" s="23"/>
      <c r="C283" s="23"/>
      <c r="D283" s="79"/>
      <c r="E283" s="62"/>
      <c r="F283" s="62">
        <f>+COPERTINA!$E$18</f>
        <v>0</v>
      </c>
      <c r="G283" s="62">
        <f>+COPERTINA!$E$21</f>
        <v>0</v>
      </c>
    </row>
    <row r="284" spans="1:7" ht="15.75" thickBot="1" x14ac:dyDescent="0.3">
      <c r="A284" s="24"/>
      <c r="B284" s="23"/>
      <c r="C284" s="23"/>
      <c r="D284" s="79"/>
      <c r="E284" s="62"/>
      <c r="F284" s="62">
        <f>+COPERTINA!$E$18</f>
        <v>0</v>
      </c>
      <c r="G284" s="62">
        <f>+COPERTINA!$E$21</f>
        <v>0</v>
      </c>
    </row>
    <row r="285" spans="1:7" ht="15.75" thickBot="1" x14ac:dyDescent="0.3">
      <c r="A285" s="24"/>
      <c r="B285" s="23"/>
      <c r="C285" s="23"/>
      <c r="D285" s="79"/>
      <c r="E285" s="62"/>
      <c r="F285" s="62">
        <f>+COPERTINA!$E$18</f>
        <v>0</v>
      </c>
      <c r="G285" s="62">
        <f>+COPERTINA!$E$21</f>
        <v>0</v>
      </c>
    </row>
    <row r="286" spans="1:7" ht="15.75" thickBot="1" x14ac:dyDescent="0.3">
      <c r="A286" s="24"/>
      <c r="B286" s="23"/>
      <c r="C286" s="23"/>
      <c r="D286" s="79"/>
      <c r="E286" s="62"/>
      <c r="F286" s="62">
        <f>+COPERTINA!$E$18</f>
        <v>0</v>
      </c>
      <c r="G286" s="62">
        <f>+COPERTINA!$E$21</f>
        <v>0</v>
      </c>
    </row>
    <row r="287" spans="1:7" ht="15.75" thickBot="1" x14ac:dyDescent="0.3">
      <c r="A287" s="24"/>
      <c r="B287" s="23"/>
      <c r="C287" s="23"/>
      <c r="D287" s="79"/>
      <c r="E287" s="62"/>
      <c r="F287" s="62">
        <f>+COPERTINA!$E$18</f>
        <v>0</v>
      </c>
      <c r="G287" s="62">
        <f>+COPERTINA!$E$21</f>
        <v>0</v>
      </c>
    </row>
    <row r="288" spans="1:7" ht="15.75" thickBot="1" x14ac:dyDescent="0.3">
      <c r="A288" s="24"/>
      <c r="B288" s="23"/>
      <c r="C288" s="23"/>
      <c r="D288" s="79"/>
      <c r="E288" s="62"/>
      <c r="F288" s="62">
        <f>+COPERTINA!$E$18</f>
        <v>0</v>
      </c>
      <c r="G288" s="62">
        <f>+COPERTINA!$E$21</f>
        <v>0</v>
      </c>
    </row>
    <row r="289" spans="1:7" ht="15.75" thickBot="1" x14ac:dyDescent="0.3">
      <c r="A289" s="24"/>
      <c r="B289" s="23"/>
      <c r="C289" s="23"/>
      <c r="D289" s="79"/>
      <c r="E289" s="62"/>
      <c r="F289" s="62">
        <f>+COPERTINA!$E$18</f>
        <v>0</v>
      </c>
      <c r="G289" s="62">
        <f>+COPERTINA!$E$21</f>
        <v>0</v>
      </c>
    </row>
    <row r="290" spans="1:7" ht="15.75" thickBot="1" x14ac:dyDescent="0.3">
      <c r="A290" s="24"/>
      <c r="B290" s="23"/>
      <c r="C290" s="23"/>
      <c r="D290" s="79"/>
      <c r="E290" s="62"/>
      <c r="F290" s="62">
        <f>+COPERTINA!$E$18</f>
        <v>0</v>
      </c>
      <c r="G290" s="62">
        <f>+COPERTINA!$E$21</f>
        <v>0</v>
      </c>
    </row>
    <row r="291" spans="1:7" ht="15.75" thickBot="1" x14ac:dyDescent="0.3">
      <c r="A291" s="24"/>
      <c r="B291" s="23"/>
      <c r="C291" s="23"/>
      <c r="D291" s="79"/>
      <c r="E291" s="62"/>
      <c r="F291" s="62">
        <f>+COPERTINA!$E$18</f>
        <v>0</v>
      </c>
      <c r="G291" s="62">
        <f>+COPERTINA!$E$21</f>
        <v>0</v>
      </c>
    </row>
    <row r="292" spans="1:7" ht="15.75" thickBot="1" x14ac:dyDescent="0.3">
      <c r="A292" s="24"/>
      <c r="B292" s="23"/>
      <c r="C292" s="23"/>
      <c r="D292" s="79"/>
      <c r="E292" s="62"/>
      <c r="F292" s="62">
        <f>+COPERTINA!$E$18</f>
        <v>0</v>
      </c>
      <c r="G292" s="62">
        <f>+COPERTINA!$E$21</f>
        <v>0</v>
      </c>
    </row>
    <row r="293" spans="1:7" ht="15.75" thickBot="1" x14ac:dyDescent="0.3">
      <c r="A293" s="24"/>
      <c r="B293" s="23"/>
      <c r="C293" s="23"/>
      <c r="D293" s="79"/>
      <c r="E293" s="62"/>
      <c r="F293" s="62">
        <f>+COPERTINA!$E$18</f>
        <v>0</v>
      </c>
      <c r="G293" s="62">
        <f>+COPERTINA!$E$21</f>
        <v>0</v>
      </c>
    </row>
    <row r="294" spans="1:7" ht="15.75" thickBot="1" x14ac:dyDescent="0.3">
      <c r="A294" s="24"/>
      <c r="B294" s="23"/>
      <c r="C294" s="23"/>
      <c r="D294" s="79"/>
      <c r="E294" s="62"/>
      <c r="F294" s="62">
        <f>+COPERTINA!$E$18</f>
        <v>0</v>
      </c>
      <c r="G294" s="62">
        <f>+COPERTINA!$E$21</f>
        <v>0</v>
      </c>
    </row>
    <row r="295" spans="1:7" ht="15.75" thickBot="1" x14ac:dyDescent="0.3">
      <c r="A295" s="24"/>
      <c r="B295" s="23"/>
      <c r="C295" s="23"/>
      <c r="D295" s="79"/>
      <c r="E295" s="62"/>
      <c r="F295" s="62">
        <f>+COPERTINA!$E$18</f>
        <v>0</v>
      </c>
      <c r="G295" s="62">
        <f>+COPERTINA!$E$21</f>
        <v>0</v>
      </c>
    </row>
    <row r="296" spans="1:7" ht="15.75" thickBot="1" x14ac:dyDescent="0.3">
      <c r="A296" s="24"/>
      <c r="B296" s="23"/>
      <c r="C296" s="23"/>
      <c r="D296" s="79"/>
      <c r="E296" s="62"/>
      <c r="F296" s="62">
        <f>+COPERTINA!$E$18</f>
        <v>0</v>
      </c>
      <c r="G296" s="62">
        <f>+COPERTINA!$E$21</f>
        <v>0</v>
      </c>
    </row>
    <row r="297" spans="1:7" ht="15.75" thickBot="1" x14ac:dyDescent="0.3">
      <c r="A297" s="24"/>
      <c r="B297" s="23"/>
      <c r="C297" s="23"/>
      <c r="D297" s="79"/>
      <c r="E297" s="62"/>
      <c r="F297" s="62">
        <f>+COPERTINA!$E$18</f>
        <v>0</v>
      </c>
      <c r="G297" s="62">
        <f>+COPERTINA!$E$21</f>
        <v>0</v>
      </c>
    </row>
    <row r="298" spans="1:7" ht="15.75" thickBot="1" x14ac:dyDescent="0.3">
      <c r="A298" s="24"/>
      <c r="B298" s="23"/>
      <c r="C298" s="23"/>
      <c r="D298" s="79"/>
      <c r="E298" s="62"/>
      <c r="F298" s="62">
        <f>+COPERTINA!$E$18</f>
        <v>0</v>
      </c>
      <c r="G298" s="62">
        <f>+COPERTINA!$E$21</f>
        <v>0</v>
      </c>
    </row>
    <row r="299" spans="1:7" ht="15.75" thickBot="1" x14ac:dyDescent="0.3">
      <c r="A299" s="24"/>
      <c r="B299" s="23"/>
      <c r="C299" s="23"/>
      <c r="D299" s="79"/>
      <c r="E299" s="62"/>
      <c r="F299" s="62">
        <f>+COPERTINA!$E$18</f>
        <v>0</v>
      </c>
      <c r="G299" s="62">
        <f>+COPERTINA!$E$21</f>
        <v>0</v>
      </c>
    </row>
    <row r="300" spans="1:7" ht="15.75" thickBot="1" x14ac:dyDescent="0.3">
      <c r="A300" s="24"/>
      <c r="B300" s="23"/>
      <c r="C300" s="23"/>
      <c r="D300" s="79"/>
      <c r="E300" s="62"/>
      <c r="F300" s="62">
        <f>+COPERTINA!$E$18</f>
        <v>0</v>
      </c>
      <c r="G300" s="62">
        <f>+COPERTINA!$E$21</f>
        <v>0</v>
      </c>
    </row>
    <row r="301" spans="1:7" ht="15.75" thickBot="1" x14ac:dyDescent="0.3">
      <c r="A301" s="24"/>
      <c r="B301" s="23"/>
      <c r="C301" s="23"/>
      <c r="D301" s="79"/>
      <c r="E301" s="62"/>
      <c r="F301" s="62">
        <f>+COPERTINA!$E$18</f>
        <v>0</v>
      </c>
      <c r="G301" s="62">
        <f>+COPERTINA!$E$21</f>
        <v>0</v>
      </c>
    </row>
    <row r="302" spans="1:7" ht="15.75" thickBot="1" x14ac:dyDescent="0.3">
      <c r="A302" s="24"/>
      <c r="B302" s="23"/>
      <c r="C302" s="23"/>
      <c r="D302" s="79"/>
      <c r="E302" s="62"/>
      <c r="F302" s="62">
        <f>+COPERTINA!$E$18</f>
        <v>0</v>
      </c>
      <c r="G302" s="62">
        <f>+COPERTINA!$E$21</f>
        <v>0</v>
      </c>
    </row>
    <row r="303" spans="1:7" ht="15.75" thickBot="1" x14ac:dyDescent="0.3">
      <c r="A303" s="24"/>
      <c r="B303" s="23"/>
      <c r="C303" s="23"/>
      <c r="D303" s="79"/>
      <c r="E303" s="62"/>
      <c r="F303" s="62">
        <f>+COPERTINA!$E$18</f>
        <v>0</v>
      </c>
      <c r="G303" s="62">
        <f>+COPERTINA!$E$21</f>
        <v>0</v>
      </c>
    </row>
    <row r="304" spans="1:7" ht="15.75" thickBot="1" x14ac:dyDescent="0.3">
      <c r="A304" s="24"/>
      <c r="B304" s="23"/>
      <c r="C304" s="23"/>
      <c r="D304" s="79"/>
      <c r="E304" s="62"/>
      <c r="F304" s="62">
        <f>+COPERTINA!$E$18</f>
        <v>0</v>
      </c>
      <c r="G304" s="62">
        <f>+COPERTINA!$E$21</f>
        <v>0</v>
      </c>
    </row>
    <row r="305" spans="1:7" ht="15.75" thickBot="1" x14ac:dyDescent="0.3">
      <c r="A305" s="24"/>
      <c r="B305" s="23"/>
      <c r="C305" s="23"/>
      <c r="D305" s="79"/>
      <c r="E305" s="62"/>
      <c r="F305" s="62">
        <f>+COPERTINA!$E$18</f>
        <v>0</v>
      </c>
      <c r="G305" s="62">
        <f>+COPERTINA!$E$21</f>
        <v>0</v>
      </c>
    </row>
    <row r="306" spans="1:7" ht="15.75" thickBot="1" x14ac:dyDescent="0.3">
      <c r="A306" s="24"/>
      <c r="B306" s="23"/>
      <c r="C306" s="23"/>
      <c r="D306" s="79"/>
      <c r="E306" s="62"/>
      <c r="F306" s="62">
        <f>+COPERTINA!$E$18</f>
        <v>0</v>
      </c>
      <c r="G306" s="62">
        <f>+COPERTINA!$E$21</f>
        <v>0</v>
      </c>
    </row>
    <row r="307" spans="1:7" ht="15.75" thickBot="1" x14ac:dyDescent="0.3">
      <c r="A307" s="24"/>
      <c r="B307" s="23"/>
      <c r="C307" s="23"/>
      <c r="D307" s="79"/>
      <c r="E307" s="62"/>
      <c r="F307" s="62">
        <f>+COPERTINA!$E$18</f>
        <v>0</v>
      </c>
      <c r="G307" s="62">
        <f>+COPERTINA!$E$21</f>
        <v>0</v>
      </c>
    </row>
    <row r="308" spans="1:7" ht="15.75" thickBot="1" x14ac:dyDescent="0.3">
      <c r="A308" s="24"/>
      <c r="B308" s="23"/>
      <c r="C308" s="23"/>
      <c r="D308" s="79"/>
      <c r="E308" s="62"/>
      <c r="F308" s="62">
        <f>+COPERTINA!$E$18</f>
        <v>0</v>
      </c>
      <c r="G308" s="62">
        <f>+COPERTINA!$E$21</f>
        <v>0</v>
      </c>
    </row>
    <row r="309" spans="1:7" ht="15.75" thickBot="1" x14ac:dyDescent="0.3">
      <c r="A309" s="24"/>
      <c r="B309" s="23"/>
      <c r="C309" s="23"/>
      <c r="D309" s="79"/>
      <c r="E309" s="62"/>
      <c r="F309" s="62">
        <f>+COPERTINA!$E$18</f>
        <v>0</v>
      </c>
      <c r="G309" s="62">
        <f>+COPERTINA!$E$21</f>
        <v>0</v>
      </c>
    </row>
    <row r="310" spans="1:7" ht="15.75" thickBot="1" x14ac:dyDescent="0.3">
      <c r="A310" s="24"/>
      <c r="B310" s="23"/>
      <c r="C310" s="23"/>
      <c r="D310" s="79"/>
      <c r="E310" s="62"/>
      <c r="F310" s="62">
        <f>+COPERTINA!$E$18</f>
        <v>0</v>
      </c>
      <c r="G310" s="62">
        <f>+COPERTINA!$E$21</f>
        <v>0</v>
      </c>
    </row>
    <row r="311" spans="1:7" ht="15.75" thickBot="1" x14ac:dyDescent="0.3">
      <c r="A311" s="24"/>
      <c r="B311" s="23"/>
      <c r="C311" s="23"/>
      <c r="D311" s="79"/>
      <c r="E311" s="62"/>
      <c r="F311" s="62">
        <f>+COPERTINA!$E$18</f>
        <v>0</v>
      </c>
      <c r="G311" s="62">
        <f>+COPERTINA!$E$21</f>
        <v>0</v>
      </c>
    </row>
    <row r="312" spans="1:7" ht="15.75" thickBot="1" x14ac:dyDescent="0.3">
      <c r="A312" s="24"/>
      <c r="B312" s="23"/>
      <c r="C312" s="23"/>
      <c r="D312" s="79"/>
      <c r="E312" s="62"/>
      <c r="F312" s="62">
        <f>+COPERTINA!$E$18</f>
        <v>0</v>
      </c>
      <c r="G312" s="62">
        <f>+COPERTINA!$E$21</f>
        <v>0</v>
      </c>
    </row>
    <row r="313" spans="1:7" ht="15.75" thickBot="1" x14ac:dyDescent="0.3">
      <c r="A313" s="24"/>
      <c r="B313" s="23"/>
      <c r="C313" s="23"/>
      <c r="D313" s="79"/>
      <c r="E313" s="62"/>
      <c r="F313" s="62">
        <f>+COPERTINA!$E$18</f>
        <v>0</v>
      </c>
      <c r="G313" s="62">
        <f>+COPERTINA!$E$21</f>
        <v>0</v>
      </c>
    </row>
    <row r="314" spans="1:7" ht="15.75" thickBot="1" x14ac:dyDescent="0.3">
      <c r="A314" s="24"/>
      <c r="B314" s="23"/>
      <c r="C314" s="23"/>
      <c r="D314" s="79"/>
      <c r="E314" s="62"/>
      <c r="F314" s="62">
        <f>+COPERTINA!$E$18</f>
        <v>0</v>
      </c>
      <c r="G314" s="62">
        <f>+COPERTINA!$E$21</f>
        <v>0</v>
      </c>
    </row>
    <row r="315" spans="1:7" ht="15.75" thickBot="1" x14ac:dyDescent="0.3">
      <c r="A315" s="24"/>
      <c r="B315" s="23"/>
      <c r="C315" s="23"/>
      <c r="D315" s="79"/>
      <c r="E315" s="62"/>
      <c r="F315" s="62">
        <f>+COPERTINA!$E$18</f>
        <v>0</v>
      </c>
      <c r="G315" s="62">
        <f>+COPERTINA!$E$21</f>
        <v>0</v>
      </c>
    </row>
    <row r="316" spans="1:7" ht="15.75" thickBot="1" x14ac:dyDescent="0.3">
      <c r="A316" s="24"/>
      <c r="B316" s="23"/>
      <c r="C316" s="23"/>
      <c r="D316" s="79"/>
      <c r="E316" s="62"/>
      <c r="F316" s="62">
        <f>+COPERTINA!$E$18</f>
        <v>0</v>
      </c>
      <c r="G316" s="62">
        <f>+COPERTINA!$E$21</f>
        <v>0</v>
      </c>
    </row>
    <row r="317" spans="1:7" ht="15.75" thickBot="1" x14ac:dyDescent="0.3">
      <c r="A317" s="24"/>
      <c r="B317" s="23"/>
      <c r="C317" s="23"/>
      <c r="D317" s="79"/>
      <c r="E317" s="62"/>
      <c r="F317" s="62">
        <f>+COPERTINA!$E$18</f>
        <v>0</v>
      </c>
      <c r="G317" s="62">
        <f>+COPERTINA!$E$21</f>
        <v>0</v>
      </c>
    </row>
    <row r="318" spans="1:7" ht="15.75" thickBot="1" x14ac:dyDescent="0.3">
      <c r="A318" s="24"/>
      <c r="B318" s="23"/>
      <c r="C318" s="23"/>
      <c r="D318" s="79"/>
      <c r="E318" s="62"/>
      <c r="F318" s="62">
        <f>+COPERTINA!$E$18</f>
        <v>0</v>
      </c>
      <c r="G318" s="62">
        <f>+COPERTINA!$E$21</f>
        <v>0</v>
      </c>
    </row>
    <row r="319" spans="1:7" ht="15.75" thickBot="1" x14ac:dyDescent="0.3">
      <c r="A319" s="24"/>
      <c r="B319" s="23"/>
      <c r="C319" s="23"/>
      <c r="D319" s="79"/>
      <c r="E319" s="62"/>
      <c r="F319" s="62">
        <f>+COPERTINA!$E$18</f>
        <v>0</v>
      </c>
      <c r="G319" s="62">
        <f>+COPERTINA!$E$21</f>
        <v>0</v>
      </c>
    </row>
    <row r="320" spans="1:7" ht="15.75" thickBot="1" x14ac:dyDescent="0.3">
      <c r="A320" s="24"/>
      <c r="B320" s="23"/>
      <c r="C320" s="23"/>
      <c r="D320" s="79"/>
      <c r="E320" s="62"/>
      <c r="F320" s="62">
        <f>+COPERTINA!$E$18</f>
        <v>0</v>
      </c>
      <c r="G320" s="62">
        <f>+COPERTINA!$E$21</f>
        <v>0</v>
      </c>
    </row>
    <row r="321" spans="1:7" ht="15.75" thickBot="1" x14ac:dyDescent="0.3">
      <c r="A321" s="24"/>
      <c r="B321" s="23"/>
      <c r="C321" s="23"/>
      <c r="D321" s="79"/>
      <c r="E321" s="62"/>
      <c r="F321" s="62">
        <f>+COPERTINA!$E$18</f>
        <v>0</v>
      </c>
      <c r="G321" s="62">
        <f>+COPERTINA!$E$21</f>
        <v>0</v>
      </c>
    </row>
    <row r="322" spans="1:7" ht="15.75" thickBot="1" x14ac:dyDescent="0.3">
      <c r="A322" s="24"/>
      <c r="B322" s="23"/>
      <c r="C322" s="23"/>
      <c r="D322" s="79"/>
      <c r="E322" s="62"/>
      <c r="F322" s="62">
        <f>+COPERTINA!$E$18</f>
        <v>0</v>
      </c>
      <c r="G322" s="62">
        <f>+COPERTINA!$E$21</f>
        <v>0</v>
      </c>
    </row>
    <row r="323" spans="1:7" ht="15.75" thickBot="1" x14ac:dyDescent="0.3">
      <c r="A323" s="24"/>
      <c r="B323" s="23"/>
      <c r="C323" s="23"/>
      <c r="D323" s="79"/>
      <c r="E323" s="62"/>
      <c r="F323" s="62">
        <f>+COPERTINA!$E$18</f>
        <v>0</v>
      </c>
      <c r="G323" s="62">
        <f>+COPERTINA!$E$21</f>
        <v>0</v>
      </c>
    </row>
    <row r="324" spans="1:7" ht="15.75" thickBot="1" x14ac:dyDescent="0.3">
      <c r="A324" s="24"/>
      <c r="B324" s="23"/>
      <c r="C324" s="23"/>
      <c r="D324" s="79"/>
      <c r="E324" s="62"/>
      <c r="F324" s="62">
        <f>+COPERTINA!$E$18</f>
        <v>0</v>
      </c>
      <c r="G324" s="62">
        <f>+COPERTINA!$E$21</f>
        <v>0</v>
      </c>
    </row>
    <row r="325" spans="1:7" ht="15.75" thickBot="1" x14ac:dyDescent="0.3">
      <c r="A325" s="24"/>
      <c r="B325" s="23"/>
      <c r="C325" s="23"/>
      <c r="D325" s="79"/>
      <c r="E325" s="62"/>
      <c r="F325" s="62">
        <f>+COPERTINA!$E$18</f>
        <v>0</v>
      </c>
      <c r="G325" s="62">
        <f>+COPERTINA!$E$21</f>
        <v>0</v>
      </c>
    </row>
    <row r="326" spans="1:7" ht="15.75" thickBot="1" x14ac:dyDescent="0.3">
      <c r="A326" s="24"/>
      <c r="B326" s="23"/>
      <c r="C326" s="23"/>
      <c r="D326" s="79"/>
      <c r="E326" s="62"/>
      <c r="F326" s="62">
        <f>+COPERTINA!$E$18</f>
        <v>0</v>
      </c>
      <c r="G326" s="62">
        <f>+COPERTINA!$E$21</f>
        <v>0</v>
      </c>
    </row>
    <row r="327" spans="1:7" ht="15.75" thickBot="1" x14ac:dyDescent="0.3">
      <c r="A327" s="24"/>
      <c r="B327" s="23"/>
      <c r="C327" s="23"/>
      <c r="D327" s="79"/>
      <c r="E327" s="62"/>
      <c r="F327" s="62">
        <f>+COPERTINA!$E$18</f>
        <v>0</v>
      </c>
      <c r="G327" s="62">
        <f>+COPERTINA!$E$21</f>
        <v>0</v>
      </c>
    </row>
    <row r="328" spans="1:7" ht="15.75" thickBot="1" x14ac:dyDescent="0.3">
      <c r="A328" s="24"/>
      <c r="B328" s="23"/>
      <c r="C328" s="23"/>
      <c r="D328" s="79"/>
      <c r="E328" s="62"/>
      <c r="F328" s="62">
        <f>+COPERTINA!$E$18</f>
        <v>0</v>
      </c>
      <c r="G328" s="62">
        <f>+COPERTINA!$E$21</f>
        <v>0</v>
      </c>
    </row>
    <row r="329" spans="1:7" ht="15.75" thickBot="1" x14ac:dyDescent="0.3">
      <c r="A329" s="24"/>
      <c r="B329" s="23"/>
      <c r="C329" s="23"/>
      <c r="D329" s="79"/>
      <c r="E329" s="62"/>
      <c r="F329" s="62">
        <f>+COPERTINA!$E$18</f>
        <v>0</v>
      </c>
      <c r="G329" s="62">
        <f>+COPERTINA!$E$21</f>
        <v>0</v>
      </c>
    </row>
    <row r="330" spans="1:7" ht="15.75" thickBot="1" x14ac:dyDescent="0.3">
      <c r="A330" s="24"/>
      <c r="B330" s="23"/>
      <c r="C330" s="23"/>
      <c r="D330" s="79"/>
      <c r="E330" s="62"/>
      <c r="F330" s="62">
        <f>+COPERTINA!$E$18</f>
        <v>0</v>
      </c>
      <c r="G330" s="62">
        <f>+COPERTINA!$E$21</f>
        <v>0</v>
      </c>
    </row>
    <row r="331" spans="1:7" ht="15.75" thickBot="1" x14ac:dyDescent="0.3">
      <c r="A331" s="24"/>
      <c r="B331" s="23"/>
      <c r="C331" s="23"/>
      <c r="D331" s="79"/>
      <c r="E331" s="62"/>
      <c r="F331" s="62">
        <f>+COPERTINA!$E$18</f>
        <v>0</v>
      </c>
      <c r="G331" s="62">
        <f>+COPERTINA!$E$21</f>
        <v>0</v>
      </c>
    </row>
    <row r="332" spans="1:7" ht="15.75" thickBot="1" x14ac:dyDescent="0.3">
      <c r="A332" s="24"/>
      <c r="B332" s="23"/>
      <c r="C332" s="23"/>
      <c r="D332" s="79"/>
      <c r="E332" s="62"/>
      <c r="F332" s="62">
        <f>+COPERTINA!$E$18</f>
        <v>0</v>
      </c>
      <c r="G332" s="62">
        <f>+COPERTINA!$E$21</f>
        <v>0</v>
      </c>
    </row>
    <row r="333" spans="1:7" ht="15.75" thickBot="1" x14ac:dyDescent="0.3">
      <c r="A333" s="24"/>
      <c r="B333" s="23"/>
      <c r="C333" s="23"/>
      <c r="D333" s="79"/>
      <c r="E333" s="62"/>
      <c r="F333" s="62">
        <f>+COPERTINA!$E$18</f>
        <v>0</v>
      </c>
      <c r="G333" s="62">
        <f>+COPERTINA!$E$21</f>
        <v>0</v>
      </c>
    </row>
    <row r="334" spans="1:7" ht="15.75" thickBot="1" x14ac:dyDescent="0.3">
      <c r="A334" s="24"/>
      <c r="B334" s="23"/>
      <c r="C334" s="23"/>
      <c r="D334" s="79"/>
      <c r="E334" s="62"/>
      <c r="F334" s="62">
        <f>+COPERTINA!$E$18</f>
        <v>0</v>
      </c>
      <c r="G334" s="62">
        <f>+COPERTINA!$E$21</f>
        <v>0</v>
      </c>
    </row>
    <row r="335" spans="1:7" ht="15.75" thickBot="1" x14ac:dyDescent="0.3">
      <c r="A335" s="24"/>
      <c r="B335" s="23"/>
      <c r="C335" s="23"/>
      <c r="D335" s="79"/>
      <c r="E335" s="62"/>
      <c r="F335" s="62">
        <f>+COPERTINA!$E$18</f>
        <v>0</v>
      </c>
      <c r="G335" s="62">
        <f>+COPERTINA!$E$21</f>
        <v>0</v>
      </c>
    </row>
    <row r="336" spans="1:7" ht="15.75" thickBot="1" x14ac:dyDescent="0.3">
      <c r="A336" s="24"/>
      <c r="B336" s="23"/>
      <c r="C336" s="23"/>
      <c r="D336" s="79"/>
      <c r="E336" s="62"/>
      <c r="F336" s="62">
        <f>+COPERTINA!$E$18</f>
        <v>0</v>
      </c>
      <c r="G336" s="62">
        <f>+COPERTINA!$E$21</f>
        <v>0</v>
      </c>
    </row>
    <row r="337" spans="1:7" ht="15.75" thickBot="1" x14ac:dyDescent="0.3">
      <c r="A337" s="24"/>
      <c r="B337" s="23"/>
      <c r="C337" s="23"/>
      <c r="D337" s="79"/>
      <c r="E337" s="62"/>
      <c r="F337" s="62">
        <f>+COPERTINA!$E$18</f>
        <v>0</v>
      </c>
      <c r="G337" s="62">
        <f>+COPERTINA!$E$21</f>
        <v>0</v>
      </c>
    </row>
    <row r="338" spans="1:7" ht="15.75" thickBot="1" x14ac:dyDescent="0.3">
      <c r="A338" s="24"/>
      <c r="B338" s="23"/>
      <c r="C338" s="23"/>
      <c r="D338" s="79"/>
      <c r="E338" s="62"/>
      <c r="F338" s="62">
        <f>+COPERTINA!$E$18</f>
        <v>0</v>
      </c>
      <c r="G338" s="62">
        <f>+COPERTINA!$E$21</f>
        <v>0</v>
      </c>
    </row>
    <row r="339" spans="1:7" ht="15.75" thickBot="1" x14ac:dyDescent="0.3">
      <c r="A339" s="24"/>
      <c r="B339" s="23"/>
      <c r="C339" s="23"/>
      <c r="D339" s="79"/>
      <c r="E339" s="62"/>
      <c r="F339" s="62">
        <f>+COPERTINA!$E$18</f>
        <v>0</v>
      </c>
      <c r="G339" s="62">
        <f>+COPERTINA!$E$21</f>
        <v>0</v>
      </c>
    </row>
    <row r="340" spans="1:7" ht="15.75" thickBot="1" x14ac:dyDescent="0.3">
      <c r="A340" s="24"/>
      <c r="B340" s="23"/>
      <c r="C340" s="23"/>
      <c r="D340" s="79"/>
      <c r="E340" s="62"/>
      <c r="F340" s="62">
        <f>+COPERTINA!$E$18</f>
        <v>0</v>
      </c>
      <c r="G340" s="62">
        <f>+COPERTINA!$E$21</f>
        <v>0</v>
      </c>
    </row>
    <row r="341" spans="1:7" ht="15.75" thickBot="1" x14ac:dyDescent="0.3">
      <c r="A341" s="24"/>
      <c r="B341" s="23"/>
      <c r="C341" s="23"/>
      <c r="D341" s="79"/>
      <c r="E341" s="62"/>
      <c r="F341" s="62">
        <f>+COPERTINA!$E$18</f>
        <v>0</v>
      </c>
      <c r="G341" s="62">
        <f>+COPERTINA!$E$21</f>
        <v>0</v>
      </c>
    </row>
    <row r="342" spans="1:7" ht="15.75" thickBot="1" x14ac:dyDescent="0.3">
      <c r="A342" s="24"/>
      <c r="B342" s="23"/>
      <c r="C342" s="23"/>
      <c r="D342" s="79"/>
      <c r="E342" s="62"/>
      <c r="F342" s="62">
        <f>+COPERTINA!$E$18</f>
        <v>0</v>
      </c>
      <c r="G342" s="62">
        <f>+COPERTINA!$E$21</f>
        <v>0</v>
      </c>
    </row>
    <row r="343" spans="1:7" ht="15.75" thickBot="1" x14ac:dyDescent="0.3">
      <c r="A343" s="24"/>
      <c r="B343" s="23"/>
      <c r="C343" s="23"/>
      <c r="D343" s="79"/>
      <c r="E343" s="62"/>
      <c r="F343" s="62">
        <f>+COPERTINA!$E$18</f>
        <v>0</v>
      </c>
      <c r="G343" s="62">
        <f>+COPERTINA!$E$21</f>
        <v>0</v>
      </c>
    </row>
    <row r="344" spans="1:7" ht="15.75" thickBot="1" x14ac:dyDescent="0.3">
      <c r="A344" s="24"/>
      <c r="B344" s="23"/>
      <c r="C344" s="23"/>
      <c r="D344" s="79"/>
      <c r="E344" s="62"/>
      <c r="F344" s="62">
        <f>+COPERTINA!$E$18</f>
        <v>0</v>
      </c>
      <c r="G344" s="62">
        <f>+COPERTINA!$E$21</f>
        <v>0</v>
      </c>
    </row>
    <row r="345" spans="1:7" ht="15.75" thickBot="1" x14ac:dyDescent="0.3">
      <c r="A345" s="24"/>
      <c r="B345" s="23"/>
      <c r="C345" s="23"/>
      <c r="D345" s="79"/>
      <c r="E345" s="62"/>
      <c r="F345" s="62">
        <f>+COPERTINA!$E$18</f>
        <v>0</v>
      </c>
      <c r="G345" s="62">
        <f>+COPERTINA!$E$21</f>
        <v>0</v>
      </c>
    </row>
    <row r="346" spans="1:7" ht="15.75" thickBot="1" x14ac:dyDescent="0.3">
      <c r="A346" s="24"/>
      <c r="B346" s="23"/>
      <c r="C346" s="23"/>
      <c r="D346" s="79"/>
      <c r="E346" s="62"/>
      <c r="F346" s="62">
        <f>+COPERTINA!$E$18</f>
        <v>0</v>
      </c>
      <c r="G346" s="62">
        <f>+COPERTINA!$E$21</f>
        <v>0</v>
      </c>
    </row>
    <row r="347" spans="1:7" ht="15.75" thickBot="1" x14ac:dyDescent="0.3">
      <c r="A347" s="24"/>
      <c r="B347" s="23"/>
      <c r="C347" s="23"/>
      <c r="D347" s="79"/>
      <c r="E347" s="62"/>
      <c r="F347" s="62">
        <f>+COPERTINA!$E$18</f>
        <v>0</v>
      </c>
      <c r="G347" s="62">
        <f>+COPERTINA!$E$21</f>
        <v>0</v>
      </c>
    </row>
    <row r="348" spans="1:7" ht="15.75" thickBot="1" x14ac:dyDescent="0.3">
      <c r="A348" s="24"/>
      <c r="B348" s="23"/>
      <c r="C348" s="23"/>
      <c r="D348" s="79"/>
      <c r="E348" s="62"/>
      <c r="F348" s="62">
        <f>+COPERTINA!$E$18</f>
        <v>0</v>
      </c>
      <c r="G348" s="62">
        <f>+COPERTINA!$E$21</f>
        <v>0</v>
      </c>
    </row>
    <row r="349" spans="1:7" ht="15.75" thickBot="1" x14ac:dyDescent="0.3">
      <c r="A349" s="24"/>
      <c r="B349" s="23"/>
      <c r="C349" s="23"/>
      <c r="D349" s="79"/>
      <c r="E349" s="62"/>
      <c r="F349" s="62">
        <f>+COPERTINA!$E$18</f>
        <v>0</v>
      </c>
      <c r="G349" s="62">
        <f>+COPERTINA!$E$21</f>
        <v>0</v>
      </c>
    </row>
    <row r="350" spans="1:7" ht="15.75" thickBot="1" x14ac:dyDescent="0.3">
      <c r="A350" s="24"/>
      <c r="B350" s="23"/>
      <c r="C350" s="23"/>
      <c r="D350" s="79"/>
      <c r="E350" s="62"/>
      <c r="F350" s="62">
        <f>+COPERTINA!$E$18</f>
        <v>0</v>
      </c>
      <c r="G350" s="62">
        <f>+COPERTINA!$E$21</f>
        <v>0</v>
      </c>
    </row>
    <row r="351" spans="1:7" ht="15.75" thickBot="1" x14ac:dyDescent="0.3">
      <c r="A351" s="24"/>
      <c r="B351" s="23"/>
      <c r="C351" s="23"/>
      <c r="D351" s="79"/>
      <c r="E351" s="62"/>
      <c r="F351" s="62">
        <f>+COPERTINA!$E$18</f>
        <v>0</v>
      </c>
      <c r="G351" s="62">
        <f>+COPERTINA!$E$21</f>
        <v>0</v>
      </c>
    </row>
    <row r="352" spans="1:7" ht="15.75" thickBot="1" x14ac:dyDescent="0.3">
      <c r="A352" s="24"/>
      <c r="B352" s="23"/>
      <c r="C352" s="23"/>
      <c r="D352" s="79"/>
      <c r="E352" s="62"/>
      <c r="F352" s="62">
        <f>+COPERTINA!$E$18</f>
        <v>0</v>
      </c>
      <c r="G352" s="62">
        <f>+COPERTINA!$E$21</f>
        <v>0</v>
      </c>
    </row>
    <row r="353" spans="1:7" ht="15.75" thickBot="1" x14ac:dyDescent="0.3">
      <c r="A353" s="24"/>
      <c r="B353" s="23"/>
      <c r="C353" s="23"/>
      <c r="D353" s="79"/>
      <c r="E353" s="62"/>
      <c r="F353" s="62">
        <f>+COPERTINA!$E$18</f>
        <v>0</v>
      </c>
      <c r="G353" s="62">
        <f>+COPERTINA!$E$21</f>
        <v>0</v>
      </c>
    </row>
    <row r="354" spans="1:7" ht="15.75" thickBot="1" x14ac:dyDescent="0.3">
      <c r="A354" s="24"/>
      <c r="B354" s="23"/>
      <c r="C354" s="23"/>
      <c r="D354" s="79"/>
      <c r="E354" s="62"/>
      <c r="F354" s="62">
        <f>+COPERTINA!$E$18</f>
        <v>0</v>
      </c>
      <c r="G354" s="62">
        <f>+COPERTINA!$E$21</f>
        <v>0</v>
      </c>
    </row>
    <row r="355" spans="1:7" ht="15.75" thickBot="1" x14ac:dyDescent="0.3">
      <c r="A355" s="24"/>
      <c r="B355" s="23"/>
      <c r="C355" s="23"/>
      <c r="D355" s="79"/>
      <c r="E355" s="62"/>
      <c r="F355" s="62">
        <f>+COPERTINA!$E$18</f>
        <v>0</v>
      </c>
      <c r="G355" s="62">
        <f>+COPERTINA!$E$21</f>
        <v>0</v>
      </c>
    </row>
    <row r="356" spans="1:7" ht="15.75" thickBot="1" x14ac:dyDescent="0.3">
      <c r="A356" s="24"/>
      <c r="B356" s="23"/>
      <c r="C356" s="23"/>
      <c r="D356" s="79"/>
      <c r="E356" s="62"/>
      <c r="F356" s="62">
        <f>+COPERTINA!$E$18</f>
        <v>0</v>
      </c>
      <c r="G356" s="62">
        <f>+COPERTINA!$E$21</f>
        <v>0</v>
      </c>
    </row>
    <row r="357" spans="1:7" ht="15.75" thickBot="1" x14ac:dyDescent="0.3">
      <c r="A357" s="24"/>
      <c r="B357" s="23"/>
      <c r="C357" s="23"/>
      <c r="D357" s="79"/>
      <c r="E357" s="62"/>
      <c r="F357" s="62">
        <f>+COPERTINA!$E$18</f>
        <v>0</v>
      </c>
      <c r="G357" s="62">
        <f>+COPERTINA!$E$21</f>
        <v>0</v>
      </c>
    </row>
    <row r="358" spans="1:7" ht="15.75" thickBot="1" x14ac:dyDescent="0.3">
      <c r="A358" s="24"/>
      <c r="B358" s="23"/>
      <c r="C358" s="23"/>
      <c r="D358" s="79"/>
      <c r="E358" s="62"/>
      <c r="F358" s="62">
        <f>+COPERTINA!$E$18</f>
        <v>0</v>
      </c>
      <c r="G358" s="62">
        <f>+COPERTINA!$E$21</f>
        <v>0</v>
      </c>
    </row>
    <row r="359" spans="1:7" ht="15.75" thickBot="1" x14ac:dyDescent="0.3">
      <c r="A359" s="24"/>
      <c r="B359" s="23"/>
      <c r="C359" s="23"/>
      <c r="D359" s="79"/>
      <c r="E359" s="62"/>
      <c r="F359" s="62">
        <f>+COPERTINA!$E$18</f>
        <v>0</v>
      </c>
      <c r="G359" s="62">
        <f>+COPERTINA!$E$21</f>
        <v>0</v>
      </c>
    </row>
    <row r="360" spans="1:7" ht="15.75" thickBot="1" x14ac:dyDescent="0.3">
      <c r="A360" s="24"/>
      <c r="B360" s="23"/>
      <c r="C360" s="23"/>
      <c r="D360" s="79"/>
      <c r="E360" s="62"/>
      <c r="F360" s="62">
        <f>+COPERTINA!$E$18</f>
        <v>0</v>
      </c>
      <c r="G360" s="62">
        <f>+COPERTINA!$E$21</f>
        <v>0</v>
      </c>
    </row>
    <row r="361" spans="1:7" ht="15.75" thickBot="1" x14ac:dyDescent="0.3">
      <c r="A361" s="24"/>
      <c r="B361" s="23"/>
      <c r="C361" s="23"/>
      <c r="D361" s="79"/>
      <c r="E361" s="62"/>
      <c r="F361" s="62">
        <f>+COPERTINA!$E$18</f>
        <v>0</v>
      </c>
      <c r="G361" s="62">
        <f>+COPERTINA!$E$21</f>
        <v>0</v>
      </c>
    </row>
    <row r="362" spans="1:7" ht="15.75" thickBot="1" x14ac:dyDescent="0.3">
      <c r="A362" s="24"/>
      <c r="B362" s="23"/>
      <c r="C362" s="23"/>
      <c r="D362" s="79"/>
      <c r="E362" s="62"/>
      <c r="F362" s="62">
        <f>+COPERTINA!$E$18</f>
        <v>0</v>
      </c>
      <c r="G362" s="62">
        <f>+COPERTINA!$E$21</f>
        <v>0</v>
      </c>
    </row>
    <row r="363" spans="1:7" ht="15.75" thickBot="1" x14ac:dyDescent="0.3">
      <c r="A363" s="24"/>
      <c r="B363" s="23"/>
      <c r="C363" s="23"/>
      <c r="D363" s="79"/>
      <c r="E363" s="62"/>
      <c r="F363" s="62">
        <f>+COPERTINA!$E$18</f>
        <v>0</v>
      </c>
      <c r="G363" s="62">
        <f>+COPERTINA!$E$21</f>
        <v>0</v>
      </c>
    </row>
    <row r="364" spans="1:7" ht="15.75" thickBot="1" x14ac:dyDescent="0.3">
      <c r="A364" s="24"/>
      <c r="B364" s="23"/>
      <c r="C364" s="23"/>
      <c r="D364" s="79"/>
      <c r="E364" s="62"/>
      <c r="F364" s="62">
        <f>+COPERTINA!$E$18</f>
        <v>0</v>
      </c>
      <c r="G364" s="62">
        <f>+COPERTINA!$E$21</f>
        <v>0</v>
      </c>
    </row>
    <row r="365" spans="1:7" ht="15.75" thickBot="1" x14ac:dyDescent="0.3">
      <c r="A365" s="24"/>
      <c r="B365" s="23"/>
      <c r="C365" s="23"/>
      <c r="D365" s="79"/>
      <c r="E365" s="62"/>
      <c r="F365" s="62">
        <f>+COPERTINA!$E$18</f>
        <v>0</v>
      </c>
      <c r="G365" s="62">
        <f>+COPERTINA!$E$21</f>
        <v>0</v>
      </c>
    </row>
    <row r="366" spans="1:7" ht="15.75" thickBot="1" x14ac:dyDescent="0.3">
      <c r="A366" s="24"/>
      <c r="B366" s="23"/>
      <c r="C366" s="23"/>
      <c r="D366" s="79"/>
      <c r="E366" s="62"/>
      <c r="F366" s="62">
        <f>+COPERTINA!$E$18</f>
        <v>0</v>
      </c>
      <c r="G366" s="62">
        <f>+COPERTINA!$E$21</f>
        <v>0</v>
      </c>
    </row>
    <row r="367" spans="1:7" ht="15.75" thickBot="1" x14ac:dyDescent="0.3">
      <c r="A367" s="24"/>
      <c r="B367" s="23"/>
      <c r="C367" s="23"/>
      <c r="D367" s="79"/>
      <c r="E367" s="62"/>
      <c r="F367" s="62">
        <f>+COPERTINA!$E$18</f>
        <v>0</v>
      </c>
      <c r="G367" s="62">
        <f>+COPERTINA!$E$21</f>
        <v>0</v>
      </c>
    </row>
    <row r="368" spans="1:7" ht="15.75" thickBot="1" x14ac:dyDescent="0.3">
      <c r="A368" s="24"/>
      <c r="B368" s="23"/>
      <c r="C368" s="23"/>
      <c r="D368" s="79"/>
      <c r="E368" s="62"/>
      <c r="F368" s="62">
        <f>+COPERTINA!$E$18</f>
        <v>0</v>
      </c>
      <c r="G368" s="62">
        <f>+COPERTINA!$E$21</f>
        <v>0</v>
      </c>
    </row>
    <row r="369" spans="1:7" ht="15.75" thickBot="1" x14ac:dyDescent="0.3">
      <c r="A369" s="24"/>
      <c r="B369" s="23"/>
      <c r="C369" s="23"/>
      <c r="D369" s="79"/>
      <c r="E369" s="62"/>
      <c r="F369" s="62">
        <f>+COPERTINA!$E$18</f>
        <v>0</v>
      </c>
      <c r="G369" s="62">
        <f>+COPERTINA!$E$21</f>
        <v>0</v>
      </c>
    </row>
    <row r="370" spans="1:7" ht="15.75" thickBot="1" x14ac:dyDescent="0.3">
      <c r="A370" s="24"/>
      <c r="B370" s="23"/>
      <c r="C370" s="23"/>
      <c r="D370" s="79"/>
      <c r="E370" s="62"/>
      <c r="F370" s="62">
        <f>+COPERTINA!$E$18</f>
        <v>0</v>
      </c>
      <c r="G370" s="62">
        <f>+COPERTINA!$E$21</f>
        <v>0</v>
      </c>
    </row>
    <row r="371" spans="1:7" ht="15.75" thickBot="1" x14ac:dyDescent="0.3">
      <c r="A371" s="24"/>
      <c r="B371" s="23"/>
      <c r="C371" s="23"/>
      <c r="D371" s="79"/>
      <c r="E371" s="62"/>
      <c r="F371" s="62">
        <f>+COPERTINA!$E$18</f>
        <v>0</v>
      </c>
      <c r="G371" s="62">
        <f>+COPERTINA!$E$21</f>
        <v>0</v>
      </c>
    </row>
    <row r="372" spans="1:7" ht="15.75" thickBot="1" x14ac:dyDescent="0.3">
      <c r="A372" s="24"/>
      <c r="B372" s="23"/>
      <c r="C372" s="23"/>
      <c r="D372" s="79"/>
      <c r="E372" s="62"/>
      <c r="F372" s="62">
        <f>+COPERTINA!$E$18</f>
        <v>0</v>
      </c>
      <c r="G372" s="62">
        <f>+COPERTINA!$E$21</f>
        <v>0</v>
      </c>
    </row>
    <row r="373" spans="1:7" ht="15.75" thickBot="1" x14ac:dyDescent="0.3">
      <c r="A373" s="24"/>
      <c r="B373" s="23"/>
      <c r="C373" s="23"/>
      <c r="D373" s="79"/>
      <c r="E373" s="62"/>
      <c r="F373" s="62">
        <f>+COPERTINA!$E$18</f>
        <v>0</v>
      </c>
      <c r="G373" s="62">
        <f>+COPERTINA!$E$21</f>
        <v>0</v>
      </c>
    </row>
    <row r="374" spans="1:7" ht="15.75" thickBot="1" x14ac:dyDescent="0.3">
      <c r="A374" s="24"/>
      <c r="B374" s="23"/>
      <c r="C374" s="23"/>
      <c r="D374" s="79"/>
      <c r="E374" s="62"/>
      <c r="F374" s="62">
        <f>+COPERTINA!$E$18</f>
        <v>0</v>
      </c>
      <c r="G374" s="62">
        <f>+COPERTINA!$E$21</f>
        <v>0</v>
      </c>
    </row>
    <row r="375" spans="1:7" ht="15.75" thickBot="1" x14ac:dyDescent="0.3">
      <c r="A375" s="24"/>
      <c r="B375" s="23"/>
      <c r="C375" s="23"/>
      <c r="D375" s="79"/>
      <c r="E375" s="62"/>
      <c r="F375" s="62">
        <f>+COPERTINA!$E$18</f>
        <v>0</v>
      </c>
      <c r="G375" s="62">
        <f>+COPERTINA!$E$21</f>
        <v>0</v>
      </c>
    </row>
    <row r="376" spans="1:7" ht="15.75" thickBot="1" x14ac:dyDescent="0.3">
      <c r="A376" s="24"/>
      <c r="B376" s="23"/>
      <c r="C376" s="23"/>
      <c r="D376" s="79"/>
      <c r="E376" s="62"/>
      <c r="F376" s="62">
        <f>+COPERTINA!$E$18</f>
        <v>0</v>
      </c>
      <c r="G376" s="62">
        <f>+COPERTINA!$E$21</f>
        <v>0</v>
      </c>
    </row>
    <row r="377" spans="1:7" ht="15.75" thickBot="1" x14ac:dyDescent="0.3">
      <c r="A377" s="24"/>
      <c r="B377" s="23"/>
      <c r="C377" s="23"/>
      <c r="D377" s="79"/>
      <c r="E377" s="62"/>
      <c r="F377" s="62">
        <f>+COPERTINA!$E$18</f>
        <v>0</v>
      </c>
      <c r="G377" s="62">
        <f>+COPERTINA!$E$21</f>
        <v>0</v>
      </c>
    </row>
    <row r="378" spans="1:7" ht="15.75" thickBot="1" x14ac:dyDescent="0.3">
      <c r="A378" s="24"/>
      <c r="B378" s="23"/>
      <c r="C378" s="23"/>
      <c r="D378" s="79"/>
      <c r="E378" s="62"/>
      <c r="F378" s="62">
        <f>+COPERTINA!$E$18</f>
        <v>0</v>
      </c>
      <c r="G378" s="62">
        <f>+COPERTINA!$E$21</f>
        <v>0</v>
      </c>
    </row>
    <row r="379" spans="1:7" ht="15.75" thickBot="1" x14ac:dyDescent="0.3">
      <c r="A379" s="24"/>
      <c r="B379" s="23"/>
      <c r="C379" s="23"/>
      <c r="D379" s="79"/>
      <c r="E379" s="62"/>
      <c r="F379" s="62">
        <f>+COPERTINA!$E$18</f>
        <v>0</v>
      </c>
      <c r="G379" s="62">
        <f>+COPERTINA!$E$21</f>
        <v>0</v>
      </c>
    </row>
    <row r="380" spans="1:7" ht="15.75" thickBot="1" x14ac:dyDescent="0.3">
      <c r="A380" s="24"/>
      <c r="B380" s="23"/>
      <c r="C380" s="23"/>
      <c r="D380" s="79"/>
      <c r="E380" s="62"/>
      <c r="F380" s="62">
        <f>+COPERTINA!$E$18</f>
        <v>0</v>
      </c>
      <c r="G380" s="62">
        <f>+COPERTINA!$E$21</f>
        <v>0</v>
      </c>
    </row>
    <row r="381" spans="1:7" ht="15.75" thickBot="1" x14ac:dyDescent="0.3">
      <c r="A381" s="24"/>
      <c r="B381" s="23"/>
      <c r="C381" s="23"/>
      <c r="D381" s="79"/>
      <c r="E381" s="62"/>
      <c r="F381" s="62">
        <f>+COPERTINA!$E$18</f>
        <v>0</v>
      </c>
      <c r="G381" s="62">
        <f>+COPERTINA!$E$21</f>
        <v>0</v>
      </c>
    </row>
    <row r="382" spans="1:7" ht="15.75" thickBot="1" x14ac:dyDescent="0.3">
      <c r="A382" s="24"/>
      <c r="B382" s="23"/>
      <c r="C382" s="23"/>
      <c r="D382" s="79"/>
      <c r="E382" s="62"/>
      <c r="F382" s="62">
        <f>+COPERTINA!$E$18</f>
        <v>0</v>
      </c>
      <c r="G382" s="62">
        <f>+COPERTINA!$E$21</f>
        <v>0</v>
      </c>
    </row>
    <row r="383" spans="1:7" ht="15.75" thickBot="1" x14ac:dyDescent="0.3">
      <c r="A383" s="24"/>
      <c r="B383" s="23"/>
      <c r="C383" s="23"/>
      <c r="D383" s="79"/>
      <c r="E383" s="62"/>
      <c r="F383" s="62">
        <f>+COPERTINA!$E$18</f>
        <v>0</v>
      </c>
      <c r="G383" s="62">
        <f>+COPERTINA!$E$21</f>
        <v>0</v>
      </c>
    </row>
    <row r="384" spans="1:7" ht="15.75" thickBot="1" x14ac:dyDescent="0.3">
      <c r="A384" s="24"/>
      <c r="B384" s="23"/>
      <c r="C384" s="23"/>
      <c r="D384" s="79"/>
      <c r="E384" s="62"/>
      <c r="F384" s="62">
        <f>+COPERTINA!$E$18</f>
        <v>0</v>
      </c>
      <c r="G384" s="62">
        <f>+COPERTINA!$E$21</f>
        <v>0</v>
      </c>
    </row>
    <row r="385" spans="1:7" ht="15.75" thickBot="1" x14ac:dyDescent="0.3">
      <c r="A385" s="24"/>
      <c r="B385" s="23"/>
      <c r="C385" s="23"/>
      <c r="D385" s="79"/>
      <c r="E385" s="62"/>
      <c r="F385" s="62">
        <f>+COPERTINA!$E$18</f>
        <v>0</v>
      </c>
      <c r="G385" s="62">
        <f>+COPERTINA!$E$21</f>
        <v>0</v>
      </c>
    </row>
    <row r="386" spans="1:7" ht="15.75" thickBot="1" x14ac:dyDescent="0.3">
      <c r="A386" s="24"/>
      <c r="B386" s="23"/>
      <c r="C386" s="23"/>
      <c r="D386" s="79"/>
      <c r="E386" s="62"/>
      <c r="F386" s="62">
        <f>+COPERTINA!$E$18</f>
        <v>0</v>
      </c>
      <c r="G386" s="62">
        <f>+COPERTINA!$E$21</f>
        <v>0</v>
      </c>
    </row>
    <row r="387" spans="1:7" ht="15.75" thickBot="1" x14ac:dyDescent="0.3">
      <c r="A387" s="24"/>
      <c r="B387" s="23"/>
      <c r="C387" s="23"/>
      <c r="D387" s="79"/>
      <c r="E387" s="62"/>
      <c r="F387" s="62">
        <f>+COPERTINA!$E$18</f>
        <v>0</v>
      </c>
      <c r="G387" s="62">
        <f>+COPERTINA!$E$21</f>
        <v>0</v>
      </c>
    </row>
    <row r="388" spans="1:7" ht="15.75" thickBot="1" x14ac:dyDescent="0.3">
      <c r="A388" s="24"/>
      <c r="B388" s="23"/>
      <c r="C388" s="23"/>
      <c r="D388" s="79"/>
      <c r="E388" s="62"/>
      <c r="F388" s="62">
        <f>+COPERTINA!$E$18</f>
        <v>0</v>
      </c>
      <c r="G388" s="62">
        <f>+COPERTINA!$E$21</f>
        <v>0</v>
      </c>
    </row>
    <row r="389" spans="1:7" ht="15.75" thickBot="1" x14ac:dyDescent="0.3">
      <c r="A389" s="24"/>
      <c r="B389" s="23"/>
      <c r="C389" s="23"/>
      <c r="D389" s="79"/>
      <c r="E389" s="62"/>
      <c r="F389" s="62">
        <f>+COPERTINA!$E$18</f>
        <v>0</v>
      </c>
      <c r="G389" s="62">
        <f>+COPERTINA!$E$21</f>
        <v>0</v>
      </c>
    </row>
    <row r="390" spans="1:7" ht="15.75" thickBot="1" x14ac:dyDescent="0.3">
      <c r="A390" s="24"/>
      <c r="B390" s="23"/>
      <c r="C390" s="23"/>
      <c r="D390" s="79"/>
      <c r="E390" s="62"/>
      <c r="F390" s="62">
        <f>+COPERTINA!$E$18</f>
        <v>0</v>
      </c>
      <c r="G390" s="62">
        <f>+COPERTINA!$E$21</f>
        <v>0</v>
      </c>
    </row>
    <row r="391" spans="1:7" ht="15.75" thickBot="1" x14ac:dyDescent="0.3">
      <c r="A391" s="24"/>
      <c r="B391" s="23"/>
      <c r="C391" s="23"/>
      <c r="D391" s="79"/>
      <c r="E391" s="62"/>
      <c r="F391" s="62">
        <f>+COPERTINA!$E$18</f>
        <v>0</v>
      </c>
      <c r="G391" s="62">
        <f>+COPERTINA!$E$21</f>
        <v>0</v>
      </c>
    </row>
    <row r="392" spans="1:7" ht="15.75" thickBot="1" x14ac:dyDescent="0.3">
      <c r="A392" s="24"/>
      <c r="B392" s="23"/>
      <c r="C392" s="23"/>
      <c r="D392" s="79"/>
      <c r="E392" s="62"/>
      <c r="F392" s="62">
        <f>+COPERTINA!$E$18</f>
        <v>0</v>
      </c>
      <c r="G392" s="62">
        <f>+COPERTINA!$E$21</f>
        <v>0</v>
      </c>
    </row>
    <row r="393" spans="1:7" ht="15.75" thickBot="1" x14ac:dyDescent="0.3">
      <c r="A393" s="24"/>
      <c r="B393" s="23"/>
      <c r="C393" s="23"/>
      <c r="D393" s="79"/>
      <c r="E393" s="62"/>
      <c r="F393" s="62">
        <f>+COPERTINA!$E$18</f>
        <v>0</v>
      </c>
      <c r="G393" s="62">
        <f>+COPERTINA!$E$21</f>
        <v>0</v>
      </c>
    </row>
    <row r="394" spans="1:7" ht="15.75" thickBot="1" x14ac:dyDescent="0.3">
      <c r="A394" s="24"/>
      <c r="B394" s="23"/>
      <c r="C394" s="23"/>
      <c r="D394" s="79"/>
      <c r="E394" s="62"/>
      <c r="F394" s="62">
        <f>+COPERTINA!$E$18</f>
        <v>0</v>
      </c>
      <c r="G394" s="62">
        <f>+COPERTINA!$E$21</f>
        <v>0</v>
      </c>
    </row>
    <row r="395" spans="1:7" ht="15.75" thickBot="1" x14ac:dyDescent="0.3">
      <c r="A395" s="24"/>
      <c r="B395" s="23"/>
      <c r="C395" s="23"/>
      <c r="D395" s="79"/>
      <c r="E395" s="62"/>
      <c r="F395" s="62">
        <f>+COPERTINA!$E$18</f>
        <v>0</v>
      </c>
      <c r="G395" s="62">
        <f>+COPERTINA!$E$21</f>
        <v>0</v>
      </c>
    </row>
    <row r="396" spans="1:7" ht="15.75" thickBot="1" x14ac:dyDescent="0.3">
      <c r="A396" s="24"/>
      <c r="B396" s="23"/>
      <c r="C396" s="23"/>
      <c r="D396" s="79"/>
      <c r="E396" s="62"/>
      <c r="F396" s="62">
        <f>+COPERTINA!$E$18</f>
        <v>0</v>
      </c>
      <c r="G396" s="62">
        <f>+COPERTINA!$E$21</f>
        <v>0</v>
      </c>
    </row>
    <row r="397" spans="1:7" ht="15.75" thickBot="1" x14ac:dyDescent="0.3">
      <c r="A397" s="24"/>
      <c r="B397" s="23"/>
      <c r="C397" s="23"/>
      <c r="D397" s="79"/>
      <c r="E397" s="62"/>
      <c r="F397" s="62">
        <f>+COPERTINA!$E$18</f>
        <v>0</v>
      </c>
      <c r="G397" s="62">
        <f>+COPERTINA!$E$21</f>
        <v>0</v>
      </c>
    </row>
    <row r="398" spans="1:7" ht="15.75" thickBot="1" x14ac:dyDescent="0.3">
      <c r="A398" s="24"/>
      <c r="B398" s="23"/>
      <c r="C398" s="23"/>
      <c r="D398" s="79"/>
      <c r="E398" s="62"/>
      <c r="F398" s="62">
        <f>+COPERTINA!$E$18</f>
        <v>0</v>
      </c>
      <c r="G398" s="62">
        <f>+COPERTINA!$E$21</f>
        <v>0</v>
      </c>
    </row>
    <row r="399" spans="1:7" ht="15.75" thickBot="1" x14ac:dyDescent="0.3">
      <c r="A399" s="24"/>
      <c r="B399" s="23"/>
      <c r="C399" s="23"/>
      <c r="D399" s="79"/>
      <c r="E399" s="62"/>
      <c r="F399" s="62">
        <f>+COPERTINA!$E$18</f>
        <v>0</v>
      </c>
      <c r="G399" s="62">
        <f>+COPERTINA!$E$21</f>
        <v>0</v>
      </c>
    </row>
    <row r="400" spans="1:7" ht="15.75" thickBot="1" x14ac:dyDescent="0.3">
      <c r="A400" s="24"/>
      <c r="B400" s="23"/>
      <c r="C400" s="23"/>
      <c r="D400" s="79"/>
      <c r="E400" s="62"/>
      <c r="F400" s="62">
        <f>+COPERTINA!$E$18</f>
        <v>0</v>
      </c>
      <c r="G400" s="62">
        <f>+COPERTINA!$E$21</f>
        <v>0</v>
      </c>
    </row>
    <row r="401" spans="1:7" ht="15.75" thickBot="1" x14ac:dyDescent="0.3">
      <c r="A401" s="24"/>
      <c r="B401" s="23"/>
      <c r="C401" s="23"/>
      <c r="D401" s="79"/>
      <c r="E401" s="62"/>
      <c r="F401" s="62">
        <f>+COPERTINA!$E$18</f>
        <v>0</v>
      </c>
      <c r="G401" s="62">
        <f>+COPERTINA!$E$21</f>
        <v>0</v>
      </c>
    </row>
  </sheetData>
  <pageMargins left="0.7" right="0.7" top="0.75" bottom="0.75" header="0.3" footer="0.3"/>
  <pageSetup paperSize="9" scale="4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'RIEPILOGO CALCOLO'!$B$19:$B$121</xm:f>
          </x14:formula1>
          <xm:sqref>E3:E401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401"/>
  <sheetViews>
    <sheetView topLeftCell="C1" zoomScaleNormal="100" workbookViewId="0">
      <pane ySplit="2" topLeftCell="A3" activePane="bottomLeft" state="frozen"/>
      <selection pane="bottomLeft" activeCell="F401" sqref="E1:F401"/>
    </sheetView>
  </sheetViews>
  <sheetFormatPr defaultRowHeight="15" x14ac:dyDescent="0.25"/>
  <cols>
    <col min="1" max="1" width="33" style="22" customWidth="1"/>
    <col min="2" max="2" width="30.140625" style="22" customWidth="1"/>
    <col min="3" max="3" width="22.5703125" style="22" customWidth="1"/>
    <col min="4" max="4" width="21" style="63" customWidth="1"/>
    <col min="5" max="5" width="27.28515625" style="63" customWidth="1"/>
    <col min="6" max="6" width="27.5703125" style="63" bestFit="1" customWidth="1"/>
    <col min="7" max="7" width="16" style="22" customWidth="1"/>
    <col min="8" max="8" width="16.5703125" style="22" customWidth="1"/>
    <col min="9" max="9" width="18.28515625" style="73" hidden="1" customWidth="1"/>
    <col min="10" max="10" width="10.85546875" style="73" customWidth="1"/>
    <col min="11" max="11" width="18.28515625" style="73" customWidth="1"/>
    <col min="12" max="12" width="24.5703125" style="73" customWidth="1"/>
    <col min="13" max="13" width="27.7109375" style="22" bestFit="1" customWidth="1"/>
    <col min="14" max="16384" width="9.140625" style="22"/>
  </cols>
  <sheetData>
    <row r="1" spans="1:13" s="30" customFormat="1" ht="79.5" thickBot="1" x14ac:dyDescent="0.3">
      <c r="A1" s="27"/>
      <c r="B1" s="28"/>
      <c r="C1" s="28"/>
      <c r="D1" s="61" t="s">
        <v>161</v>
      </c>
      <c r="E1" s="106" t="s">
        <v>1827</v>
      </c>
      <c r="F1" s="106" t="s">
        <v>1828</v>
      </c>
      <c r="G1" s="28"/>
      <c r="H1" s="29" t="s">
        <v>194</v>
      </c>
      <c r="I1" s="72" t="s">
        <v>187</v>
      </c>
      <c r="J1" s="72"/>
      <c r="K1" s="72" t="s">
        <v>196</v>
      </c>
      <c r="L1" s="72"/>
      <c r="M1" s="29" t="s">
        <v>195</v>
      </c>
    </row>
    <row r="2" spans="1:13" s="95" customFormat="1" ht="60" x14ac:dyDescent="0.25">
      <c r="A2" s="92" t="s">
        <v>150</v>
      </c>
      <c r="B2" s="92" t="s">
        <v>151</v>
      </c>
      <c r="C2" s="93" t="s">
        <v>152</v>
      </c>
      <c r="D2" s="60" t="s">
        <v>158</v>
      </c>
      <c r="E2" s="107" t="s">
        <v>159</v>
      </c>
      <c r="F2" s="107" t="s">
        <v>153</v>
      </c>
      <c r="G2" s="93" t="s">
        <v>193</v>
      </c>
      <c r="H2" s="93" t="s">
        <v>186</v>
      </c>
      <c r="I2" s="94" t="s">
        <v>191</v>
      </c>
      <c r="J2" s="94" t="s">
        <v>197</v>
      </c>
      <c r="K2" s="94" t="s">
        <v>192</v>
      </c>
      <c r="L2" s="94" t="s">
        <v>198</v>
      </c>
      <c r="M2" s="93" t="s">
        <v>188</v>
      </c>
    </row>
    <row r="3" spans="1:13" ht="15.75" thickBot="1" x14ac:dyDescent="0.3">
      <c r="A3" s="24"/>
      <c r="B3" s="23"/>
      <c r="C3" s="23"/>
      <c r="D3" s="62"/>
      <c r="E3" s="108">
        <f>+COPERTINA!$E$18</f>
        <v>0</v>
      </c>
      <c r="F3" s="108">
        <f>+COPERTINA!$E$21</f>
        <v>0</v>
      </c>
      <c r="G3" s="79"/>
      <c r="H3" s="75">
        <v>0</v>
      </c>
      <c r="I3" s="74">
        <f>+$H3*'TABELLE APPOGGIO'!$I$1</f>
        <v>0</v>
      </c>
      <c r="J3" s="74">
        <v>35.5</v>
      </c>
      <c r="K3" s="81">
        <f>IF(M3="NO FEE4SERVICE", 0, +$H3*'TABELLE APPOGGIO'!$I$1)</f>
        <v>0</v>
      </c>
      <c r="L3" s="74"/>
      <c r="M3" s="80" t="str">
        <f>IF(H3&lt;&gt;0, VLOOKUP(D3,'RIEPILOGO CALCOLO'!$B$18:$V$121,21,FALSE), "")</f>
        <v/>
      </c>
    </row>
    <row r="4" spans="1:13" ht="15.75" thickBot="1" x14ac:dyDescent="0.3">
      <c r="A4" s="24"/>
      <c r="B4" s="23"/>
      <c r="C4" s="23"/>
      <c r="D4" s="62"/>
      <c r="E4" s="108">
        <f>+COPERTINA!$E$18</f>
        <v>0</v>
      </c>
      <c r="F4" s="108">
        <f>+COPERTINA!$E$21</f>
        <v>0</v>
      </c>
      <c r="G4" s="79"/>
      <c r="H4" s="75">
        <v>0</v>
      </c>
      <c r="I4" s="74">
        <f>+$H4*'TABELLE APPOGGIO'!$I$1</f>
        <v>0</v>
      </c>
      <c r="J4" s="74">
        <v>35.5</v>
      </c>
      <c r="K4" s="81">
        <f>IF(M4="NO FEE4SERVICE", 0, +$H4*'TABELLE APPOGGIO'!$I$1)</f>
        <v>0</v>
      </c>
      <c r="L4" s="74"/>
      <c r="M4" s="80" t="str">
        <f>IF(H4&lt;&gt;0, VLOOKUP(D4,'RIEPILOGO CALCOLO'!$B$18:$V$121,21,FALSE), "")</f>
        <v/>
      </c>
    </row>
    <row r="5" spans="1:13" ht="15.75" thickBot="1" x14ac:dyDescent="0.3">
      <c r="A5" s="24"/>
      <c r="B5" s="23"/>
      <c r="C5" s="23"/>
      <c r="D5" s="62"/>
      <c r="E5" s="108">
        <f>+COPERTINA!$E$18</f>
        <v>0</v>
      </c>
      <c r="F5" s="108">
        <f>+COPERTINA!$E$21</f>
        <v>0</v>
      </c>
      <c r="G5" s="79"/>
      <c r="H5" s="75">
        <v>0</v>
      </c>
      <c r="I5" s="74">
        <f>+$H5*'TABELLE APPOGGIO'!$I$1</f>
        <v>0</v>
      </c>
      <c r="J5" s="74">
        <v>35.5</v>
      </c>
      <c r="K5" s="81">
        <f>IF(M5="NO FEE4SERVICE", 0, +$H5*'TABELLE APPOGGIO'!$I$1)</f>
        <v>0</v>
      </c>
      <c r="L5" s="74"/>
      <c r="M5" s="80" t="str">
        <f>IF(H5&lt;&gt;0, VLOOKUP(D5,'RIEPILOGO CALCOLO'!$B$18:$V$121,21,FALSE), "")</f>
        <v/>
      </c>
    </row>
    <row r="6" spans="1:13" ht="15.75" thickBot="1" x14ac:dyDescent="0.3">
      <c r="A6" s="24"/>
      <c r="B6" s="23"/>
      <c r="C6" s="23"/>
      <c r="D6" s="62"/>
      <c r="E6" s="108">
        <f>+COPERTINA!$E$18</f>
        <v>0</v>
      </c>
      <c r="F6" s="108">
        <f>+COPERTINA!$E$21</f>
        <v>0</v>
      </c>
      <c r="G6" s="79"/>
      <c r="H6" s="75">
        <v>0</v>
      </c>
      <c r="I6" s="74">
        <f>+$H6*'TABELLE APPOGGIO'!$I$1</f>
        <v>0</v>
      </c>
      <c r="J6" s="74">
        <v>35.5</v>
      </c>
      <c r="K6" s="81">
        <f>IF(M6="NO FEE4SERVICE", 0, +$H6*'TABELLE APPOGGIO'!$I$1)</f>
        <v>0</v>
      </c>
      <c r="L6" s="74"/>
      <c r="M6" s="80" t="str">
        <f>IF(H6&lt;&gt;0, VLOOKUP(D6,'RIEPILOGO CALCOLO'!$B$18:$V$121,21,FALSE), "")</f>
        <v/>
      </c>
    </row>
    <row r="7" spans="1:13" ht="15.75" thickBot="1" x14ac:dyDescent="0.3">
      <c r="A7" s="24"/>
      <c r="B7" s="23"/>
      <c r="C7" s="23"/>
      <c r="D7" s="62"/>
      <c r="E7" s="108">
        <f>+COPERTINA!$E$18</f>
        <v>0</v>
      </c>
      <c r="F7" s="108">
        <f>+COPERTINA!$E$21</f>
        <v>0</v>
      </c>
      <c r="G7" s="79"/>
      <c r="H7" s="75">
        <v>0</v>
      </c>
      <c r="I7" s="74">
        <f>+$H7*'TABELLE APPOGGIO'!$I$1</f>
        <v>0</v>
      </c>
      <c r="J7" s="74">
        <v>35.5</v>
      </c>
      <c r="K7" s="81">
        <f>IF(M7="NO FEE4SERVICE", 0, +$H7*'TABELLE APPOGGIO'!$I$1)</f>
        <v>0</v>
      </c>
      <c r="L7" s="74"/>
      <c r="M7" s="80" t="str">
        <f>IF(H7&lt;&gt;0, VLOOKUP(D7,'RIEPILOGO CALCOLO'!$B$18:$V$121,21,FALSE), "")</f>
        <v/>
      </c>
    </row>
    <row r="8" spans="1:13" ht="15.75" thickBot="1" x14ac:dyDescent="0.3">
      <c r="A8" s="24"/>
      <c r="B8" s="23"/>
      <c r="C8" s="23"/>
      <c r="D8" s="62"/>
      <c r="E8" s="108">
        <f>+COPERTINA!$E$18</f>
        <v>0</v>
      </c>
      <c r="F8" s="108">
        <f>+COPERTINA!$E$21</f>
        <v>0</v>
      </c>
      <c r="G8" s="79"/>
      <c r="H8" s="75">
        <v>0</v>
      </c>
      <c r="I8" s="74">
        <f>+$H8*'TABELLE APPOGGIO'!$I$1</f>
        <v>0</v>
      </c>
      <c r="J8" s="74">
        <v>35.5</v>
      </c>
      <c r="K8" s="81">
        <f>IF(M8="NO FEE4SERVICE", 0, +$H8*'TABELLE APPOGGIO'!$I$1)</f>
        <v>0</v>
      </c>
      <c r="L8" s="74"/>
      <c r="M8" s="80" t="str">
        <f>IF(H8&lt;&gt;0, VLOOKUP(D8,'RIEPILOGO CALCOLO'!$B$18:$V$121,21,FALSE), "")</f>
        <v/>
      </c>
    </row>
    <row r="9" spans="1:13" ht="15.75" thickBot="1" x14ac:dyDescent="0.3">
      <c r="A9" s="24"/>
      <c r="B9" s="23"/>
      <c r="C9" s="23"/>
      <c r="D9" s="62"/>
      <c r="E9" s="108">
        <f>+COPERTINA!$E$18</f>
        <v>0</v>
      </c>
      <c r="F9" s="108">
        <f>+COPERTINA!$E$21</f>
        <v>0</v>
      </c>
      <c r="G9" s="79"/>
      <c r="H9" s="75">
        <v>0</v>
      </c>
      <c r="I9" s="74">
        <f>+$H9*'TABELLE APPOGGIO'!$I$1</f>
        <v>0</v>
      </c>
      <c r="J9" s="74">
        <v>35.5</v>
      </c>
      <c r="K9" s="81">
        <f>IF(M9="NO FEE4SERVICE", 0, +$H9*'TABELLE APPOGGIO'!$I$1)</f>
        <v>0</v>
      </c>
      <c r="L9" s="74"/>
      <c r="M9" s="80" t="str">
        <f>IF(H9&lt;&gt;0, VLOOKUP(D9,'RIEPILOGO CALCOLO'!$B$18:$V$121,21,FALSE), "")</f>
        <v/>
      </c>
    </row>
    <row r="10" spans="1:13" ht="15.75" thickBot="1" x14ac:dyDescent="0.3">
      <c r="A10" s="24"/>
      <c r="B10" s="23"/>
      <c r="C10" s="23"/>
      <c r="D10" s="62"/>
      <c r="E10" s="108">
        <f>+COPERTINA!$E$18</f>
        <v>0</v>
      </c>
      <c r="F10" s="108">
        <f>+COPERTINA!$E$21</f>
        <v>0</v>
      </c>
      <c r="G10" s="79"/>
      <c r="H10" s="75">
        <v>0</v>
      </c>
      <c r="I10" s="74">
        <f>+$H10*'TABELLE APPOGGIO'!$I$1</f>
        <v>0</v>
      </c>
      <c r="J10" s="74">
        <v>35.5</v>
      </c>
      <c r="K10" s="81">
        <f>IF(M10="NO FEE4SERVICE", 0, +$H10*'TABELLE APPOGGIO'!$I$1)</f>
        <v>0</v>
      </c>
      <c r="L10" s="74"/>
      <c r="M10" s="80" t="str">
        <f>IF(H10&lt;&gt;0, VLOOKUP(D10,'RIEPILOGO CALCOLO'!$B$18:$V$121,21,FALSE), "")</f>
        <v/>
      </c>
    </row>
    <row r="11" spans="1:13" ht="15.75" thickBot="1" x14ac:dyDescent="0.3">
      <c r="A11" s="24"/>
      <c r="B11" s="23"/>
      <c r="C11" s="23"/>
      <c r="D11" s="62"/>
      <c r="E11" s="108">
        <f>+COPERTINA!$E$18</f>
        <v>0</v>
      </c>
      <c r="F11" s="108">
        <f>+COPERTINA!$E$21</f>
        <v>0</v>
      </c>
      <c r="G11" s="79"/>
      <c r="H11" s="75">
        <v>0</v>
      </c>
      <c r="I11" s="74">
        <f>+$H11*'TABELLE APPOGGIO'!$I$1</f>
        <v>0</v>
      </c>
      <c r="J11" s="74">
        <v>35.5</v>
      </c>
      <c r="K11" s="81">
        <f>IF(M11="NO FEE4SERVICE", 0, +$H11*'TABELLE APPOGGIO'!$I$1)</f>
        <v>0</v>
      </c>
      <c r="L11" s="74"/>
      <c r="M11" s="80" t="str">
        <f>IF(H11&lt;&gt;0, VLOOKUP(D11,'RIEPILOGO CALCOLO'!$B$18:$V$121,21,FALSE), "")</f>
        <v/>
      </c>
    </row>
    <row r="12" spans="1:13" ht="15.75" thickBot="1" x14ac:dyDescent="0.3">
      <c r="A12" s="24"/>
      <c r="B12" s="23"/>
      <c r="C12" s="23"/>
      <c r="D12" s="62"/>
      <c r="E12" s="108">
        <f>+COPERTINA!$E$18</f>
        <v>0</v>
      </c>
      <c r="F12" s="108">
        <f>+COPERTINA!$E$21</f>
        <v>0</v>
      </c>
      <c r="G12" s="79"/>
      <c r="H12" s="75">
        <v>0</v>
      </c>
      <c r="I12" s="74">
        <f>+$H12*'TABELLE APPOGGIO'!$I$1</f>
        <v>0</v>
      </c>
      <c r="J12" s="74">
        <v>35.5</v>
      </c>
      <c r="K12" s="81">
        <f>IF(M12="NO FEE4SERVICE", 0, +$H12*'TABELLE APPOGGIO'!$I$1)</f>
        <v>0</v>
      </c>
      <c r="L12" s="74"/>
      <c r="M12" s="80" t="str">
        <f>IF(H12&lt;&gt;0, VLOOKUP(D12,'RIEPILOGO CALCOLO'!$B$18:$V$121,21,FALSE), "")</f>
        <v/>
      </c>
    </row>
    <row r="13" spans="1:13" ht="15.75" thickBot="1" x14ac:dyDescent="0.3">
      <c r="A13" s="24"/>
      <c r="B13" s="23"/>
      <c r="C13" s="23"/>
      <c r="D13" s="62"/>
      <c r="E13" s="108">
        <f>+COPERTINA!$E$18</f>
        <v>0</v>
      </c>
      <c r="F13" s="108">
        <f>+COPERTINA!$E$21</f>
        <v>0</v>
      </c>
      <c r="G13" s="79"/>
      <c r="H13" s="75">
        <v>0</v>
      </c>
      <c r="I13" s="74">
        <f>+$H13*'TABELLE APPOGGIO'!$I$1</f>
        <v>0</v>
      </c>
      <c r="J13" s="74">
        <v>35.5</v>
      </c>
      <c r="K13" s="81">
        <f>IF(M13="NO FEE4SERVICE", 0, +$H13*'TABELLE APPOGGIO'!$I$1)</f>
        <v>0</v>
      </c>
      <c r="L13" s="74"/>
      <c r="M13" s="80" t="str">
        <f>IF(H13&lt;&gt;0, VLOOKUP(D13,'RIEPILOGO CALCOLO'!$B$18:$V$121,21,FALSE), "")</f>
        <v/>
      </c>
    </row>
    <row r="14" spans="1:13" ht="15.75" thickBot="1" x14ac:dyDescent="0.3">
      <c r="A14" s="24"/>
      <c r="B14" s="23"/>
      <c r="C14" s="23"/>
      <c r="D14" s="62"/>
      <c r="E14" s="108">
        <f>+COPERTINA!$E$18</f>
        <v>0</v>
      </c>
      <c r="F14" s="108">
        <f>+COPERTINA!$E$21</f>
        <v>0</v>
      </c>
      <c r="G14" s="79"/>
      <c r="H14" s="75">
        <v>0</v>
      </c>
      <c r="I14" s="74">
        <f>+$H14*'TABELLE APPOGGIO'!$I$1</f>
        <v>0</v>
      </c>
      <c r="J14" s="74">
        <v>35.5</v>
      </c>
      <c r="K14" s="81">
        <f>IF(M14="NO FEE4SERVICE", 0, +$H14*'TABELLE APPOGGIO'!$I$1)</f>
        <v>0</v>
      </c>
      <c r="L14" s="74"/>
      <c r="M14" s="80" t="str">
        <f>IF(H14&lt;&gt;0, VLOOKUP(D14,'RIEPILOGO CALCOLO'!$B$18:$V$121,21,FALSE), "")</f>
        <v/>
      </c>
    </row>
    <row r="15" spans="1:13" ht="15.75" thickBot="1" x14ac:dyDescent="0.3">
      <c r="A15" s="24"/>
      <c r="B15" s="23"/>
      <c r="C15" s="23"/>
      <c r="D15" s="62"/>
      <c r="E15" s="108">
        <f>+COPERTINA!$E$18</f>
        <v>0</v>
      </c>
      <c r="F15" s="108">
        <f>+COPERTINA!$E$21</f>
        <v>0</v>
      </c>
      <c r="G15" s="79"/>
      <c r="H15" s="75">
        <v>0</v>
      </c>
      <c r="I15" s="74">
        <f>+$H15*'TABELLE APPOGGIO'!$I$1</f>
        <v>0</v>
      </c>
      <c r="J15" s="74">
        <v>35.5</v>
      </c>
      <c r="K15" s="81">
        <f>IF(M15="NO FEE4SERVICE", 0, +$H15*'TABELLE APPOGGIO'!$I$1)</f>
        <v>0</v>
      </c>
      <c r="L15" s="74"/>
      <c r="M15" s="80" t="str">
        <f>IF(H15&lt;&gt;0, VLOOKUP(D15,'RIEPILOGO CALCOLO'!$B$18:$V$121,21,FALSE), "")</f>
        <v/>
      </c>
    </row>
    <row r="16" spans="1:13" ht="15.75" thickBot="1" x14ac:dyDescent="0.3">
      <c r="A16" s="24"/>
      <c r="B16" s="23"/>
      <c r="C16" s="23"/>
      <c r="D16" s="62"/>
      <c r="E16" s="108">
        <f>+COPERTINA!$E$18</f>
        <v>0</v>
      </c>
      <c r="F16" s="108">
        <f>+COPERTINA!$E$21</f>
        <v>0</v>
      </c>
      <c r="G16" s="79"/>
      <c r="H16" s="75">
        <v>0</v>
      </c>
      <c r="I16" s="74">
        <f>+$H16*'TABELLE APPOGGIO'!$I$1</f>
        <v>0</v>
      </c>
      <c r="J16" s="74">
        <v>35.5</v>
      </c>
      <c r="K16" s="81">
        <f>IF(M16="NO FEE4SERVICE", 0, +$H16*'TABELLE APPOGGIO'!$I$1)</f>
        <v>0</v>
      </c>
      <c r="L16" s="74"/>
      <c r="M16" s="80" t="str">
        <f>IF(H16&lt;&gt;0, VLOOKUP(D16,'RIEPILOGO CALCOLO'!$B$18:$V$121,21,FALSE), "")</f>
        <v/>
      </c>
    </row>
    <row r="17" spans="1:13" ht="15.75" thickBot="1" x14ac:dyDescent="0.3">
      <c r="A17" s="24"/>
      <c r="B17" s="23"/>
      <c r="C17" s="23"/>
      <c r="D17" s="62"/>
      <c r="E17" s="108">
        <f>+COPERTINA!$E$18</f>
        <v>0</v>
      </c>
      <c r="F17" s="108">
        <f>+COPERTINA!$E$21</f>
        <v>0</v>
      </c>
      <c r="G17" s="79"/>
      <c r="H17" s="75">
        <v>0</v>
      </c>
      <c r="I17" s="74">
        <f>+$H17*'TABELLE APPOGGIO'!$I$1</f>
        <v>0</v>
      </c>
      <c r="J17" s="74">
        <v>35.5</v>
      </c>
      <c r="K17" s="81">
        <f>IF(M17="NO FEE4SERVICE", 0, +$H17*'TABELLE APPOGGIO'!$I$1)</f>
        <v>0</v>
      </c>
      <c r="L17" s="74"/>
      <c r="M17" s="80" t="str">
        <f>IF(H17&lt;&gt;0, VLOOKUP(D17,'RIEPILOGO CALCOLO'!$B$18:$V$121,21,FALSE), "")</f>
        <v/>
      </c>
    </row>
    <row r="18" spans="1:13" ht="15.75" thickBot="1" x14ac:dyDescent="0.3">
      <c r="A18" s="24"/>
      <c r="B18" s="23"/>
      <c r="C18" s="23"/>
      <c r="D18" s="62"/>
      <c r="E18" s="108">
        <f>+COPERTINA!$E$18</f>
        <v>0</v>
      </c>
      <c r="F18" s="108">
        <f>+COPERTINA!$E$21</f>
        <v>0</v>
      </c>
      <c r="G18" s="79"/>
      <c r="H18" s="75">
        <v>0</v>
      </c>
      <c r="I18" s="74">
        <f>+$H18*'TABELLE APPOGGIO'!$I$1</f>
        <v>0</v>
      </c>
      <c r="J18" s="74">
        <v>35.5</v>
      </c>
      <c r="K18" s="81">
        <f>IF(M18="NO FEE4SERVICE", 0, +$H18*'TABELLE APPOGGIO'!$I$1)</f>
        <v>0</v>
      </c>
      <c r="L18" s="74"/>
      <c r="M18" s="80" t="str">
        <f>IF(H18&lt;&gt;0, VLOOKUP(D18,'RIEPILOGO CALCOLO'!$B$18:$V$121,21,FALSE), "")</f>
        <v/>
      </c>
    </row>
    <row r="19" spans="1:13" ht="15.75" thickBot="1" x14ac:dyDescent="0.3">
      <c r="A19" s="24"/>
      <c r="B19" s="23"/>
      <c r="C19" s="23"/>
      <c r="D19" s="62"/>
      <c r="E19" s="108">
        <f>+COPERTINA!$E$18</f>
        <v>0</v>
      </c>
      <c r="F19" s="108">
        <f>+COPERTINA!$E$21</f>
        <v>0</v>
      </c>
      <c r="G19" s="79"/>
      <c r="H19" s="75">
        <v>0</v>
      </c>
      <c r="I19" s="74">
        <f>+$H19*'TABELLE APPOGGIO'!$I$1</f>
        <v>0</v>
      </c>
      <c r="J19" s="74">
        <v>35.5</v>
      </c>
      <c r="K19" s="81">
        <f>IF(M19="NO FEE4SERVICE", 0, +$H19*'TABELLE APPOGGIO'!$I$1)</f>
        <v>0</v>
      </c>
      <c r="L19" s="74"/>
      <c r="M19" s="80" t="str">
        <f>IF(H19&lt;&gt;0, VLOOKUP(D19,'RIEPILOGO CALCOLO'!$B$18:$V$121,21,FALSE), "")</f>
        <v/>
      </c>
    </row>
    <row r="20" spans="1:13" ht="15.75" thickBot="1" x14ac:dyDescent="0.3">
      <c r="A20" s="24"/>
      <c r="B20" s="23"/>
      <c r="C20" s="23"/>
      <c r="D20" s="62"/>
      <c r="E20" s="108">
        <f>+COPERTINA!$E$18</f>
        <v>0</v>
      </c>
      <c r="F20" s="108">
        <f>+COPERTINA!$E$21</f>
        <v>0</v>
      </c>
      <c r="G20" s="79"/>
      <c r="H20" s="75">
        <v>0</v>
      </c>
      <c r="I20" s="74">
        <f>+$H20*'TABELLE APPOGGIO'!$I$1</f>
        <v>0</v>
      </c>
      <c r="J20" s="74">
        <v>35.5</v>
      </c>
      <c r="K20" s="81">
        <f>IF(M20="NO FEE4SERVICE", 0, +$H20*'TABELLE APPOGGIO'!$I$1)</f>
        <v>0</v>
      </c>
      <c r="L20" s="74"/>
      <c r="M20" s="80" t="str">
        <f>IF(H20&lt;&gt;0, VLOOKUP(D20,'RIEPILOGO CALCOLO'!$B$18:$V$121,21,FALSE), "")</f>
        <v/>
      </c>
    </row>
    <row r="21" spans="1:13" ht="15.75" thickBot="1" x14ac:dyDescent="0.3">
      <c r="A21" s="24"/>
      <c r="B21" s="23"/>
      <c r="C21" s="23"/>
      <c r="D21" s="62"/>
      <c r="E21" s="108">
        <f>+COPERTINA!$E$18</f>
        <v>0</v>
      </c>
      <c r="F21" s="108">
        <f>+COPERTINA!$E$21</f>
        <v>0</v>
      </c>
      <c r="G21" s="79"/>
      <c r="H21" s="75">
        <v>0</v>
      </c>
      <c r="I21" s="74">
        <f>+$H21*'TABELLE APPOGGIO'!$I$1</f>
        <v>0</v>
      </c>
      <c r="J21" s="74">
        <v>35.5</v>
      </c>
      <c r="K21" s="81">
        <f>IF(M21="NO FEE4SERVICE", 0, +$H21*'TABELLE APPOGGIO'!$I$1)</f>
        <v>0</v>
      </c>
      <c r="L21" s="74"/>
      <c r="M21" s="80" t="str">
        <f>IF(H21&lt;&gt;0, VLOOKUP(D21,'RIEPILOGO CALCOLO'!$B$18:$V$121,21,FALSE), "")</f>
        <v/>
      </c>
    </row>
    <row r="22" spans="1:13" ht="15.75" thickBot="1" x14ac:dyDescent="0.3">
      <c r="A22" s="24"/>
      <c r="B22" s="23"/>
      <c r="C22" s="23"/>
      <c r="D22" s="62"/>
      <c r="E22" s="108">
        <f>+COPERTINA!$E$18</f>
        <v>0</v>
      </c>
      <c r="F22" s="108">
        <f>+COPERTINA!$E$21</f>
        <v>0</v>
      </c>
      <c r="G22" s="79"/>
      <c r="H22" s="75">
        <v>0</v>
      </c>
      <c r="I22" s="74">
        <f>+$H22*'TABELLE APPOGGIO'!$I$1</f>
        <v>0</v>
      </c>
      <c r="J22" s="74">
        <v>35.5</v>
      </c>
      <c r="K22" s="81">
        <f>IF(M22="NO FEE4SERVICE", 0, +$H22*'TABELLE APPOGGIO'!$I$1)</f>
        <v>0</v>
      </c>
      <c r="L22" s="74"/>
      <c r="M22" s="80" t="str">
        <f>IF(H22&lt;&gt;0, VLOOKUP(D22,'RIEPILOGO CALCOLO'!$B$18:$V$121,21,FALSE), "")</f>
        <v/>
      </c>
    </row>
    <row r="23" spans="1:13" ht="15.75" thickBot="1" x14ac:dyDescent="0.3">
      <c r="A23" s="24"/>
      <c r="B23" s="23"/>
      <c r="C23" s="23"/>
      <c r="D23" s="62"/>
      <c r="E23" s="108">
        <f>+COPERTINA!$E$18</f>
        <v>0</v>
      </c>
      <c r="F23" s="108">
        <f>+COPERTINA!$E$21</f>
        <v>0</v>
      </c>
      <c r="G23" s="79"/>
      <c r="H23" s="75">
        <v>0</v>
      </c>
      <c r="I23" s="74">
        <f>+$H23*'TABELLE APPOGGIO'!$I$1</f>
        <v>0</v>
      </c>
      <c r="J23" s="74">
        <v>35.5</v>
      </c>
      <c r="K23" s="81">
        <f>IF(M23="NO FEE4SERVICE", 0, +$H23*'TABELLE APPOGGIO'!$I$1)</f>
        <v>0</v>
      </c>
      <c r="L23" s="74"/>
      <c r="M23" s="80" t="str">
        <f>IF(H23&lt;&gt;0, VLOOKUP(D23,'RIEPILOGO CALCOLO'!$B$18:$V$121,21,FALSE), "")</f>
        <v/>
      </c>
    </row>
    <row r="24" spans="1:13" ht="15.75" thickBot="1" x14ac:dyDescent="0.3">
      <c r="A24" s="24"/>
      <c r="B24" s="23"/>
      <c r="C24" s="23"/>
      <c r="D24" s="62"/>
      <c r="E24" s="108">
        <f>+COPERTINA!$E$18</f>
        <v>0</v>
      </c>
      <c r="F24" s="108">
        <f>+COPERTINA!$E$21</f>
        <v>0</v>
      </c>
      <c r="G24" s="79"/>
      <c r="H24" s="75">
        <v>0</v>
      </c>
      <c r="I24" s="74">
        <f>+$H24*'TABELLE APPOGGIO'!$I$1</f>
        <v>0</v>
      </c>
      <c r="J24" s="74">
        <v>35.5</v>
      </c>
      <c r="K24" s="81">
        <f>IF(M24="NO FEE4SERVICE", 0, +$H24*'TABELLE APPOGGIO'!$I$1)</f>
        <v>0</v>
      </c>
      <c r="L24" s="74"/>
      <c r="M24" s="80" t="str">
        <f>IF(H24&lt;&gt;0, VLOOKUP(D24,'RIEPILOGO CALCOLO'!$B$18:$V$121,21,FALSE), "")</f>
        <v/>
      </c>
    </row>
    <row r="25" spans="1:13" ht="15.75" thickBot="1" x14ac:dyDescent="0.3">
      <c r="A25" s="24"/>
      <c r="B25" s="23"/>
      <c r="C25" s="23"/>
      <c r="D25" s="62"/>
      <c r="E25" s="108">
        <f>+COPERTINA!$E$18</f>
        <v>0</v>
      </c>
      <c r="F25" s="108">
        <f>+COPERTINA!$E$21</f>
        <v>0</v>
      </c>
      <c r="G25" s="79"/>
      <c r="H25" s="75">
        <v>0</v>
      </c>
      <c r="I25" s="74">
        <f>+$H25*'TABELLE APPOGGIO'!$I$1</f>
        <v>0</v>
      </c>
      <c r="J25" s="74">
        <v>35.5</v>
      </c>
      <c r="K25" s="81">
        <f>IF(M25="NO FEE4SERVICE", 0, +$H25*'TABELLE APPOGGIO'!$I$1)</f>
        <v>0</v>
      </c>
      <c r="L25" s="74"/>
      <c r="M25" s="80" t="str">
        <f>IF(H25&lt;&gt;0, VLOOKUP(D25,'RIEPILOGO CALCOLO'!$B$18:$V$121,21,FALSE), "")</f>
        <v/>
      </c>
    </row>
    <row r="26" spans="1:13" ht="15.75" thickBot="1" x14ac:dyDescent="0.3">
      <c r="A26" s="24"/>
      <c r="B26" s="23"/>
      <c r="C26" s="23"/>
      <c r="D26" s="62"/>
      <c r="E26" s="108">
        <f>+COPERTINA!$E$18</f>
        <v>0</v>
      </c>
      <c r="F26" s="108">
        <f>+COPERTINA!$E$21</f>
        <v>0</v>
      </c>
      <c r="G26" s="79"/>
      <c r="H26" s="75">
        <v>0</v>
      </c>
      <c r="I26" s="74">
        <f>+$H26*'TABELLE APPOGGIO'!$I$1</f>
        <v>0</v>
      </c>
      <c r="J26" s="74">
        <v>35.5</v>
      </c>
      <c r="K26" s="81">
        <f>IF(M26="NO FEE4SERVICE", 0, +$H26*'TABELLE APPOGGIO'!$I$1)</f>
        <v>0</v>
      </c>
      <c r="L26" s="74"/>
      <c r="M26" s="80" t="str">
        <f>IF(H26&lt;&gt;0, VLOOKUP(D26,'RIEPILOGO CALCOLO'!$B$18:$V$121,21,FALSE), "")</f>
        <v/>
      </c>
    </row>
    <row r="27" spans="1:13" ht="15.75" thickBot="1" x14ac:dyDescent="0.3">
      <c r="A27" s="24"/>
      <c r="B27" s="23"/>
      <c r="C27" s="23"/>
      <c r="D27" s="62"/>
      <c r="E27" s="108">
        <f>+COPERTINA!$E$18</f>
        <v>0</v>
      </c>
      <c r="F27" s="108">
        <f>+COPERTINA!$E$21</f>
        <v>0</v>
      </c>
      <c r="G27" s="79"/>
      <c r="H27" s="75">
        <v>0</v>
      </c>
      <c r="I27" s="74">
        <f>+$H27*'TABELLE APPOGGIO'!$I$1</f>
        <v>0</v>
      </c>
      <c r="J27" s="74">
        <v>35.5</v>
      </c>
      <c r="K27" s="81">
        <f>IF(M27="NO FEE4SERVICE", 0, +$H27*'TABELLE APPOGGIO'!$I$1)</f>
        <v>0</v>
      </c>
      <c r="L27" s="74"/>
      <c r="M27" s="80" t="str">
        <f>IF(H27&lt;&gt;0, VLOOKUP(D27,'RIEPILOGO CALCOLO'!$B$18:$V$121,21,FALSE), "")</f>
        <v/>
      </c>
    </row>
    <row r="28" spans="1:13" ht="15.75" thickBot="1" x14ac:dyDescent="0.3">
      <c r="A28" s="24"/>
      <c r="B28" s="23"/>
      <c r="C28" s="23"/>
      <c r="D28" s="62"/>
      <c r="E28" s="108">
        <f>+COPERTINA!$E$18</f>
        <v>0</v>
      </c>
      <c r="F28" s="108">
        <f>+COPERTINA!$E$21</f>
        <v>0</v>
      </c>
      <c r="G28" s="79"/>
      <c r="H28" s="75">
        <v>0</v>
      </c>
      <c r="I28" s="74">
        <f>+$H28*'TABELLE APPOGGIO'!$I$1</f>
        <v>0</v>
      </c>
      <c r="J28" s="74">
        <v>35.5</v>
      </c>
      <c r="K28" s="81">
        <f>IF(M28="NO FEE4SERVICE", 0, +$H28*'TABELLE APPOGGIO'!$I$1)</f>
        <v>0</v>
      </c>
      <c r="L28" s="74"/>
      <c r="M28" s="80" t="str">
        <f>IF(H28&lt;&gt;0, VLOOKUP(D28,'RIEPILOGO CALCOLO'!$B$18:$V$121,21,FALSE), "")</f>
        <v/>
      </c>
    </row>
    <row r="29" spans="1:13" ht="15.75" thickBot="1" x14ac:dyDescent="0.3">
      <c r="A29" s="24"/>
      <c r="B29" s="23"/>
      <c r="C29" s="23"/>
      <c r="D29" s="62"/>
      <c r="E29" s="108">
        <f>+COPERTINA!$E$18</f>
        <v>0</v>
      </c>
      <c r="F29" s="108">
        <f>+COPERTINA!$E$21</f>
        <v>0</v>
      </c>
      <c r="G29" s="79"/>
      <c r="H29" s="75">
        <v>0</v>
      </c>
      <c r="I29" s="74">
        <f>+$H29*'TABELLE APPOGGIO'!$I$1</f>
        <v>0</v>
      </c>
      <c r="J29" s="74">
        <v>35.5</v>
      </c>
      <c r="K29" s="81">
        <f>IF(M29="NO FEE4SERVICE", 0, +$H29*'TABELLE APPOGGIO'!$I$1)</f>
        <v>0</v>
      </c>
      <c r="L29" s="74"/>
      <c r="M29" s="80" t="str">
        <f>IF(H29&lt;&gt;0, VLOOKUP(D29,'RIEPILOGO CALCOLO'!$B$18:$V$121,21,FALSE), "")</f>
        <v/>
      </c>
    </row>
    <row r="30" spans="1:13" ht="15.75" thickBot="1" x14ac:dyDescent="0.3">
      <c r="A30" s="24"/>
      <c r="B30" s="23"/>
      <c r="C30" s="23"/>
      <c r="D30" s="62"/>
      <c r="E30" s="108">
        <f>+COPERTINA!$E$18</f>
        <v>0</v>
      </c>
      <c r="F30" s="108">
        <f>+COPERTINA!$E$21</f>
        <v>0</v>
      </c>
      <c r="G30" s="79"/>
      <c r="H30" s="75">
        <v>0</v>
      </c>
      <c r="I30" s="74">
        <f>+$H30*'TABELLE APPOGGIO'!$I$1</f>
        <v>0</v>
      </c>
      <c r="J30" s="74">
        <v>35.5</v>
      </c>
      <c r="K30" s="81">
        <f>IF(M30="NO FEE4SERVICE", 0, +$H30*'TABELLE APPOGGIO'!$I$1)</f>
        <v>0</v>
      </c>
      <c r="L30" s="74"/>
      <c r="M30" s="80" t="str">
        <f>IF(H30&lt;&gt;0, VLOOKUP(D30,'RIEPILOGO CALCOLO'!$B$18:$V$121,21,FALSE), "")</f>
        <v/>
      </c>
    </row>
    <row r="31" spans="1:13" ht="15.75" thickBot="1" x14ac:dyDescent="0.3">
      <c r="A31" s="24"/>
      <c r="B31" s="23"/>
      <c r="C31" s="23"/>
      <c r="D31" s="62"/>
      <c r="E31" s="108">
        <f>+COPERTINA!$E$18</f>
        <v>0</v>
      </c>
      <c r="F31" s="108">
        <f>+COPERTINA!$E$21</f>
        <v>0</v>
      </c>
      <c r="G31" s="79"/>
      <c r="H31" s="75">
        <v>0</v>
      </c>
      <c r="I31" s="74">
        <f>+$H31*'TABELLE APPOGGIO'!$I$1</f>
        <v>0</v>
      </c>
      <c r="J31" s="74">
        <v>35.5</v>
      </c>
      <c r="K31" s="81">
        <f>IF(M31="NO FEE4SERVICE", 0, +$H31*'TABELLE APPOGGIO'!$I$1)</f>
        <v>0</v>
      </c>
      <c r="L31" s="74"/>
      <c r="M31" s="80" t="str">
        <f>IF(H31&lt;&gt;0, VLOOKUP(D31,'RIEPILOGO CALCOLO'!$B$18:$V$121,21,FALSE), "")</f>
        <v/>
      </c>
    </row>
    <row r="32" spans="1:13" ht="15.75" thickBot="1" x14ac:dyDescent="0.3">
      <c r="A32" s="24"/>
      <c r="B32" s="23"/>
      <c r="C32" s="23"/>
      <c r="D32" s="62"/>
      <c r="E32" s="108">
        <f>+COPERTINA!$E$18</f>
        <v>0</v>
      </c>
      <c r="F32" s="108">
        <f>+COPERTINA!$E$21</f>
        <v>0</v>
      </c>
      <c r="G32" s="79"/>
      <c r="H32" s="75">
        <v>0</v>
      </c>
      <c r="I32" s="74">
        <f>+$H32*'TABELLE APPOGGIO'!$I$1</f>
        <v>0</v>
      </c>
      <c r="J32" s="74">
        <v>35.5</v>
      </c>
      <c r="K32" s="81">
        <f>IF(M32="NO FEE4SERVICE", 0, +$H32*'TABELLE APPOGGIO'!$I$1)</f>
        <v>0</v>
      </c>
      <c r="L32" s="74"/>
      <c r="M32" s="80" t="str">
        <f>IF(H32&lt;&gt;0, VLOOKUP(D32,'RIEPILOGO CALCOLO'!$B$18:$V$121,21,FALSE), "")</f>
        <v/>
      </c>
    </row>
    <row r="33" spans="1:13" ht="15.75" thickBot="1" x14ac:dyDescent="0.3">
      <c r="A33" s="24"/>
      <c r="B33" s="23"/>
      <c r="C33" s="23"/>
      <c r="D33" s="62"/>
      <c r="E33" s="108">
        <f>+COPERTINA!$E$18</f>
        <v>0</v>
      </c>
      <c r="F33" s="108">
        <f>+COPERTINA!$E$21</f>
        <v>0</v>
      </c>
      <c r="G33" s="79"/>
      <c r="H33" s="75">
        <v>0</v>
      </c>
      <c r="I33" s="74">
        <f>+$H33*'TABELLE APPOGGIO'!$I$1</f>
        <v>0</v>
      </c>
      <c r="J33" s="74">
        <v>35.5</v>
      </c>
      <c r="K33" s="81">
        <f>IF(M33="NO FEE4SERVICE", 0, +$H33*'TABELLE APPOGGIO'!$I$1)</f>
        <v>0</v>
      </c>
      <c r="L33" s="74"/>
      <c r="M33" s="80" t="str">
        <f>IF(H33&lt;&gt;0, VLOOKUP(D33,'RIEPILOGO CALCOLO'!$B$18:$V$121,21,FALSE), "")</f>
        <v/>
      </c>
    </row>
    <row r="34" spans="1:13" ht="15.75" thickBot="1" x14ac:dyDescent="0.3">
      <c r="A34" s="24"/>
      <c r="B34" s="23"/>
      <c r="C34" s="23"/>
      <c r="D34" s="62"/>
      <c r="E34" s="108">
        <f>+COPERTINA!$E$18</f>
        <v>0</v>
      </c>
      <c r="F34" s="108">
        <f>+COPERTINA!$E$21</f>
        <v>0</v>
      </c>
      <c r="G34" s="79"/>
      <c r="H34" s="75">
        <v>0</v>
      </c>
      <c r="I34" s="74">
        <f>+$H34*'TABELLE APPOGGIO'!$I$1</f>
        <v>0</v>
      </c>
      <c r="J34" s="74">
        <v>35.5</v>
      </c>
      <c r="K34" s="81">
        <f>IF(M34="NO FEE4SERVICE", 0, +$H34*'TABELLE APPOGGIO'!$I$1)</f>
        <v>0</v>
      </c>
      <c r="L34" s="74"/>
      <c r="M34" s="80" t="str">
        <f>IF(H34&lt;&gt;0, VLOOKUP(D34,'RIEPILOGO CALCOLO'!$B$18:$V$121,21,FALSE), "")</f>
        <v/>
      </c>
    </row>
    <row r="35" spans="1:13" ht="15.75" thickBot="1" x14ac:dyDescent="0.3">
      <c r="A35" s="24"/>
      <c r="B35" s="23"/>
      <c r="C35" s="23"/>
      <c r="D35" s="62"/>
      <c r="E35" s="108">
        <f>+COPERTINA!$E$18</f>
        <v>0</v>
      </c>
      <c r="F35" s="108">
        <f>+COPERTINA!$E$21</f>
        <v>0</v>
      </c>
      <c r="G35" s="79"/>
      <c r="H35" s="75">
        <v>0</v>
      </c>
      <c r="I35" s="74">
        <f>+$H35*'TABELLE APPOGGIO'!$I$1</f>
        <v>0</v>
      </c>
      <c r="J35" s="74">
        <v>35.5</v>
      </c>
      <c r="K35" s="81">
        <f>IF(M35="NO FEE4SERVICE", 0, +$H35*'TABELLE APPOGGIO'!$I$1)</f>
        <v>0</v>
      </c>
      <c r="L35" s="74"/>
      <c r="M35" s="80" t="str">
        <f>IF(H35&lt;&gt;0, VLOOKUP(D35,'RIEPILOGO CALCOLO'!$B$18:$V$121,21,FALSE), "")</f>
        <v/>
      </c>
    </row>
    <row r="36" spans="1:13" ht="15.75" thickBot="1" x14ac:dyDescent="0.3">
      <c r="A36" s="24"/>
      <c r="B36" s="23"/>
      <c r="C36" s="23"/>
      <c r="D36" s="62"/>
      <c r="E36" s="108">
        <f>+COPERTINA!$E$18</f>
        <v>0</v>
      </c>
      <c r="F36" s="108">
        <f>+COPERTINA!$E$21</f>
        <v>0</v>
      </c>
      <c r="G36" s="79"/>
      <c r="H36" s="75">
        <v>0</v>
      </c>
      <c r="I36" s="74">
        <f>+$H36*'TABELLE APPOGGIO'!$I$1</f>
        <v>0</v>
      </c>
      <c r="J36" s="74">
        <v>35.5</v>
      </c>
      <c r="K36" s="81">
        <f>IF(M36="NO FEE4SERVICE", 0, +$H36*'TABELLE APPOGGIO'!$I$1)</f>
        <v>0</v>
      </c>
      <c r="L36" s="74"/>
      <c r="M36" s="80" t="str">
        <f>IF(H36&lt;&gt;0, VLOOKUP(D36,'RIEPILOGO CALCOLO'!$B$18:$V$121,21,FALSE), "")</f>
        <v/>
      </c>
    </row>
    <row r="37" spans="1:13" ht="15.75" thickBot="1" x14ac:dyDescent="0.3">
      <c r="A37" s="24"/>
      <c r="B37" s="23"/>
      <c r="C37" s="23"/>
      <c r="D37" s="62"/>
      <c r="E37" s="108">
        <f>+COPERTINA!$E$18</f>
        <v>0</v>
      </c>
      <c r="F37" s="108">
        <f>+COPERTINA!$E$21</f>
        <v>0</v>
      </c>
      <c r="G37" s="79"/>
      <c r="H37" s="75">
        <v>0</v>
      </c>
      <c r="I37" s="74">
        <f>+$H37*'TABELLE APPOGGIO'!$I$1</f>
        <v>0</v>
      </c>
      <c r="J37" s="74">
        <v>35.5</v>
      </c>
      <c r="K37" s="81">
        <f>IF(M37="NO FEE4SERVICE", 0, +$H37*'TABELLE APPOGGIO'!$I$1)</f>
        <v>0</v>
      </c>
      <c r="L37" s="74"/>
      <c r="M37" s="80" t="str">
        <f>IF(H37&lt;&gt;0, VLOOKUP(D37,'RIEPILOGO CALCOLO'!$B$18:$V$121,21,FALSE), "")</f>
        <v/>
      </c>
    </row>
    <row r="38" spans="1:13" ht="15.75" thickBot="1" x14ac:dyDescent="0.3">
      <c r="A38" s="24"/>
      <c r="B38" s="23"/>
      <c r="C38" s="23"/>
      <c r="D38" s="62"/>
      <c r="E38" s="108">
        <f>+COPERTINA!$E$18</f>
        <v>0</v>
      </c>
      <c r="F38" s="108">
        <f>+COPERTINA!$E$21</f>
        <v>0</v>
      </c>
      <c r="G38" s="79"/>
      <c r="H38" s="75">
        <v>0</v>
      </c>
      <c r="I38" s="74">
        <f>+$H38*'TABELLE APPOGGIO'!$I$1</f>
        <v>0</v>
      </c>
      <c r="J38" s="74">
        <v>35.5</v>
      </c>
      <c r="K38" s="81">
        <f>IF(M38="NO FEE4SERVICE", 0, +$H38*'TABELLE APPOGGIO'!$I$1)</f>
        <v>0</v>
      </c>
      <c r="L38" s="74"/>
      <c r="M38" s="80" t="str">
        <f>IF(H38&lt;&gt;0, VLOOKUP(D38,'RIEPILOGO CALCOLO'!$B$18:$V$121,21,FALSE), "")</f>
        <v/>
      </c>
    </row>
    <row r="39" spans="1:13" ht="15.75" thickBot="1" x14ac:dyDescent="0.3">
      <c r="A39" s="24"/>
      <c r="B39" s="23"/>
      <c r="C39" s="23"/>
      <c r="D39" s="62"/>
      <c r="E39" s="108">
        <f>+COPERTINA!$E$18</f>
        <v>0</v>
      </c>
      <c r="F39" s="108">
        <f>+COPERTINA!$E$21</f>
        <v>0</v>
      </c>
      <c r="G39" s="79"/>
      <c r="H39" s="75">
        <v>0</v>
      </c>
      <c r="I39" s="74">
        <f>+$H39*'TABELLE APPOGGIO'!$I$1</f>
        <v>0</v>
      </c>
      <c r="J39" s="74">
        <v>35.5</v>
      </c>
      <c r="K39" s="81">
        <f>IF(M39="NO FEE4SERVICE", 0, +$H39*'TABELLE APPOGGIO'!$I$1)</f>
        <v>0</v>
      </c>
      <c r="L39" s="74"/>
      <c r="M39" s="80" t="str">
        <f>IF(H39&lt;&gt;0, VLOOKUP(D39,'RIEPILOGO CALCOLO'!$B$18:$V$121,21,FALSE), "")</f>
        <v/>
      </c>
    </row>
    <row r="40" spans="1:13" ht="15.75" thickBot="1" x14ac:dyDescent="0.3">
      <c r="A40" s="24"/>
      <c r="B40" s="23"/>
      <c r="C40" s="23"/>
      <c r="D40" s="62"/>
      <c r="E40" s="108">
        <f>+COPERTINA!$E$18</f>
        <v>0</v>
      </c>
      <c r="F40" s="108">
        <f>+COPERTINA!$E$21</f>
        <v>0</v>
      </c>
      <c r="G40" s="79"/>
      <c r="H40" s="75">
        <v>0</v>
      </c>
      <c r="I40" s="74">
        <f>+$H40*'TABELLE APPOGGIO'!$I$1</f>
        <v>0</v>
      </c>
      <c r="J40" s="74">
        <v>35.5</v>
      </c>
      <c r="K40" s="81">
        <f>IF(M40="NO FEE4SERVICE", 0, +$H40*'TABELLE APPOGGIO'!$I$1)</f>
        <v>0</v>
      </c>
      <c r="L40" s="74"/>
      <c r="M40" s="80" t="str">
        <f>IF(H40&lt;&gt;0, VLOOKUP(D40,'RIEPILOGO CALCOLO'!$B$18:$V$121,21,FALSE), "")</f>
        <v/>
      </c>
    </row>
    <row r="41" spans="1:13" ht="15.75" thickBot="1" x14ac:dyDescent="0.3">
      <c r="A41" s="24"/>
      <c r="B41" s="23"/>
      <c r="C41" s="23"/>
      <c r="D41" s="62"/>
      <c r="E41" s="108">
        <f>+COPERTINA!$E$18</f>
        <v>0</v>
      </c>
      <c r="F41" s="108">
        <f>+COPERTINA!$E$21</f>
        <v>0</v>
      </c>
      <c r="G41" s="79"/>
      <c r="H41" s="75">
        <v>0</v>
      </c>
      <c r="I41" s="74">
        <f>+$H41*'TABELLE APPOGGIO'!$I$1</f>
        <v>0</v>
      </c>
      <c r="J41" s="74">
        <v>35.5</v>
      </c>
      <c r="K41" s="81">
        <f>IF(M41="NO FEE4SERVICE", 0, +$H41*'TABELLE APPOGGIO'!$I$1)</f>
        <v>0</v>
      </c>
      <c r="L41" s="74"/>
      <c r="M41" s="80" t="str">
        <f>IF(H41&lt;&gt;0, VLOOKUP(D41,'RIEPILOGO CALCOLO'!$B$18:$V$121,21,FALSE), "")</f>
        <v/>
      </c>
    </row>
    <row r="42" spans="1:13" ht="15.75" thickBot="1" x14ac:dyDescent="0.3">
      <c r="A42" s="24"/>
      <c r="B42" s="23"/>
      <c r="C42" s="23"/>
      <c r="D42" s="62"/>
      <c r="E42" s="108">
        <f>+COPERTINA!$E$18</f>
        <v>0</v>
      </c>
      <c r="F42" s="108">
        <f>+COPERTINA!$E$21</f>
        <v>0</v>
      </c>
      <c r="G42" s="79"/>
      <c r="H42" s="75">
        <v>0</v>
      </c>
      <c r="I42" s="74">
        <f>+$H42*'TABELLE APPOGGIO'!$I$1</f>
        <v>0</v>
      </c>
      <c r="J42" s="74">
        <v>35.5</v>
      </c>
      <c r="K42" s="81">
        <f>IF(M42="NO FEE4SERVICE", 0, +$H42*'TABELLE APPOGGIO'!$I$1)</f>
        <v>0</v>
      </c>
      <c r="L42" s="74"/>
      <c r="M42" s="80" t="str">
        <f>IF(H42&lt;&gt;0, VLOOKUP(D42,'RIEPILOGO CALCOLO'!$B$18:$V$121,21,FALSE), "")</f>
        <v/>
      </c>
    </row>
    <row r="43" spans="1:13" ht="15.75" thickBot="1" x14ac:dyDescent="0.3">
      <c r="A43" s="24"/>
      <c r="B43" s="23"/>
      <c r="C43" s="23"/>
      <c r="D43" s="62"/>
      <c r="E43" s="108">
        <f>+COPERTINA!$E$18</f>
        <v>0</v>
      </c>
      <c r="F43" s="108">
        <f>+COPERTINA!$E$21</f>
        <v>0</v>
      </c>
      <c r="G43" s="79"/>
      <c r="H43" s="75">
        <v>0</v>
      </c>
      <c r="I43" s="74">
        <f>+$H43*'TABELLE APPOGGIO'!$I$1</f>
        <v>0</v>
      </c>
      <c r="J43" s="74">
        <v>35.5</v>
      </c>
      <c r="K43" s="81">
        <f>IF(M43="NO FEE4SERVICE", 0, +$H43*'TABELLE APPOGGIO'!$I$1)</f>
        <v>0</v>
      </c>
      <c r="L43" s="74"/>
      <c r="M43" s="80" t="str">
        <f>IF(H43&lt;&gt;0, VLOOKUP(D43,'RIEPILOGO CALCOLO'!$B$18:$V$121,21,FALSE), "")</f>
        <v/>
      </c>
    </row>
    <row r="44" spans="1:13" ht="15.75" thickBot="1" x14ac:dyDescent="0.3">
      <c r="A44" s="24"/>
      <c r="B44" s="23"/>
      <c r="C44" s="23"/>
      <c r="D44" s="62"/>
      <c r="E44" s="108">
        <f>+COPERTINA!$E$18</f>
        <v>0</v>
      </c>
      <c r="F44" s="108">
        <f>+COPERTINA!$E$21</f>
        <v>0</v>
      </c>
      <c r="G44" s="79"/>
      <c r="H44" s="75">
        <v>0</v>
      </c>
      <c r="I44" s="74">
        <f>+$H44*'TABELLE APPOGGIO'!$I$1</f>
        <v>0</v>
      </c>
      <c r="J44" s="74">
        <v>35.5</v>
      </c>
      <c r="K44" s="81">
        <f>IF(M44="NO FEE4SERVICE", 0, +$H44*'TABELLE APPOGGIO'!$I$1)</f>
        <v>0</v>
      </c>
      <c r="L44" s="74"/>
      <c r="M44" s="80" t="str">
        <f>IF(H44&lt;&gt;0, VLOOKUP(D44,'RIEPILOGO CALCOLO'!$B$18:$V$121,21,FALSE), "")</f>
        <v/>
      </c>
    </row>
    <row r="45" spans="1:13" ht="15.75" thickBot="1" x14ac:dyDescent="0.3">
      <c r="A45" s="24"/>
      <c r="B45" s="23"/>
      <c r="C45" s="23"/>
      <c r="D45" s="62"/>
      <c r="E45" s="108">
        <f>+COPERTINA!$E$18</f>
        <v>0</v>
      </c>
      <c r="F45" s="108">
        <f>+COPERTINA!$E$21</f>
        <v>0</v>
      </c>
      <c r="G45" s="79"/>
      <c r="H45" s="75">
        <v>0</v>
      </c>
      <c r="I45" s="74">
        <f>+$H45*'TABELLE APPOGGIO'!$I$1</f>
        <v>0</v>
      </c>
      <c r="J45" s="74">
        <v>35.5</v>
      </c>
      <c r="K45" s="81">
        <f>IF(M45="NO FEE4SERVICE", 0, +$H45*'TABELLE APPOGGIO'!$I$1)</f>
        <v>0</v>
      </c>
      <c r="L45" s="74"/>
      <c r="M45" s="80" t="str">
        <f>IF(H45&lt;&gt;0, VLOOKUP(D45,'RIEPILOGO CALCOLO'!$B$18:$V$121,21,FALSE), "")</f>
        <v/>
      </c>
    </row>
    <row r="46" spans="1:13" ht="15.75" thickBot="1" x14ac:dyDescent="0.3">
      <c r="A46" s="24"/>
      <c r="B46" s="23"/>
      <c r="C46" s="23"/>
      <c r="D46" s="62"/>
      <c r="E46" s="108">
        <f>+COPERTINA!$E$18</f>
        <v>0</v>
      </c>
      <c r="F46" s="108">
        <f>+COPERTINA!$E$21</f>
        <v>0</v>
      </c>
      <c r="G46" s="79"/>
      <c r="H46" s="75">
        <v>0</v>
      </c>
      <c r="I46" s="74">
        <f>+$H46*'TABELLE APPOGGIO'!$I$1</f>
        <v>0</v>
      </c>
      <c r="J46" s="74">
        <v>35.5</v>
      </c>
      <c r="K46" s="81">
        <f>IF(M46="NO FEE4SERVICE", 0, +$H46*'TABELLE APPOGGIO'!$I$1)</f>
        <v>0</v>
      </c>
      <c r="L46" s="74"/>
      <c r="M46" s="80" t="str">
        <f>IF(H46&lt;&gt;0, VLOOKUP(D46,'RIEPILOGO CALCOLO'!$B$18:$V$121,21,FALSE), "")</f>
        <v/>
      </c>
    </row>
    <row r="47" spans="1:13" ht="15.75" thickBot="1" x14ac:dyDescent="0.3">
      <c r="A47" s="24"/>
      <c r="B47" s="23"/>
      <c r="C47" s="23"/>
      <c r="D47" s="62"/>
      <c r="E47" s="108">
        <f>+COPERTINA!$E$18</f>
        <v>0</v>
      </c>
      <c r="F47" s="108">
        <f>+COPERTINA!$E$21</f>
        <v>0</v>
      </c>
      <c r="G47" s="79"/>
      <c r="H47" s="75">
        <v>0</v>
      </c>
      <c r="I47" s="74">
        <f>+$H47*'TABELLE APPOGGIO'!$I$1</f>
        <v>0</v>
      </c>
      <c r="J47" s="74">
        <v>35.5</v>
      </c>
      <c r="K47" s="81">
        <f>IF(M47="NO FEE4SERVICE", 0, +$H47*'TABELLE APPOGGIO'!$I$1)</f>
        <v>0</v>
      </c>
      <c r="L47" s="74"/>
      <c r="M47" s="80" t="str">
        <f>IF(H47&lt;&gt;0, VLOOKUP(D47,'RIEPILOGO CALCOLO'!$B$18:$V$121,21,FALSE), "")</f>
        <v/>
      </c>
    </row>
    <row r="48" spans="1:13" ht="15.75" thickBot="1" x14ac:dyDescent="0.3">
      <c r="A48" s="24"/>
      <c r="B48" s="23"/>
      <c r="C48" s="23"/>
      <c r="D48" s="62"/>
      <c r="E48" s="108">
        <f>+COPERTINA!$E$18</f>
        <v>0</v>
      </c>
      <c r="F48" s="108">
        <f>+COPERTINA!$E$21</f>
        <v>0</v>
      </c>
      <c r="G48" s="79"/>
      <c r="H48" s="75">
        <v>0</v>
      </c>
      <c r="I48" s="74">
        <f>+$H48*'TABELLE APPOGGIO'!$I$1</f>
        <v>0</v>
      </c>
      <c r="J48" s="74">
        <v>35.5</v>
      </c>
      <c r="K48" s="81">
        <f>IF(M48="NO FEE4SERVICE", 0, +$H48*'TABELLE APPOGGIO'!$I$1)</f>
        <v>0</v>
      </c>
      <c r="L48" s="74"/>
      <c r="M48" s="80" t="str">
        <f>IF(H48&lt;&gt;0, VLOOKUP(D48,'RIEPILOGO CALCOLO'!$B$18:$V$121,21,FALSE), "")</f>
        <v/>
      </c>
    </row>
    <row r="49" spans="1:13" ht="15.75" thickBot="1" x14ac:dyDescent="0.3">
      <c r="A49" s="24"/>
      <c r="B49" s="23"/>
      <c r="C49" s="23"/>
      <c r="D49" s="62"/>
      <c r="E49" s="108">
        <f>+COPERTINA!$E$18</f>
        <v>0</v>
      </c>
      <c r="F49" s="108">
        <f>+COPERTINA!$E$21</f>
        <v>0</v>
      </c>
      <c r="G49" s="79"/>
      <c r="H49" s="75">
        <v>0</v>
      </c>
      <c r="I49" s="74">
        <f>+$H49*'TABELLE APPOGGIO'!$I$1</f>
        <v>0</v>
      </c>
      <c r="J49" s="74">
        <v>35.5</v>
      </c>
      <c r="K49" s="81">
        <f>IF(M49="NO FEE4SERVICE", 0, +$H49*'TABELLE APPOGGIO'!$I$1)</f>
        <v>0</v>
      </c>
      <c r="L49" s="74"/>
      <c r="M49" s="80" t="str">
        <f>IF(H49&lt;&gt;0, VLOOKUP(D49,'RIEPILOGO CALCOLO'!$B$18:$V$121,21,FALSE), "")</f>
        <v/>
      </c>
    </row>
    <row r="50" spans="1:13" ht="15.75" thickBot="1" x14ac:dyDescent="0.3">
      <c r="A50" s="24"/>
      <c r="B50" s="23"/>
      <c r="C50" s="23"/>
      <c r="D50" s="62"/>
      <c r="E50" s="108">
        <f>+COPERTINA!$E$18</f>
        <v>0</v>
      </c>
      <c r="F50" s="108">
        <f>+COPERTINA!$E$21</f>
        <v>0</v>
      </c>
      <c r="G50" s="79"/>
      <c r="H50" s="75">
        <v>0</v>
      </c>
      <c r="I50" s="74">
        <f>+$H50*'TABELLE APPOGGIO'!$I$1</f>
        <v>0</v>
      </c>
      <c r="J50" s="74">
        <v>35.5</v>
      </c>
      <c r="K50" s="81">
        <f>IF(M50="NO FEE4SERVICE", 0, +$H50*'TABELLE APPOGGIO'!$I$1)</f>
        <v>0</v>
      </c>
      <c r="L50" s="74"/>
      <c r="M50" s="80" t="str">
        <f>IF(H50&lt;&gt;0, VLOOKUP(D50,'RIEPILOGO CALCOLO'!$B$18:$V$121,21,FALSE), "")</f>
        <v/>
      </c>
    </row>
    <row r="51" spans="1:13" ht="15.75" thickBot="1" x14ac:dyDescent="0.3">
      <c r="A51" s="24"/>
      <c r="B51" s="23"/>
      <c r="C51" s="23"/>
      <c r="D51" s="62"/>
      <c r="E51" s="108">
        <f>+COPERTINA!$E$18</f>
        <v>0</v>
      </c>
      <c r="F51" s="108">
        <f>+COPERTINA!$E$21</f>
        <v>0</v>
      </c>
      <c r="G51" s="79"/>
      <c r="H51" s="75">
        <v>0</v>
      </c>
      <c r="I51" s="74">
        <f>+$H51*'TABELLE APPOGGIO'!$I$1</f>
        <v>0</v>
      </c>
      <c r="J51" s="74">
        <v>35.5</v>
      </c>
      <c r="K51" s="81">
        <f>IF(M51="NO FEE4SERVICE", 0, +$H51*'TABELLE APPOGGIO'!$I$1)</f>
        <v>0</v>
      </c>
      <c r="L51" s="74"/>
      <c r="M51" s="80" t="str">
        <f>IF(H51&lt;&gt;0, VLOOKUP(D51,'RIEPILOGO CALCOLO'!$B$18:$V$121,21,FALSE), "")</f>
        <v/>
      </c>
    </row>
    <row r="52" spans="1:13" ht="15.75" thickBot="1" x14ac:dyDescent="0.3">
      <c r="A52" s="24"/>
      <c r="B52" s="23"/>
      <c r="C52" s="23"/>
      <c r="D52" s="62"/>
      <c r="E52" s="108">
        <f>+COPERTINA!$E$18</f>
        <v>0</v>
      </c>
      <c r="F52" s="108">
        <f>+COPERTINA!$E$21</f>
        <v>0</v>
      </c>
      <c r="G52" s="79"/>
      <c r="H52" s="75">
        <v>0</v>
      </c>
      <c r="I52" s="74">
        <f>+$H52*'TABELLE APPOGGIO'!$I$1</f>
        <v>0</v>
      </c>
      <c r="J52" s="74">
        <v>35.5</v>
      </c>
      <c r="K52" s="81">
        <f>IF(M52="NO FEE4SERVICE", 0, +$H52*'TABELLE APPOGGIO'!$I$1)</f>
        <v>0</v>
      </c>
      <c r="L52" s="74"/>
      <c r="M52" s="80" t="str">
        <f>IF(H52&lt;&gt;0, VLOOKUP(D52,'RIEPILOGO CALCOLO'!$B$18:$V$121,21,FALSE), "")</f>
        <v/>
      </c>
    </row>
    <row r="53" spans="1:13" ht="15.75" thickBot="1" x14ac:dyDescent="0.3">
      <c r="A53" s="24"/>
      <c r="B53" s="23"/>
      <c r="C53" s="23"/>
      <c r="D53" s="62"/>
      <c r="E53" s="108">
        <f>+COPERTINA!$E$18</f>
        <v>0</v>
      </c>
      <c r="F53" s="108">
        <f>+COPERTINA!$E$21</f>
        <v>0</v>
      </c>
      <c r="G53" s="79"/>
      <c r="H53" s="75">
        <v>0</v>
      </c>
      <c r="I53" s="74">
        <f>+$H53*'TABELLE APPOGGIO'!$I$1</f>
        <v>0</v>
      </c>
      <c r="J53" s="74">
        <v>35.5</v>
      </c>
      <c r="K53" s="81">
        <f>IF(M53="NO FEE4SERVICE", 0, +$H53*'TABELLE APPOGGIO'!$I$1)</f>
        <v>0</v>
      </c>
      <c r="L53" s="74"/>
      <c r="M53" s="80" t="str">
        <f>IF(H53&lt;&gt;0, VLOOKUP(D53,'RIEPILOGO CALCOLO'!$B$18:$V$121,21,FALSE), "")</f>
        <v/>
      </c>
    </row>
    <row r="54" spans="1:13" ht="15.75" thickBot="1" x14ac:dyDescent="0.3">
      <c r="A54" s="24"/>
      <c r="B54" s="23"/>
      <c r="C54" s="23"/>
      <c r="D54" s="62"/>
      <c r="E54" s="108">
        <f>+COPERTINA!$E$18</f>
        <v>0</v>
      </c>
      <c r="F54" s="108">
        <f>+COPERTINA!$E$21</f>
        <v>0</v>
      </c>
      <c r="G54" s="79"/>
      <c r="H54" s="75">
        <v>0</v>
      </c>
      <c r="I54" s="74">
        <f>+$H54*'TABELLE APPOGGIO'!$I$1</f>
        <v>0</v>
      </c>
      <c r="J54" s="74">
        <v>35.5</v>
      </c>
      <c r="K54" s="81">
        <f>IF(M54="NO FEE4SERVICE", 0, +$H54*'TABELLE APPOGGIO'!$I$1)</f>
        <v>0</v>
      </c>
      <c r="L54" s="74"/>
      <c r="M54" s="80" t="str">
        <f>IF(H54&lt;&gt;0, VLOOKUP(D54,'RIEPILOGO CALCOLO'!$B$18:$V$121,21,FALSE), "")</f>
        <v/>
      </c>
    </row>
    <row r="55" spans="1:13" ht="15.75" thickBot="1" x14ac:dyDescent="0.3">
      <c r="A55" s="24"/>
      <c r="B55" s="23"/>
      <c r="C55" s="23"/>
      <c r="D55" s="62"/>
      <c r="E55" s="108">
        <f>+COPERTINA!$E$18</f>
        <v>0</v>
      </c>
      <c r="F55" s="108">
        <f>+COPERTINA!$E$21</f>
        <v>0</v>
      </c>
      <c r="G55" s="79"/>
      <c r="H55" s="75">
        <v>0</v>
      </c>
      <c r="I55" s="74">
        <f>+$H55*'TABELLE APPOGGIO'!$I$1</f>
        <v>0</v>
      </c>
      <c r="J55" s="74">
        <v>35.5</v>
      </c>
      <c r="K55" s="81">
        <f>IF(M55="NO FEE4SERVICE", 0, +$H55*'TABELLE APPOGGIO'!$I$1)</f>
        <v>0</v>
      </c>
      <c r="L55" s="74"/>
      <c r="M55" s="80" t="str">
        <f>IF(H55&lt;&gt;0, VLOOKUP(D55,'RIEPILOGO CALCOLO'!$B$18:$V$121,21,FALSE), "")</f>
        <v/>
      </c>
    </row>
    <row r="56" spans="1:13" ht="15.75" thickBot="1" x14ac:dyDescent="0.3">
      <c r="A56" s="24"/>
      <c r="B56" s="23"/>
      <c r="C56" s="23"/>
      <c r="D56" s="62"/>
      <c r="E56" s="108">
        <f>+COPERTINA!$E$18</f>
        <v>0</v>
      </c>
      <c r="F56" s="108">
        <f>+COPERTINA!$E$21</f>
        <v>0</v>
      </c>
      <c r="G56" s="79"/>
      <c r="H56" s="75">
        <v>0</v>
      </c>
      <c r="I56" s="74">
        <f>+$H56*'TABELLE APPOGGIO'!$I$1</f>
        <v>0</v>
      </c>
      <c r="J56" s="74">
        <v>35.5</v>
      </c>
      <c r="K56" s="81">
        <f>IF(M56="NO FEE4SERVICE", 0, +$H56*'TABELLE APPOGGIO'!$I$1)</f>
        <v>0</v>
      </c>
      <c r="L56" s="74"/>
      <c r="M56" s="80" t="str">
        <f>IF(H56&lt;&gt;0, VLOOKUP(D56,'RIEPILOGO CALCOLO'!$B$18:$V$121,21,FALSE), "")</f>
        <v/>
      </c>
    </row>
    <row r="57" spans="1:13" ht="15.75" thickBot="1" x14ac:dyDescent="0.3">
      <c r="A57" s="24"/>
      <c r="B57" s="23"/>
      <c r="C57" s="23"/>
      <c r="D57" s="62"/>
      <c r="E57" s="108">
        <f>+COPERTINA!$E$18</f>
        <v>0</v>
      </c>
      <c r="F57" s="108">
        <f>+COPERTINA!$E$21</f>
        <v>0</v>
      </c>
      <c r="G57" s="79"/>
      <c r="H57" s="75">
        <v>0</v>
      </c>
      <c r="I57" s="74">
        <f>+$H57*'TABELLE APPOGGIO'!$I$1</f>
        <v>0</v>
      </c>
      <c r="J57" s="74">
        <v>35.5</v>
      </c>
      <c r="K57" s="81">
        <f>IF(M57="NO FEE4SERVICE", 0, +$H57*'TABELLE APPOGGIO'!$I$1)</f>
        <v>0</v>
      </c>
      <c r="L57" s="74"/>
      <c r="M57" s="80" t="str">
        <f>IF(H57&lt;&gt;0, VLOOKUP(D57,'RIEPILOGO CALCOLO'!$B$18:$V$121,21,FALSE), "")</f>
        <v/>
      </c>
    </row>
    <row r="58" spans="1:13" ht="15.75" thickBot="1" x14ac:dyDescent="0.3">
      <c r="A58" s="24"/>
      <c r="B58" s="23"/>
      <c r="C58" s="23"/>
      <c r="D58" s="62"/>
      <c r="E58" s="108">
        <f>+COPERTINA!$E$18</f>
        <v>0</v>
      </c>
      <c r="F58" s="108">
        <f>+COPERTINA!$E$21</f>
        <v>0</v>
      </c>
      <c r="G58" s="79"/>
      <c r="H58" s="75">
        <v>0</v>
      </c>
      <c r="I58" s="74">
        <f>+$H58*'TABELLE APPOGGIO'!$I$1</f>
        <v>0</v>
      </c>
      <c r="J58" s="74">
        <v>35.5</v>
      </c>
      <c r="K58" s="81">
        <f>IF(M58="NO FEE4SERVICE", 0, +$H58*'TABELLE APPOGGIO'!$I$1)</f>
        <v>0</v>
      </c>
      <c r="L58" s="74"/>
      <c r="M58" s="80" t="str">
        <f>IF(H58&lt;&gt;0, VLOOKUP(D58,'RIEPILOGO CALCOLO'!$B$18:$V$121,21,FALSE), "")</f>
        <v/>
      </c>
    </row>
    <row r="59" spans="1:13" ht="15.75" thickBot="1" x14ac:dyDescent="0.3">
      <c r="A59" s="24"/>
      <c r="B59" s="23"/>
      <c r="C59" s="23"/>
      <c r="D59" s="62"/>
      <c r="E59" s="108">
        <f>+COPERTINA!$E$18</f>
        <v>0</v>
      </c>
      <c r="F59" s="108">
        <f>+COPERTINA!$E$21</f>
        <v>0</v>
      </c>
      <c r="G59" s="79"/>
      <c r="H59" s="75">
        <v>0</v>
      </c>
      <c r="I59" s="74">
        <f>+$H59*'TABELLE APPOGGIO'!$I$1</f>
        <v>0</v>
      </c>
      <c r="J59" s="74">
        <v>35.5</v>
      </c>
      <c r="K59" s="81">
        <f>IF(M59="NO FEE4SERVICE", 0, +$H59*'TABELLE APPOGGIO'!$I$1)</f>
        <v>0</v>
      </c>
      <c r="L59" s="74"/>
      <c r="M59" s="80" t="str">
        <f>IF(H59&lt;&gt;0, VLOOKUP(D59,'RIEPILOGO CALCOLO'!$B$18:$V$121,21,FALSE), "")</f>
        <v/>
      </c>
    </row>
    <row r="60" spans="1:13" ht="15.75" thickBot="1" x14ac:dyDescent="0.3">
      <c r="A60" s="24"/>
      <c r="B60" s="23"/>
      <c r="C60" s="23"/>
      <c r="D60" s="62"/>
      <c r="E60" s="108">
        <f>+COPERTINA!$E$18</f>
        <v>0</v>
      </c>
      <c r="F60" s="108">
        <f>+COPERTINA!$E$21</f>
        <v>0</v>
      </c>
      <c r="G60" s="79"/>
      <c r="H60" s="75">
        <v>0</v>
      </c>
      <c r="I60" s="74">
        <f>+$H60*'TABELLE APPOGGIO'!$I$1</f>
        <v>0</v>
      </c>
      <c r="J60" s="74">
        <v>35.5</v>
      </c>
      <c r="K60" s="81">
        <f>IF(M60="NO FEE4SERVICE", 0, +$H60*'TABELLE APPOGGIO'!$I$1)</f>
        <v>0</v>
      </c>
      <c r="L60" s="74"/>
      <c r="M60" s="80" t="str">
        <f>IF(H60&lt;&gt;0, VLOOKUP(D60,'RIEPILOGO CALCOLO'!$B$18:$V$121,21,FALSE), "")</f>
        <v/>
      </c>
    </row>
    <row r="61" spans="1:13" ht="15.75" thickBot="1" x14ac:dyDescent="0.3">
      <c r="A61" s="24"/>
      <c r="B61" s="23"/>
      <c r="C61" s="23"/>
      <c r="D61" s="62"/>
      <c r="E61" s="108">
        <f>+COPERTINA!$E$18</f>
        <v>0</v>
      </c>
      <c r="F61" s="108">
        <f>+COPERTINA!$E$21</f>
        <v>0</v>
      </c>
      <c r="G61" s="79"/>
      <c r="H61" s="75">
        <v>0</v>
      </c>
      <c r="I61" s="74">
        <f>+$H61*'TABELLE APPOGGIO'!$I$1</f>
        <v>0</v>
      </c>
      <c r="J61" s="74">
        <v>35.5</v>
      </c>
      <c r="K61" s="81">
        <f>IF(M61="NO FEE4SERVICE", 0, +$H61*'TABELLE APPOGGIO'!$I$1)</f>
        <v>0</v>
      </c>
      <c r="L61" s="74"/>
      <c r="M61" s="80" t="str">
        <f>IF(H61&lt;&gt;0, VLOOKUP(D61,'RIEPILOGO CALCOLO'!$B$18:$V$121,21,FALSE), "")</f>
        <v/>
      </c>
    </row>
    <row r="62" spans="1:13" ht="15.75" thickBot="1" x14ac:dyDescent="0.3">
      <c r="A62" s="24"/>
      <c r="B62" s="23"/>
      <c r="C62" s="23"/>
      <c r="D62" s="62"/>
      <c r="E62" s="108">
        <f>+COPERTINA!$E$18</f>
        <v>0</v>
      </c>
      <c r="F62" s="108">
        <f>+COPERTINA!$E$21</f>
        <v>0</v>
      </c>
      <c r="G62" s="79"/>
      <c r="H62" s="75">
        <v>0</v>
      </c>
      <c r="I62" s="74">
        <f>+$H62*'TABELLE APPOGGIO'!$I$1</f>
        <v>0</v>
      </c>
      <c r="J62" s="74">
        <v>35.5</v>
      </c>
      <c r="K62" s="81">
        <f>IF(M62="NO FEE4SERVICE", 0, +$H62*'TABELLE APPOGGIO'!$I$1)</f>
        <v>0</v>
      </c>
      <c r="L62" s="74"/>
      <c r="M62" s="80" t="str">
        <f>IF(H62&lt;&gt;0, VLOOKUP(D62,'RIEPILOGO CALCOLO'!$B$18:$V$121,21,FALSE), "")</f>
        <v/>
      </c>
    </row>
    <row r="63" spans="1:13" ht="15.75" thickBot="1" x14ac:dyDescent="0.3">
      <c r="A63" s="24"/>
      <c r="B63" s="23"/>
      <c r="C63" s="23"/>
      <c r="D63" s="62"/>
      <c r="E63" s="108">
        <f>+COPERTINA!$E$18</f>
        <v>0</v>
      </c>
      <c r="F63" s="108">
        <f>+COPERTINA!$E$21</f>
        <v>0</v>
      </c>
      <c r="G63" s="79"/>
      <c r="H63" s="75">
        <v>0</v>
      </c>
      <c r="I63" s="74">
        <f>+$H63*'TABELLE APPOGGIO'!$I$1</f>
        <v>0</v>
      </c>
      <c r="J63" s="74">
        <v>35.5</v>
      </c>
      <c r="K63" s="81">
        <f>IF(M63="NO FEE4SERVICE", 0, +$H63*'TABELLE APPOGGIO'!$I$1)</f>
        <v>0</v>
      </c>
      <c r="L63" s="74"/>
      <c r="M63" s="80" t="str">
        <f>IF(H63&lt;&gt;0, VLOOKUP(D63,'RIEPILOGO CALCOLO'!$B$18:$V$121,21,FALSE), "")</f>
        <v/>
      </c>
    </row>
    <row r="64" spans="1:13" ht="15.75" thickBot="1" x14ac:dyDescent="0.3">
      <c r="A64" s="24"/>
      <c r="B64" s="23"/>
      <c r="C64" s="23"/>
      <c r="D64" s="62"/>
      <c r="E64" s="108">
        <f>+COPERTINA!$E$18</f>
        <v>0</v>
      </c>
      <c r="F64" s="108">
        <f>+COPERTINA!$E$21</f>
        <v>0</v>
      </c>
      <c r="G64" s="79"/>
      <c r="H64" s="75">
        <v>0</v>
      </c>
      <c r="I64" s="74">
        <f>+$H64*'TABELLE APPOGGIO'!$I$1</f>
        <v>0</v>
      </c>
      <c r="J64" s="74">
        <v>35.5</v>
      </c>
      <c r="K64" s="81">
        <f>IF(M64="NO FEE4SERVICE", 0, +$H64*'TABELLE APPOGGIO'!$I$1)</f>
        <v>0</v>
      </c>
      <c r="L64" s="74"/>
      <c r="M64" s="80" t="str">
        <f>IF(H64&lt;&gt;0, VLOOKUP(D64,'RIEPILOGO CALCOLO'!$B$18:$V$121,21,FALSE), "")</f>
        <v/>
      </c>
    </row>
    <row r="65" spans="1:13" ht="15.75" thickBot="1" x14ac:dyDescent="0.3">
      <c r="A65" s="24"/>
      <c r="B65" s="23"/>
      <c r="C65" s="23"/>
      <c r="D65" s="62"/>
      <c r="E65" s="108">
        <f>+COPERTINA!$E$18</f>
        <v>0</v>
      </c>
      <c r="F65" s="108">
        <f>+COPERTINA!$E$21</f>
        <v>0</v>
      </c>
      <c r="G65" s="79"/>
      <c r="H65" s="75">
        <v>0</v>
      </c>
      <c r="I65" s="74">
        <f>+$H65*'TABELLE APPOGGIO'!$I$1</f>
        <v>0</v>
      </c>
      <c r="J65" s="74">
        <v>35.5</v>
      </c>
      <c r="K65" s="81">
        <f>IF(M65="NO FEE4SERVICE", 0, +$H65*'TABELLE APPOGGIO'!$I$1)</f>
        <v>0</v>
      </c>
      <c r="L65" s="74"/>
      <c r="M65" s="80" t="str">
        <f>IF(H65&lt;&gt;0, VLOOKUP(D65,'RIEPILOGO CALCOLO'!$B$18:$V$121,21,FALSE), "")</f>
        <v/>
      </c>
    </row>
    <row r="66" spans="1:13" ht="15.75" thickBot="1" x14ac:dyDescent="0.3">
      <c r="A66" s="24"/>
      <c r="B66" s="23"/>
      <c r="C66" s="23"/>
      <c r="D66" s="62"/>
      <c r="E66" s="108">
        <f>+COPERTINA!$E$18</f>
        <v>0</v>
      </c>
      <c r="F66" s="108">
        <f>+COPERTINA!$E$21</f>
        <v>0</v>
      </c>
      <c r="G66" s="79"/>
      <c r="H66" s="75">
        <v>0</v>
      </c>
      <c r="I66" s="74">
        <f>+$H66*'TABELLE APPOGGIO'!$I$1</f>
        <v>0</v>
      </c>
      <c r="J66" s="74">
        <v>35.5</v>
      </c>
      <c r="K66" s="81">
        <f>IF(M66="NO FEE4SERVICE", 0, +$H66*'TABELLE APPOGGIO'!$I$1)</f>
        <v>0</v>
      </c>
      <c r="L66" s="74"/>
      <c r="M66" s="80" t="str">
        <f>IF(H66&lt;&gt;0, VLOOKUP(D66,'RIEPILOGO CALCOLO'!$B$18:$V$121,21,FALSE), "")</f>
        <v/>
      </c>
    </row>
    <row r="67" spans="1:13" ht="15.75" thickBot="1" x14ac:dyDescent="0.3">
      <c r="A67" s="24"/>
      <c r="B67" s="23"/>
      <c r="C67" s="23"/>
      <c r="D67" s="62"/>
      <c r="E67" s="108">
        <f>+COPERTINA!$E$18</f>
        <v>0</v>
      </c>
      <c r="F67" s="108">
        <f>+COPERTINA!$E$21</f>
        <v>0</v>
      </c>
      <c r="G67" s="79"/>
      <c r="H67" s="75">
        <v>0</v>
      </c>
      <c r="I67" s="74">
        <f>+$H67*'TABELLE APPOGGIO'!$I$1</f>
        <v>0</v>
      </c>
      <c r="J67" s="74">
        <v>35.5</v>
      </c>
      <c r="K67" s="81">
        <f>IF(M67="NO FEE4SERVICE", 0, +$H67*'TABELLE APPOGGIO'!$I$1)</f>
        <v>0</v>
      </c>
      <c r="L67" s="74"/>
      <c r="M67" s="80" t="str">
        <f>IF(H67&lt;&gt;0, VLOOKUP(D67,'RIEPILOGO CALCOLO'!$B$18:$V$121,21,FALSE), "")</f>
        <v/>
      </c>
    </row>
    <row r="68" spans="1:13" ht="15.75" thickBot="1" x14ac:dyDescent="0.3">
      <c r="A68" s="24"/>
      <c r="B68" s="23"/>
      <c r="C68" s="23"/>
      <c r="D68" s="62"/>
      <c r="E68" s="108">
        <f>+COPERTINA!$E$18</f>
        <v>0</v>
      </c>
      <c r="F68" s="108">
        <f>+COPERTINA!$E$21</f>
        <v>0</v>
      </c>
      <c r="G68" s="79"/>
      <c r="H68" s="75">
        <v>0</v>
      </c>
      <c r="I68" s="74">
        <f>+$H68*'TABELLE APPOGGIO'!$I$1</f>
        <v>0</v>
      </c>
      <c r="J68" s="74">
        <v>35.5</v>
      </c>
      <c r="K68" s="81">
        <f>IF(M68="NO FEE4SERVICE", 0, +$H68*'TABELLE APPOGGIO'!$I$1)</f>
        <v>0</v>
      </c>
      <c r="L68" s="74"/>
      <c r="M68" s="80" t="str">
        <f>IF(H68&lt;&gt;0, VLOOKUP(D68,'RIEPILOGO CALCOLO'!$B$18:$V$121,21,FALSE), "")</f>
        <v/>
      </c>
    </row>
    <row r="69" spans="1:13" ht="15.75" thickBot="1" x14ac:dyDescent="0.3">
      <c r="A69" s="24"/>
      <c r="B69" s="23"/>
      <c r="C69" s="23"/>
      <c r="D69" s="62"/>
      <c r="E69" s="108">
        <f>+COPERTINA!$E$18</f>
        <v>0</v>
      </c>
      <c r="F69" s="108">
        <f>+COPERTINA!$E$21</f>
        <v>0</v>
      </c>
      <c r="G69" s="79"/>
      <c r="H69" s="75">
        <v>0</v>
      </c>
      <c r="I69" s="74">
        <f>+$H69*'TABELLE APPOGGIO'!$I$1</f>
        <v>0</v>
      </c>
      <c r="J69" s="74">
        <v>35.5</v>
      </c>
      <c r="K69" s="81">
        <f>IF(M69="NO FEE4SERVICE", 0, +$H69*'TABELLE APPOGGIO'!$I$1)</f>
        <v>0</v>
      </c>
      <c r="L69" s="74"/>
      <c r="M69" s="80" t="str">
        <f>IF(H69&lt;&gt;0, VLOOKUP(D69,'RIEPILOGO CALCOLO'!$B$18:$V$121,21,FALSE), "")</f>
        <v/>
      </c>
    </row>
    <row r="70" spans="1:13" ht="15.75" thickBot="1" x14ac:dyDescent="0.3">
      <c r="A70" s="24"/>
      <c r="B70" s="23"/>
      <c r="C70" s="23"/>
      <c r="D70" s="62"/>
      <c r="E70" s="108">
        <f>+COPERTINA!$E$18</f>
        <v>0</v>
      </c>
      <c r="F70" s="108">
        <f>+COPERTINA!$E$21</f>
        <v>0</v>
      </c>
      <c r="G70" s="79"/>
      <c r="H70" s="75">
        <v>0</v>
      </c>
      <c r="I70" s="74">
        <f>+$H70*'TABELLE APPOGGIO'!$I$1</f>
        <v>0</v>
      </c>
      <c r="J70" s="74">
        <v>35.5</v>
      </c>
      <c r="K70" s="81">
        <f>IF(M70="NO FEE4SERVICE", 0, +$H70*'TABELLE APPOGGIO'!$I$1)</f>
        <v>0</v>
      </c>
      <c r="L70" s="74"/>
      <c r="M70" s="80" t="str">
        <f>IF(H70&lt;&gt;0, VLOOKUP(D70,'RIEPILOGO CALCOLO'!$B$18:$V$121,21,FALSE), "")</f>
        <v/>
      </c>
    </row>
    <row r="71" spans="1:13" ht="15.75" thickBot="1" x14ac:dyDescent="0.3">
      <c r="A71" s="24"/>
      <c r="B71" s="23"/>
      <c r="C71" s="23"/>
      <c r="D71" s="62"/>
      <c r="E71" s="108">
        <f>+COPERTINA!$E$18</f>
        <v>0</v>
      </c>
      <c r="F71" s="108">
        <f>+COPERTINA!$E$21</f>
        <v>0</v>
      </c>
      <c r="G71" s="79"/>
      <c r="H71" s="75">
        <v>0</v>
      </c>
      <c r="I71" s="74">
        <f>+$H71*'TABELLE APPOGGIO'!$I$1</f>
        <v>0</v>
      </c>
      <c r="J71" s="74">
        <v>35.5</v>
      </c>
      <c r="K71" s="81">
        <f>IF(M71="NO FEE4SERVICE", 0, +$H71*'TABELLE APPOGGIO'!$I$1)</f>
        <v>0</v>
      </c>
      <c r="L71" s="74"/>
      <c r="M71" s="80" t="str">
        <f>IF(H71&lt;&gt;0, VLOOKUP(D71,'RIEPILOGO CALCOLO'!$B$18:$V$121,21,FALSE), "")</f>
        <v/>
      </c>
    </row>
    <row r="72" spans="1:13" ht="15.75" thickBot="1" x14ac:dyDescent="0.3">
      <c r="A72" s="24"/>
      <c r="B72" s="23"/>
      <c r="C72" s="23"/>
      <c r="D72" s="62"/>
      <c r="E72" s="108">
        <f>+COPERTINA!$E$18</f>
        <v>0</v>
      </c>
      <c r="F72" s="108">
        <f>+COPERTINA!$E$21</f>
        <v>0</v>
      </c>
      <c r="G72" s="79"/>
      <c r="H72" s="75">
        <v>0</v>
      </c>
      <c r="I72" s="74">
        <f>+$H72*'TABELLE APPOGGIO'!$I$1</f>
        <v>0</v>
      </c>
      <c r="J72" s="74">
        <v>35.5</v>
      </c>
      <c r="K72" s="81">
        <f>IF(M72="NO FEE4SERVICE", 0, +$H72*'TABELLE APPOGGIO'!$I$1)</f>
        <v>0</v>
      </c>
      <c r="L72" s="74"/>
      <c r="M72" s="80" t="str">
        <f>IF(H72&lt;&gt;0, VLOOKUP(D72,'RIEPILOGO CALCOLO'!$B$18:$V$121,21,FALSE), "")</f>
        <v/>
      </c>
    </row>
    <row r="73" spans="1:13" ht="15.75" thickBot="1" x14ac:dyDescent="0.3">
      <c r="A73" s="24"/>
      <c r="B73" s="23"/>
      <c r="C73" s="23"/>
      <c r="D73" s="62"/>
      <c r="E73" s="108">
        <f>+COPERTINA!$E$18</f>
        <v>0</v>
      </c>
      <c r="F73" s="108">
        <f>+COPERTINA!$E$21</f>
        <v>0</v>
      </c>
      <c r="G73" s="79"/>
      <c r="H73" s="75">
        <v>0</v>
      </c>
      <c r="I73" s="74">
        <f>+$H73*'TABELLE APPOGGIO'!$I$1</f>
        <v>0</v>
      </c>
      <c r="J73" s="74">
        <v>35.5</v>
      </c>
      <c r="K73" s="81">
        <f>IF(M73="NO FEE4SERVICE", 0, +$H73*'TABELLE APPOGGIO'!$I$1)</f>
        <v>0</v>
      </c>
      <c r="L73" s="74"/>
      <c r="M73" s="80" t="str">
        <f>IF(H73&lt;&gt;0, VLOOKUP(D73,'RIEPILOGO CALCOLO'!$B$18:$V$121,21,FALSE), "")</f>
        <v/>
      </c>
    </row>
    <row r="74" spans="1:13" ht="15.75" thickBot="1" x14ac:dyDescent="0.3">
      <c r="A74" s="24"/>
      <c r="B74" s="23"/>
      <c r="C74" s="23"/>
      <c r="D74" s="62"/>
      <c r="E74" s="108">
        <f>+COPERTINA!$E$18</f>
        <v>0</v>
      </c>
      <c r="F74" s="108">
        <f>+COPERTINA!$E$21</f>
        <v>0</v>
      </c>
      <c r="G74" s="79"/>
      <c r="H74" s="75">
        <v>0</v>
      </c>
      <c r="I74" s="74">
        <f>+$H74*'TABELLE APPOGGIO'!$I$1</f>
        <v>0</v>
      </c>
      <c r="J74" s="74">
        <v>35.5</v>
      </c>
      <c r="K74" s="81">
        <f>IF(M74="NO FEE4SERVICE", 0, +$H74*'TABELLE APPOGGIO'!$I$1)</f>
        <v>0</v>
      </c>
      <c r="L74" s="74"/>
      <c r="M74" s="80" t="str">
        <f>IF(H74&lt;&gt;0, VLOOKUP(D74,'RIEPILOGO CALCOLO'!$B$18:$V$121,21,FALSE), "")</f>
        <v/>
      </c>
    </row>
    <row r="75" spans="1:13" ht="15.75" thickBot="1" x14ac:dyDescent="0.3">
      <c r="A75" s="24"/>
      <c r="B75" s="23"/>
      <c r="C75" s="23"/>
      <c r="D75" s="62"/>
      <c r="E75" s="108">
        <f>+COPERTINA!$E$18</f>
        <v>0</v>
      </c>
      <c r="F75" s="108">
        <f>+COPERTINA!$E$21</f>
        <v>0</v>
      </c>
      <c r="G75" s="79"/>
      <c r="H75" s="75">
        <v>0</v>
      </c>
      <c r="I75" s="74">
        <f>+$H75*'TABELLE APPOGGIO'!$I$1</f>
        <v>0</v>
      </c>
      <c r="J75" s="74">
        <v>35.5</v>
      </c>
      <c r="K75" s="81">
        <f>IF(M75="NO FEE4SERVICE", 0, +$H75*'TABELLE APPOGGIO'!$I$1)</f>
        <v>0</v>
      </c>
      <c r="L75" s="74"/>
      <c r="M75" s="80" t="str">
        <f>IF(H75&lt;&gt;0, VLOOKUP(D75,'RIEPILOGO CALCOLO'!$B$18:$V$121,21,FALSE), "")</f>
        <v/>
      </c>
    </row>
    <row r="76" spans="1:13" ht="15.75" thickBot="1" x14ac:dyDescent="0.3">
      <c r="A76" s="24"/>
      <c r="B76" s="23"/>
      <c r="C76" s="23"/>
      <c r="D76" s="62"/>
      <c r="E76" s="108">
        <f>+COPERTINA!$E$18</f>
        <v>0</v>
      </c>
      <c r="F76" s="108">
        <f>+COPERTINA!$E$21</f>
        <v>0</v>
      </c>
      <c r="G76" s="79"/>
      <c r="H76" s="75">
        <v>0</v>
      </c>
      <c r="I76" s="74">
        <f>+$H76*'TABELLE APPOGGIO'!$I$1</f>
        <v>0</v>
      </c>
      <c r="J76" s="74">
        <v>35.5</v>
      </c>
      <c r="K76" s="81">
        <f>IF(M76="NO FEE4SERVICE", 0, +$H76*'TABELLE APPOGGIO'!$I$1)</f>
        <v>0</v>
      </c>
      <c r="L76" s="74"/>
      <c r="M76" s="80" t="str">
        <f>IF(H76&lt;&gt;0, VLOOKUP(D76,'RIEPILOGO CALCOLO'!$B$18:$V$121,21,FALSE), "")</f>
        <v/>
      </c>
    </row>
    <row r="77" spans="1:13" ht="15.75" thickBot="1" x14ac:dyDescent="0.3">
      <c r="A77" s="24"/>
      <c r="B77" s="23"/>
      <c r="C77" s="23"/>
      <c r="D77" s="62"/>
      <c r="E77" s="108">
        <f>+COPERTINA!$E$18</f>
        <v>0</v>
      </c>
      <c r="F77" s="108">
        <f>+COPERTINA!$E$21</f>
        <v>0</v>
      </c>
      <c r="G77" s="79"/>
      <c r="H77" s="75">
        <v>0</v>
      </c>
      <c r="I77" s="74">
        <f>+$H77*'TABELLE APPOGGIO'!$I$1</f>
        <v>0</v>
      </c>
      <c r="J77" s="74">
        <v>35.5</v>
      </c>
      <c r="K77" s="81">
        <f>IF(M77="NO FEE4SERVICE", 0, +$H77*'TABELLE APPOGGIO'!$I$1)</f>
        <v>0</v>
      </c>
      <c r="L77" s="74"/>
      <c r="M77" s="80" t="str">
        <f>IF(H77&lt;&gt;0, VLOOKUP(D77,'RIEPILOGO CALCOLO'!$B$18:$V$121,21,FALSE), "")</f>
        <v/>
      </c>
    </row>
    <row r="78" spans="1:13" ht="15.75" thickBot="1" x14ac:dyDescent="0.3">
      <c r="A78" s="24"/>
      <c r="B78" s="23"/>
      <c r="C78" s="23"/>
      <c r="D78" s="62"/>
      <c r="E78" s="108">
        <f>+COPERTINA!$E$18</f>
        <v>0</v>
      </c>
      <c r="F78" s="108">
        <f>+COPERTINA!$E$21</f>
        <v>0</v>
      </c>
      <c r="G78" s="79"/>
      <c r="H78" s="75">
        <v>0</v>
      </c>
      <c r="I78" s="74">
        <f>+$H78*'TABELLE APPOGGIO'!$I$1</f>
        <v>0</v>
      </c>
      <c r="J78" s="74">
        <v>35.5</v>
      </c>
      <c r="K78" s="81">
        <f>IF(M78="NO FEE4SERVICE", 0, +$H78*'TABELLE APPOGGIO'!$I$1)</f>
        <v>0</v>
      </c>
      <c r="L78" s="74"/>
      <c r="M78" s="80" t="str">
        <f>IF(H78&lt;&gt;0, VLOOKUP(D78,'RIEPILOGO CALCOLO'!$B$18:$V$121,21,FALSE), "")</f>
        <v/>
      </c>
    </row>
    <row r="79" spans="1:13" ht="15.75" thickBot="1" x14ac:dyDescent="0.3">
      <c r="A79" s="24"/>
      <c r="B79" s="23"/>
      <c r="C79" s="23"/>
      <c r="D79" s="62"/>
      <c r="E79" s="108">
        <f>+COPERTINA!$E$18</f>
        <v>0</v>
      </c>
      <c r="F79" s="108">
        <f>+COPERTINA!$E$21</f>
        <v>0</v>
      </c>
      <c r="G79" s="79"/>
      <c r="H79" s="75">
        <v>0</v>
      </c>
      <c r="I79" s="74">
        <f>+$H79*'TABELLE APPOGGIO'!$I$1</f>
        <v>0</v>
      </c>
      <c r="J79" s="74">
        <v>35.5</v>
      </c>
      <c r="K79" s="81">
        <f>IF(M79="NO FEE4SERVICE", 0, +$H79*'TABELLE APPOGGIO'!$I$1)</f>
        <v>0</v>
      </c>
      <c r="L79" s="74"/>
      <c r="M79" s="80" t="str">
        <f>IF(H79&lt;&gt;0, VLOOKUP(D79,'RIEPILOGO CALCOLO'!$B$18:$V$121,21,FALSE), "")</f>
        <v/>
      </c>
    </row>
    <row r="80" spans="1:13" ht="15.75" thickBot="1" x14ac:dyDescent="0.3">
      <c r="A80" s="24"/>
      <c r="B80" s="23"/>
      <c r="C80" s="23"/>
      <c r="D80" s="62"/>
      <c r="E80" s="108">
        <f>+COPERTINA!$E$18</f>
        <v>0</v>
      </c>
      <c r="F80" s="108">
        <f>+COPERTINA!$E$21</f>
        <v>0</v>
      </c>
      <c r="G80" s="79"/>
      <c r="H80" s="75">
        <v>0</v>
      </c>
      <c r="I80" s="74">
        <f>+$H80*'TABELLE APPOGGIO'!$I$1</f>
        <v>0</v>
      </c>
      <c r="J80" s="74">
        <v>35.5</v>
      </c>
      <c r="K80" s="81">
        <f>IF(M80="NO FEE4SERVICE", 0, +$H80*'TABELLE APPOGGIO'!$I$1)</f>
        <v>0</v>
      </c>
      <c r="L80" s="74"/>
      <c r="M80" s="80" t="str">
        <f>IF(H80&lt;&gt;0, VLOOKUP(D80,'RIEPILOGO CALCOLO'!$B$18:$V$121,21,FALSE), "")</f>
        <v/>
      </c>
    </row>
    <row r="81" spans="1:13" ht="15.75" thickBot="1" x14ac:dyDescent="0.3">
      <c r="A81" s="24"/>
      <c r="B81" s="23"/>
      <c r="C81" s="23"/>
      <c r="D81" s="62"/>
      <c r="E81" s="108">
        <f>+COPERTINA!$E$18</f>
        <v>0</v>
      </c>
      <c r="F81" s="108">
        <f>+COPERTINA!$E$21</f>
        <v>0</v>
      </c>
      <c r="G81" s="79"/>
      <c r="H81" s="75">
        <v>0</v>
      </c>
      <c r="I81" s="74">
        <f>+$H81*'TABELLE APPOGGIO'!$I$1</f>
        <v>0</v>
      </c>
      <c r="J81" s="74">
        <v>35.5</v>
      </c>
      <c r="K81" s="81">
        <f>IF(M81="NO FEE4SERVICE", 0, +$H81*'TABELLE APPOGGIO'!$I$1)</f>
        <v>0</v>
      </c>
      <c r="L81" s="74"/>
      <c r="M81" s="80" t="str">
        <f>IF(H81&lt;&gt;0, VLOOKUP(D81,'RIEPILOGO CALCOLO'!$B$18:$V$121,21,FALSE), "")</f>
        <v/>
      </c>
    </row>
    <row r="82" spans="1:13" ht="15.75" thickBot="1" x14ac:dyDescent="0.3">
      <c r="A82" s="24"/>
      <c r="B82" s="23"/>
      <c r="C82" s="23"/>
      <c r="D82" s="62"/>
      <c r="E82" s="108">
        <f>+COPERTINA!$E$18</f>
        <v>0</v>
      </c>
      <c r="F82" s="108">
        <f>+COPERTINA!$E$21</f>
        <v>0</v>
      </c>
      <c r="G82" s="79"/>
      <c r="H82" s="75">
        <v>0</v>
      </c>
      <c r="I82" s="74">
        <f>+$H82*'TABELLE APPOGGIO'!$I$1</f>
        <v>0</v>
      </c>
      <c r="J82" s="74">
        <v>35.5</v>
      </c>
      <c r="K82" s="81">
        <f>IF(M82="NO FEE4SERVICE", 0, +$H82*'TABELLE APPOGGIO'!$I$1)</f>
        <v>0</v>
      </c>
      <c r="L82" s="74"/>
      <c r="M82" s="80" t="str">
        <f>IF(H82&lt;&gt;0, VLOOKUP(D82,'RIEPILOGO CALCOLO'!$B$18:$V$121,21,FALSE), "")</f>
        <v/>
      </c>
    </row>
    <row r="83" spans="1:13" ht="15.75" thickBot="1" x14ac:dyDescent="0.3">
      <c r="A83" s="24"/>
      <c r="B83" s="23"/>
      <c r="C83" s="23"/>
      <c r="D83" s="62"/>
      <c r="E83" s="108">
        <f>+COPERTINA!$E$18</f>
        <v>0</v>
      </c>
      <c r="F83" s="108">
        <f>+COPERTINA!$E$21</f>
        <v>0</v>
      </c>
      <c r="G83" s="79"/>
      <c r="H83" s="75">
        <v>0</v>
      </c>
      <c r="I83" s="74">
        <f>+$H83*'TABELLE APPOGGIO'!$I$1</f>
        <v>0</v>
      </c>
      <c r="J83" s="74">
        <v>35.5</v>
      </c>
      <c r="K83" s="81">
        <f>IF(M83="NO FEE4SERVICE", 0, +$H83*'TABELLE APPOGGIO'!$I$1)</f>
        <v>0</v>
      </c>
      <c r="L83" s="74"/>
      <c r="M83" s="80" t="str">
        <f>IF(H83&lt;&gt;0, VLOOKUP(D83,'RIEPILOGO CALCOLO'!$B$18:$V$121,21,FALSE), "")</f>
        <v/>
      </c>
    </row>
    <row r="84" spans="1:13" ht="15.75" thickBot="1" x14ac:dyDescent="0.3">
      <c r="A84" s="24"/>
      <c r="B84" s="23"/>
      <c r="C84" s="23"/>
      <c r="D84" s="62"/>
      <c r="E84" s="108">
        <f>+COPERTINA!$E$18</f>
        <v>0</v>
      </c>
      <c r="F84" s="108">
        <f>+COPERTINA!$E$21</f>
        <v>0</v>
      </c>
      <c r="G84" s="79"/>
      <c r="H84" s="75">
        <v>0</v>
      </c>
      <c r="I84" s="74">
        <f>+$H84*'TABELLE APPOGGIO'!$I$1</f>
        <v>0</v>
      </c>
      <c r="J84" s="74">
        <v>35.5</v>
      </c>
      <c r="K84" s="81">
        <f>IF(M84="NO FEE4SERVICE", 0, +$H84*'TABELLE APPOGGIO'!$I$1)</f>
        <v>0</v>
      </c>
      <c r="L84" s="74"/>
      <c r="M84" s="80" t="str">
        <f>IF(H84&lt;&gt;0, VLOOKUP(D84,'RIEPILOGO CALCOLO'!$B$18:$V$121,21,FALSE), "")</f>
        <v/>
      </c>
    </row>
    <row r="85" spans="1:13" ht="15.75" thickBot="1" x14ac:dyDescent="0.3">
      <c r="A85" s="24"/>
      <c r="B85" s="23"/>
      <c r="C85" s="23"/>
      <c r="D85" s="62"/>
      <c r="E85" s="108">
        <f>+COPERTINA!$E$18</f>
        <v>0</v>
      </c>
      <c r="F85" s="108">
        <f>+COPERTINA!$E$21</f>
        <v>0</v>
      </c>
      <c r="G85" s="79"/>
      <c r="H85" s="75">
        <v>0</v>
      </c>
      <c r="I85" s="74">
        <f>+$H85*'TABELLE APPOGGIO'!$I$1</f>
        <v>0</v>
      </c>
      <c r="J85" s="74">
        <v>35.5</v>
      </c>
      <c r="K85" s="81">
        <f>IF(M85="NO FEE4SERVICE", 0, +$H85*'TABELLE APPOGGIO'!$I$1)</f>
        <v>0</v>
      </c>
      <c r="L85" s="74"/>
      <c r="M85" s="80" t="str">
        <f>IF(H85&lt;&gt;0, VLOOKUP(D85,'RIEPILOGO CALCOLO'!$B$18:$V$121,21,FALSE), "")</f>
        <v/>
      </c>
    </row>
    <row r="86" spans="1:13" ht="15.75" thickBot="1" x14ac:dyDescent="0.3">
      <c r="A86" s="24"/>
      <c r="B86" s="23"/>
      <c r="C86" s="23"/>
      <c r="D86" s="62"/>
      <c r="E86" s="108">
        <f>+COPERTINA!$E$18</f>
        <v>0</v>
      </c>
      <c r="F86" s="108">
        <f>+COPERTINA!$E$21</f>
        <v>0</v>
      </c>
      <c r="G86" s="79"/>
      <c r="H86" s="75">
        <v>0</v>
      </c>
      <c r="I86" s="74">
        <f>+$H86*'TABELLE APPOGGIO'!$I$1</f>
        <v>0</v>
      </c>
      <c r="J86" s="74">
        <v>35.5</v>
      </c>
      <c r="K86" s="81">
        <f>IF(M86="NO FEE4SERVICE", 0, +$H86*'TABELLE APPOGGIO'!$I$1)</f>
        <v>0</v>
      </c>
      <c r="L86" s="74"/>
      <c r="M86" s="80" t="str">
        <f>IF(H86&lt;&gt;0, VLOOKUP(D86,'RIEPILOGO CALCOLO'!$B$18:$V$121,21,FALSE), "")</f>
        <v/>
      </c>
    </row>
    <row r="87" spans="1:13" ht="15.75" thickBot="1" x14ac:dyDescent="0.3">
      <c r="A87" s="24"/>
      <c r="B87" s="23"/>
      <c r="C87" s="23"/>
      <c r="D87" s="62"/>
      <c r="E87" s="108">
        <f>+COPERTINA!$E$18</f>
        <v>0</v>
      </c>
      <c r="F87" s="108">
        <f>+COPERTINA!$E$21</f>
        <v>0</v>
      </c>
      <c r="G87" s="79"/>
      <c r="H87" s="75">
        <v>0</v>
      </c>
      <c r="I87" s="74">
        <f>+$H87*'TABELLE APPOGGIO'!$I$1</f>
        <v>0</v>
      </c>
      <c r="J87" s="74">
        <v>35.5</v>
      </c>
      <c r="K87" s="81">
        <f>IF(M87="NO FEE4SERVICE", 0, +$H87*'TABELLE APPOGGIO'!$I$1)</f>
        <v>0</v>
      </c>
      <c r="L87" s="74"/>
      <c r="M87" s="80" t="str">
        <f>IF(H87&lt;&gt;0, VLOOKUP(D87,'RIEPILOGO CALCOLO'!$B$18:$V$121,21,FALSE), "")</f>
        <v/>
      </c>
    </row>
    <row r="88" spans="1:13" ht="15.75" thickBot="1" x14ac:dyDescent="0.3">
      <c r="A88" s="24"/>
      <c r="B88" s="23"/>
      <c r="C88" s="23"/>
      <c r="D88" s="62"/>
      <c r="E88" s="108">
        <f>+COPERTINA!$E$18</f>
        <v>0</v>
      </c>
      <c r="F88" s="108">
        <f>+COPERTINA!$E$21</f>
        <v>0</v>
      </c>
      <c r="G88" s="79"/>
      <c r="H88" s="75">
        <v>0</v>
      </c>
      <c r="I88" s="74">
        <f>+$H88*'TABELLE APPOGGIO'!$I$1</f>
        <v>0</v>
      </c>
      <c r="J88" s="74">
        <v>35.5</v>
      </c>
      <c r="K88" s="81">
        <f>IF(M88="NO FEE4SERVICE", 0, +$H88*'TABELLE APPOGGIO'!$I$1)</f>
        <v>0</v>
      </c>
      <c r="L88" s="74"/>
      <c r="M88" s="80" t="str">
        <f>IF(H88&lt;&gt;0, VLOOKUP(D88,'RIEPILOGO CALCOLO'!$B$18:$V$121,21,FALSE), "")</f>
        <v/>
      </c>
    </row>
    <row r="89" spans="1:13" ht="15.75" thickBot="1" x14ac:dyDescent="0.3">
      <c r="A89" s="24"/>
      <c r="B89" s="23"/>
      <c r="C89" s="23"/>
      <c r="D89" s="62"/>
      <c r="E89" s="108">
        <f>+COPERTINA!$E$18</f>
        <v>0</v>
      </c>
      <c r="F89" s="108">
        <f>+COPERTINA!$E$21</f>
        <v>0</v>
      </c>
      <c r="G89" s="79"/>
      <c r="H89" s="75">
        <v>0</v>
      </c>
      <c r="I89" s="74">
        <f>+$H89*'TABELLE APPOGGIO'!$I$1</f>
        <v>0</v>
      </c>
      <c r="J89" s="74">
        <v>35.5</v>
      </c>
      <c r="K89" s="81">
        <f>IF(M89="NO FEE4SERVICE", 0, +$H89*'TABELLE APPOGGIO'!$I$1)</f>
        <v>0</v>
      </c>
      <c r="L89" s="74"/>
      <c r="M89" s="80" t="str">
        <f>IF(H89&lt;&gt;0, VLOOKUP(D89,'RIEPILOGO CALCOLO'!$B$18:$V$121,21,FALSE), "")</f>
        <v/>
      </c>
    </row>
    <row r="90" spans="1:13" ht="15.75" thickBot="1" x14ac:dyDescent="0.3">
      <c r="A90" s="24"/>
      <c r="B90" s="23"/>
      <c r="C90" s="23"/>
      <c r="D90" s="62"/>
      <c r="E90" s="108">
        <f>+COPERTINA!$E$18</f>
        <v>0</v>
      </c>
      <c r="F90" s="108">
        <f>+COPERTINA!$E$21</f>
        <v>0</v>
      </c>
      <c r="G90" s="79"/>
      <c r="H90" s="75">
        <v>0</v>
      </c>
      <c r="I90" s="74">
        <f>+$H90*'TABELLE APPOGGIO'!$I$1</f>
        <v>0</v>
      </c>
      <c r="J90" s="74">
        <v>35.5</v>
      </c>
      <c r="K90" s="81">
        <f>IF(M90="NO FEE4SERVICE", 0, +$H90*'TABELLE APPOGGIO'!$I$1)</f>
        <v>0</v>
      </c>
      <c r="L90" s="74"/>
      <c r="M90" s="80" t="str">
        <f>IF(H90&lt;&gt;0, VLOOKUP(D90,'RIEPILOGO CALCOLO'!$B$18:$V$121,21,FALSE), "")</f>
        <v/>
      </c>
    </row>
    <row r="91" spans="1:13" ht="15.75" thickBot="1" x14ac:dyDescent="0.3">
      <c r="A91" s="24"/>
      <c r="B91" s="23"/>
      <c r="C91" s="23"/>
      <c r="D91" s="62"/>
      <c r="E91" s="108">
        <f>+COPERTINA!$E$18</f>
        <v>0</v>
      </c>
      <c r="F91" s="108">
        <f>+COPERTINA!$E$21</f>
        <v>0</v>
      </c>
      <c r="G91" s="79"/>
      <c r="H91" s="75">
        <v>0</v>
      </c>
      <c r="I91" s="74">
        <f>+$H91*'TABELLE APPOGGIO'!$I$1</f>
        <v>0</v>
      </c>
      <c r="J91" s="74">
        <v>35.5</v>
      </c>
      <c r="K91" s="81">
        <f>IF(M91="NO FEE4SERVICE", 0, +$H91*'TABELLE APPOGGIO'!$I$1)</f>
        <v>0</v>
      </c>
      <c r="L91" s="74"/>
      <c r="M91" s="80" t="str">
        <f>IF(H91&lt;&gt;0, VLOOKUP(D91,'RIEPILOGO CALCOLO'!$B$18:$V$121,21,FALSE), "")</f>
        <v/>
      </c>
    </row>
    <row r="92" spans="1:13" ht="15.75" thickBot="1" x14ac:dyDescent="0.3">
      <c r="A92" s="24"/>
      <c r="B92" s="23"/>
      <c r="C92" s="23"/>
      <c r="D92" s="62"/>
      <c r="E92" s="108">
        <f>+COPERTINA!$E$18</f>
        <v>0</v>
      </c>
      <c r="F92" s="108">
        <f>+COPERTINA!$E$21</f>
        <v>0</v>
      </c>
      <c r="G92" s="79"/>
      <c r="H92" s="75">
        <v>0</v>
      </c>
      <c r="I92" s="74">
        <f>+$H92*'TABELLE APPOGGIO'!$I$1</f>
        <v>0</v>
      </c>
      <c r="J92" s="74">
        <v>35.5</v>
      </c>
      <c r="K92" s="81">
        <f>IF(M92="NO FEE4SERVICE", 0, +$H92*'TABELLE APPOGGIO'!$I$1)</f>
        <v>0</v>
      </c>
      <c r="L92" s="74"/>
      <c r="M92" s="80" t="str">
        <f>IF(H92&lt;&gt;0, VLOOKUP(D92,'RIEPILOGO CALCOLO'!$B$18:$V$121,21,FALSE), "")</f>
        <v/>
      </c>
    </row>
    <row r="93" spans="1:13" ht="15.75" thickBot="1" x14ac:dyDescent="0.3">
      <c r="A93" s="24"/>
      <c r="B93" s="23"/>
      <c r="C93" s="23"/>
      <c r="D93" s="62"/>
      <c r="E93" s="108">
        <f>+COPERTINA!$E$18</f>
        <v>0</v>
      </c>
      <c r="F93" s="108">
        <f>+COPERTINA!$E$21</f>
        <v>0</v>
      </c>
      <c r="G93" s="79"/>
      <c r="H93" s="75">
        <v>0</v>
      </c>
      <c r="I93" s="74">
        <f>+$H93*'TABELLE APPOGGIO'!$I$1</f>
        <v>0</v>
      </c>
      <c r="J93" s="74">
        <v>35.5</v>
      </c>
      <c r="K93" s="81">
        <f>IF(M93="NO FEE4SERVICE", 0, +$H93*'TABELLE APPOGGIO'!$I$1)</f>
        <v>0</v>
      </c>
      <c r="L93" s="74"/>
      <c r="M93" s="80" t="str">
        <f>IF(H93&lt;&gt;0, VLOOKUP(D93,'RIEPILOGO CALCOLO'!$B$18:$V$121,21,FALSE), "")</f>
        <v/>
      </c>
    </row>
    <row r="94" spans="1:13" ht="15.75" thickBot="1" x14ac:dyDescent="0.3">
      <c r="A94" s="24"/>
      <c r="B94" s="23"/>
      <c r="C94" s="23"/>
      <c r="D94" s="62"/>
      <c r="E94" s="108">
        <f>+COPERTINA!$E$18</f>
        <v>0</v>
      </c>
      <c r="F94" s="108">
        <f>+COPERTINA!$E$21</f>
        <v>0</v>
      </c>
      <c r="G94" s="79"/>
      <c r="H94" s="75">
        <v>0</v>
      </c>
      <c r="I94" s="74">
        <f>+$H94*'TABELLE APPOGGIO'!$I$1</f>
        <v>0</v>
      </c>
      <c r="J94" s="74">
        <v>35.5</v>
      </c>
      <c r="K94" s="81">
        <f>IF(M94="NO FEE4SERVICE", 0, +$H94*'TABELLE APPOGGIO'!$I$1)</f>
        <v>0</v>
      </c>
      <c r="L94" s="74"/>
      <c r="M94" s="80" t="str">
        <f>IF(H94&lt;&gt;0, VLOOKUP(D94,'RIEPILOGO CALCOLO'!$B$18:$V$121,21,FALSE), "")</f>
        <v/>
      </c>
    </row>
    <row r="95" spans="1:13" ht="15.75" thickBot="1" x14ac:dyDescent="0.3">
      <c r="A95" s="24"/>
      <c r="B95" s="23"/>
      <c r="C95" s="23"/>
      <c r="D95" s="62"/>
      <c r="E95" s="108">
        <f>+COPERTINA!$E$18</f>
        <v>0</v>
      </c>
      <c r="F95" s="108">
        <f>+COPERTINA!$E$21</f>
        <v>0</v>
      </c>
      <c r="G95" s="79"/>
      <c r="H95" s="75">
        <v>0</v>
      </c>
      <c r="I95" s="74">
        <f>+$H95*'TABELLE APPOGGIO'!$I$1</f>
        <v>0</v>
      </c>
      <c r="J95" s="74">
        <v>35.5</v>
      </c>
      <c r="K95" s="81">
        <f>IF(M95="NO FEE4SERVICE", 0, +$H95*'TABELLE APPOGGIO'!$I$1)</f>
        <v>0</v>
      </c>
      <c r="L95" s="74"/>
      <c r="M95" s="80" t="str">
        <f>IF(H95&lt;&gt;0, VLOOKUP(D95,'RIEPILOGO CALCOLO'!$B$18:$V$121,21,FALSE), "")</f>
        <v/>
      </c>
    </row>
    <row r="96" spans="1:13" ht="15.75" thickBot="1" x14ac:dyDescent="0.3">
      <c r="A96" s="24"/>
      <c r="B96" s="23"/>
      <c r="C96" s="23"/>
      <c r="D96" s="62"/>
      <c r="E96" s="108">
        <f>+COPERTINA!$E$18</f>
        <v>0</v>
      </c>
      <c r="F96" s="108">
        <f>+COPERTINA!$E$21</f>
        <v>0</v>
      </c>
      <c r="G96" s="79"/>
      <c r="H96" s="75">
        <v>0</v>
      </c>
      <c r="I96" s="74">
        <f>+$H96*'TABELLE APPOGGIO'!$I$1</f>
        <v>0</v>
      </c>
      <c r="J96" s="74">
        <v>35.5</v>
      </c>
      <c r="K96" s="81">
        <f>IF(M96="NO FEE4SERVICE", 0, +$H96*'TABELLE APPOGGIO'!$I$1)</f>
        <v>0</v>
      </c>
      <c r="L96" s="74"/>
      <c r="M96" s="80" t="str">
        <f>IF(H96&lt;&gt;0, VLOOKUP(D96,'RIEPILOGO CALCOLO'!$B$18:$V$121,21,FALSE), "")</f>
        <v/>
      </c>
    </row>
    <row r="97" spans="1:13" ht="15.75" thickBot="1" x14ac:dyDescent="0.3">
      <c r="A97" s="24"/>
      <c r="B97" s="23"/>
      <c r="C97" s="23"/>
      <c r="D97" s="62"/>
      <c r="E97" s="108">
        <f>+COPERTINA!$E$18</f>
        <v>0</v>
      </c>
      <c r="F97" s="108">
        <f>+COPERTINA!$E$21</f>
        <v>0</v>
      </c>
      <c r="G97" s="79"/>
      <c r="H97" s="75">
        <v>0</v>
      </c>
      <c r="I97" s="74">
        <f>+$H97*'TABELLE APPOGGIO'!$I$1</f>
        <v>0</v>
      </c>
      <c r="J97" s="74">
        <v>35.5</v>
      </c>
      <c r="K97" s="81">
        <f>IF(M97="NO FEE4SERVICE", 0, +$H97*'TABELLE APPOGGIO'!$I$1)</f>
        <v>0</v>
      </c>
      <c r="L97" s="74"/>
      <c r="M97" s="80" t="str">
        <f>IF(H97&lt;&gt;0, VLOOKUP(D97,'RIEPILOGO CALCOLO'!$B$18:$V$121,21,FALSE), "")</f>
        <v/>
      </c>
    </row>
    <row r="98" spans="1:13" ht="15.75" thickBot="1" x14ac:dyDescent="0.3">
      <c r="A98" s="24"/>
      <c r="B98" s="23"/>
      <c r="C98" s="23"/>
      <c r="D98" s="62"/>
      <c r="E98" s="108">
        <f>+COPERTINA!$E$18</f>
        <v>0</v>
      </c>
      <c r="F98" s="108">
        <f>+COPERTINA!$E$21</f>
        <v>0</v>
      </c>
      <c r="G98" s="79"/>
      <c r="H98" s="75">
        <v>0</v>
      </c>
      <c r="I98" s="74">
        <f>+$H98*'TABELLE APPOGGIO'!$I$1</f>
        <v>0</v>
      </c>
      <c r="J98" s="74">
        <v>35.5</v>
      </c>
      <c r="K98" s="81">
        <f>IF(M98="NO FEE4SERVICE", 0, +$H98*'TABELLE APPOGGIO'!$I$1)</f>
        <v>0</v>
      </c>
      <c r="L98" s="74"/>
      <c r="M98" s="80" t="str">
        <f>IF(H98&lt;&gt;0, VLOOKUP(D98,'RIEPILOGO CALCOLO'!$B$18:$V$121,21,FALSE), "")</f>
        <v/>
      </c>
    </row>
    <row r="99" spans="1:13" ht="15.75" thickBot="1" x14ac:dyDescent="0.3">
      <c r="A99" s="24"/>
      <c r="B99" s="23"/>
      <c r="C99" s="23"/>
      <c r="D99" s="62"/>
      <c r="E99" s="108">
        <f>+COPERTINA!$E$18</f>
        <v>0</v>
      </c>
      <c r="F99" s="108">
        <f>+COPERTINA!$E$21</f>
        <v>0</v>
      </c>
      <c r="G99" s="79"/>
      <c r="H99" s="75">
        <v>0</v>
      </c>
      <c r="I99" s="74">
        <f>+$H99*'TABELLE APPOGGIO'!$I$1</f>
        <v>0</v>
      </c>
      <c r="J99" s="74">
        <v>35.5</v>
      </c>
      <c r="K99" s="81">
        <f>IF(M99="NO FEE4SERVICE", 0, +$H99*'TABELLE APPOGGIO'!$I$1)</f>
        <v>0</v>
      </c>
      <c r="L99" s="74"/>
      <c r="M99" s="80" t="str">
        <f>IF(H99&lt;&gt;0, VLOOKUP(D99,'RIEPILOGO CALCOLO'!$B$18:$V$121,21,FALSE), "")</f>
        <v/>
      </c>
    </row>
    <row r="100" spans="1:13" ht="15.75" thickBot="1" x14ac:dyDescent="0.3">
      <c r="A100" s="24"/>
      <c r="B100" s="23"/>
      <c r="C100" s="23"/>
      <c r="D100" s="62"/>
      <c r="E100" s="108">
        <f>+COPERTINA!$E$18</f>
        <v>0</v>
      </c>
      <c r="F100" s="108">
        <f>+COPERTINA!$E$21</f>
        <v>0</v>
      </c>
      <c r="G100" s="79"/>
      <c r="H100" s="75">
        <v>0</v>
      </c>
      <c r="I100" s="74">
        <f>+$H100*'TABELLE APPOGGIO'!$I$1</f>
        <v>0</v>
      </c>
      <c r="J100" s="74">
        <v>35.5</v>
      </c>
      <c r="K100" s="81">
        <f>IF(M100="NO FEE4SERVICE", 0, +$H100*'TABELLE APPOGGIO'!$I$1)</f>
        <v>0</v>
      </c>
      <c r="L100" s="74"/>
      <c r="M100" s="80" t="str">
        <f>IF(H100&lt;&gt;0, VLOOKUP(D100,'RIEPILOGO CALCOLO'!$B$18:$V$121,21,FALSE), "")</f>
        <v/>
      </c>
    </row>
    <row r="101" spans="1:13" ht="15.75" thickBot="1" x14ac:dyDescent="0.3">
      <c r="A101" s="24"/>
      <c r="B101" s="23"/>
      <c r="C101" s="23"/>
      <c r="D101" s="62"/>
      <c r="E101" s="108">
        <f>+COPERTINA!$E$18</f>
        <v>0</v>
      </c>
      <c r="F101" s="108">
        <f>+COPERTINA!$E$21</f>
        <v>0</v>
      </c>
      <c r="G101" s="79"/>
      <c r="H101" s="75">
        <v>0</v>
      </c>
      <c r="I101" s="74">
        <f>+$H101*'TABELLE APPOGGIO'!$I$1</f>
        <v>0</v>
      </c>
      <c r="J101" s="74">
        <v>35.5</v>
      </c>
      <c r="K101" s="81">
        <f>IF(M101="NO FEE4SERVICE", 0, +$H101*'TABELLE APPOGGIO'!$I$1)</f>
        <v>0</v>
      </c>
      <c r="L101" s="74"/>
      <c r="M101" s="80" t="str">
        <f>IF(H101&lt;&gt;0, VLOOKUP(D101,'RIEPILOGO CALCOLO'!$B$18:$V$121,21,FALSE), "")</f>
        <v/>
      </c>
    </row>
    <row r="102" spans="1:13" ht="15.75" thickBot="1" x14ac:dyDescent="0.3">
      <c r="A102" s="24"/>
      <c r="B102" s="23"/>
      <c r="C102" s="23"/>
      <c r="D102" s="62"/>
      <c r="E102" s="108">
        <f>+COPERTINA!$E$18</f>
        <v>0</v>
      </c>
      <c r="F102" s="108">
        <f>+COPERTINA!$E$21</f>
        <v>0</v>
      </c>
      <c r="G102" s="79"/>
      <c r="H102" s="75">
        <v>0</v>
      </c>
      <c r="I102" s="74">
        <f>+$H102*'TABELLE APPOGGIO'!$I$1</f>
        <v>0</v>
      </c>
      <c r="J102" s="74">
        <v>35.5</v>
      </c>
      <c r="K102" s="81">
        <f>IF(M102="NO FEE4SERVICE", 0, +$H102*'TABELLE APPOGGIO'!$I$1)</f>
        <v>0</v>
      </c>
      <c r="L102" s="74"/>
      <c r="M102" s="80" t="str">
        <f>IF(H102&lt;&gt;0, VLOOKUP(D102,'RIEPILOGO CALCOLO'!$B$18:$V$121,21,FALSE), "")</f>
        <v/>
      </c>
    </row>
    <row r="103" spans="1:13" ht="15.75" thickBot="1" x14ac:dyDescent="0.3">
      <c r="A103" s="24"/>
      <c r="B103" s="23"/>
      <c r="C103" s="23"/>
      <c r="D103" s="62"/>
      <c r="E103" s="108">
        <f>+COPERTINA!$E$18</f>
        <v>0</v>
      </c>
      <c r="F103" s="108">
        <f>+COPERTINA!$E$21</f>
        <v>0</v>
      </c>
      <c r="G103" s="79"/>
      <c r="H103" s="75">
        <v>0</v>
      </c>
      <c r="I103" s="74">
        <f>+$H103*'TABELLE APPOGGIO'!$I$1</f>
        <v>0</v>
      </c>
      <c r="J103" s="74">
        <v>35.5</v>
      </c>
      <c r="K103" s="81">
        <f>IF(M103="NO FEE4SERVICE", 0, +$H103*'TABELLE APPOGGIO'!$I$1)</f>
        <v>0</v>
      </c>
      <c r="L103" s="74"/>
      <c r="M103" s="80" t="str">
        <f>IF(H103&lt;&gt;0, VLOOKUP(D103,'RIEPILOGO CALCOLO'!$B$18:$V$121,21,FALSE), "")</f>
        <v/>
      </c>
    </row>
    <row r="104" spans="1:13" ht="15.75" thickBot="1" x14ac:dyDescent="0.3">
      <c r="A104" s="24"/>
      <c r="B104" s="23"/>
      <c r="C104" s="23"/>
      <c r="D104" s="62"/>
      <c r="E104" s="108">
        <f>+COPERTINA!$E$18</f>
        <v>0</v>
      </c>
      <c r="F104" s="108">
        <f>+COPERTINA!$E$21</f>
        <v>0</v>
      </c>
      <c r="G104" s="79"/>
      <c r="H104" s="75">
        <v>0</v>
      </c>
      <c r="I104" s="74">
        <f>+$H104*'TABELLE APPOGGIO'!$I$1</f>
        <v>0</v>
      </c>
      <c r="J104" s="74">
        <v>35.5</v>
      </c>
      <c r="K104" s="81">
        <f>IF(M104="NO FEE4SERVICE", 0, +$H104*'TABELLE APPOGGIO'!$I$1)</f>
        <v>0</v>
      </c>
      <c r="L104" s="74"/>
      <c r="M104" s="80" t="str">
        <f>IF(H104&lt;&gt;0, VLOOKUP(D104,'RIEPILOGO CALCOLO'!$B$18:$V$121,21,FALSE), "")</f>
        <v/>
      </c>
    </row>
    <row r="105" spans="1:13" ht="15.75" thickBot="1" x14ac:dyDescent="0.3">
      <c r="A105" s="24"/>
      <c r="B105" s="23"/>
      <c r="C105" s="23"/>
      <c r="D105" s="62"/>
      <c r="E105" s="108">
        <f>+COPERTINA!$E$18</f>
        <v>0</v>
      </c>
      <c r="F105" s="108">
        <f>+COPERTINA!$E$21</f>
        <v>0</v>
      </c>
      <c r="G105" s="79"/>
      <c r="H105" s="75">
        <v>0</v>
      </c>
      <c r="I105" s="74">
        <f>+$H105*'TABELLE APPOGGIO'!$I$1</f>
        <v>0</v>
      </c>
      <c r="J105" s="74">
        <v>35.5</v>
      </c>
      <c r="K105" s="81">
        <f>IF(M105="NO FEE4SERVICE", 0, +$H105*'TABELLE APPOGGIO'!$I$1)</f>
        <v>0</v>
      </c>
      <c r="L105" s="74"/>
      <c r="M105" s="80" t="str">
        <f>IF(H105&lt;&gt;0, VLOOKUP(D105,'RIEPILOGO CALCOLO'!$B$18:$V$121,21,FALSE), "")</f>
        <v/>
      </c>
    </row>
    <row r="106" spans="1:13" ht="15.75" thickBot="1" x14ac:dyDescent="0.3">
      <c r="A106" s="24"/>
      <c r="B106" s="23"/>
      <c r="C106" s="23"/>
      <c r="D106" s="62"/>
      <c r="E106" s="108">
        <f>+COPERTINA!$E$18</f>
        <v>0</v>
      </c>
      <c r="F106" s="108">
        <f>+COPERTINA!$E$21</f>
        <v>0</v>
      </c>
      <c r="G106" s="79"/>
      <c r="H106" s="75">
        <v>0</v>
      </c>
      <c r="I106" s="74">
        <f>+$H106*'TABELLE APPOGGIO'!$I$1</f>
        <v>0</v>
      </c>
      <c r="J106" s="74">
        <v>35.5</v>
      </c>
      <c r="K106" s="81">
        <f>IF(M106="NO FEE4SERVICE", 0, +$H106*'TABELLE APPOGGIO'!$I$1)</f>
        <v>0</v>
      </c>
      <c r="L106" s="74"/>
      <c r="M106" s="80" t="str">
        <f>IF(H106&lt;&gt;0, VLOOKUP(D106,'RIEPILOGO CALCOLO'!$B$18:$V$121,21,FALSE), "")</f>
        <v/>
      </c>
    </row>
    <row r="107" spans="1:13" ht="15.75" thickBot="1" x14ac:dyDescent="0.3">
      <c r="A107" s="24"/>
      <c r="B107" s="23"/>
      <c r="C107" s="23"/>
      <c r="D107" s="62"/>
      <c r="E107" s="108">
        <f>+COPERTINA!$E$18</f>
        <v>0</v>
      </c>
      <c r="F107" s="108">
        <f>+COPERTINA!$E$21</f>
        <v>0</v>
      </c>
      <c r="G107" s="79"/>
      <c r="H107" s="75">
        <v>0</v>
      </c>
      <c r="I107" s="74">
        <f>+$H107*'TABELLE APPOGGIO'!$I$1</f>
        <v>0</v>
      </c>
      <c r="J107" s="74">
        <v>35.5</v>
      </c>
      <c r="K107" s="81">
        <f>IF(M107="NO FEE4SERVICE", 0, +$H107*'TABELLE APPOGGIO'!$I$1)</f>
        <v>0</v>
      </c>
      <c r="L107" s="74"/>
      <c r="M107" s="80" t="str">
        <f>IF(H107&lt;&gt;0, VLOOKUP(D107,'RIEPILOGO CALCOLO'!$B$18:$V$121,21,FALSE), "")</f>
        <v/>
      </c>
    </row>
    <row r="108" spans="1:13" ht="15.75" thickBot="1" x14ac:dyDescent="0.3">
      <c r="A108" s="24"/>
      <c r="B108" s="23"/>
      <c r="C108" s="23"/>
      <c r="D108" s="62"/>
      <c r="E108" s="108">
        <f>+COPERTINA!$E$18</f>
        <v>0</v>
      </c>
      <c r="F108" s="108">
        <f>+COPERTINA!$E$21</f>
        <v>0</v>
      </c>
      <c r="G108" s="79"/>
      <c r="H108" s="75">
        <v>0</v>
      </c>
      <c r="I108" s="74">
        <f>+$H108*'TABELLE APPOGGIO'!$I$1</f>
        <v>0</v>
      </c>
      <c r="J108" s="74">
        <v>35.5</v>
      </c>
      <c r="K108" s="81">
        <f>IF(M108="NO FEE4SERVICE", 0, +$H108*'TABELLE APPOGGIO'!$I$1)</f>
        <v>0</v>
      </c>
      <c r="L108" s="74"/>
      <c r="M108" s="80" t="str">
        <f>IF(H108&lt;&gt;0, VLOOKUP(D108,'RIEPILOGO CALCOLO'!$B$18:$V$121,21,FALSE), "")</f>
        <v/>
      </c>
    </row>
    <row r="109" spans="1:13" ht="15.75" thickBot="1" x14ac:dyDescent="0.3">
      <c r="A109" s="24"/>
      <c r="B109" s="23"/>
      <c r="C109" s="23"/>
      <c r="D109" s="62"/>
      <c r="E109" s="108">
        <f>+COPERTINA!$E$18</f>
        <v>0</v>
      </c>
      <c r="F109" s="108">
        <f>+COPERTINA!$E$21</f>
        <v>0</v>
      </c>
      <c r="G109" s="79"/>
      <c r="H109" s="75">
        <v>0</v>
      </c>
      <c r="I109" s="74">
        <f>+$H109*'TABELLE APPOGGIO'!$I$1</f>
        <v>0</v>
      </c>
      <c r="J109" s="74">
        <v>35.5</v>
      </c>
      <c r="K109" s="81">
        <f>IF(M109="NO FEE4SERVICE", 0, +$H109*'TABELLE APPOGGIO'!$I$1)</f>
        <v>0</v>
      </c>
      <c r="L109" s="74"/>
      <c r="M109" s="80" t="str">
        <f>IF(H109&lt;&gt;0, VLOOKUP(D109,'RIEPILOGO CALCOLO'!$B$18:$V$121,21,FALSE), "")</f>
        <v/>
      </c>
    </row>
    <row r="110" spans="1:13" ht="15.75" thickBot="1" x14ac:dyDescent="0.3">
      <c r="A110" s="24"/>
      <c r="B110" s="23"/>
      <c r="C110" s="23"/>
      <c r="D110" s="62"/>
      <c r="E110" s="108">
        <f>+COPERTINA!$E$18</f>
        <v>0</v>
      </c>
      <c r="F110" s="108">
        <f>+COPERTINA!$E$21</f>
        <v>0</v>
      </c>
      <c r="G110" s="79"/>
      <c r="H110" s="75">
        <v>0</v>
      </c>
      <c r="I110" s="74">
        <f>+$H110*'TABELLE APPOGGIO'!$I$1</f>
        <v>0</v>
      </c>
      <c r="J110" s="74">
        <v>35.5</v>
      </c>
      <c r="K110" s="81">
        <f>IF(M110="NO FEE4SERVICE", 0, +$H110*'TABELLE APPOGGIO'!$I$1)</f>
        <v>0</v>
      </c>
      <c r="L110" s="74"/>
      <c r="M110" s="80" t="str">
        <f>IF(H110&lt;&gt;0, VLOOKUP(D110,'RIEPILOGO CALCOLO'!$B$18:$V$121,21,FALSE), "")</f>
        <v/>
      </c>
    </row>
    <row r="111" spans="1:13" ht="15.75" thickBot="1" x14ac:dyDescent="0.3">
      <c r="A111" s="24"/>
      <c r="B111" s="23"/>
      <c r="C111" s="23"/>
      <c r="D111" s="62"/>
      <c r="E111" s="108">
        <f>+COPERTINA!$E$18</f>
        <v>0</v>
      </c>
      <c r="F111" s="108">
        <f>+COPERTINA!$E$21</f>
        <v>0</v>
      </c>
      <c r="G111" s="79"/>
      <c r="H111" s="75">
        <v>0</v>
      </c>
      <c r="I111" s="74">
        <f>+$H111*'TABELLE APPOGGIO'!$I$1</f>
        <v>0</v>
      </c>
      <c r="J111" s="74">
        <v>35.5</v>
      </c>
      <c r="K111" s="81">
        <f>IF(M111="NO FEE4SERVICE", 0, +$H111*'TABELLE APPOGGIO'!$I$1)</f>
        <v>0</v>
      </c>
      <c r="L111" s="74"/>
      <c r="M111" s="80" t="str">
        <f>IF(H111&lt;&gt;0, VLOOKUP(D111,'RIEPILOGO CALCOLO'!$B$18:$V$121,21,FALSE), "")</f>
        <v/>
      </c>
    </row>
    <row r="112" spans="1:13" ht="15.75" thickBot="1" x14ac:dyDescent="0.3">
      <c r="A112" s="24"/>
      <c r="B112" s="23"/>
      <c r="C112" s="23"/>
      <c r="D112" s="62"/>
      <c r="E112" s="108">
        <f>+COPERTINA!$E$18</f>
        <v>0</v>
      </c>
      <c r="F112" s="108">
        <f>+COPERTINA!$E$21</f>
        <v>0</v>
      </c>
      <c r="G112" s="79"/>
      <c r="H112" s="75">
        <v>0</v>
      </c>
      <c r="I112" s="74">
        <f>+$H112*'TABELLE APPOGGIO'!$I$1</f>
        <v>0</v>
      </c>
      <c r="J112" s="74">
        <v>35.5</v>
      </c>
      <c r="K112" s="81">
        <f>IF(M112="NO FEE4SERVICE", 0, +$H112*'TABELLE APPOGGIO'!$I$1)</f>
        <v>0</v>
      </c>
      <c r="L112" s="74"/>
      <c r="M112" s="80" t="str">
        <f>IF(H112&lt;&gt;0, VLOOKUP(D112,'RIEPILOGO CALCOLO'!$B$18:$V$121,21,FALSE), "")</f>
        <v/>
      </c>
    </row>
    <row r="113" spans="1:13" ht="15.75" thickBot="1" x14ac:dyDescent="0.3">
      <c r="A113" s="24"/>
      <c r="B113" s="23"/>
      <c r="C113" s="23"/>
      <c r="D113" s="62"/>
      <c r="E113" s="108">
        <f>+COPERTINA!$E$18</f>
        <v>0</v>
      </c>
      <c r="F113" s="108">
        <f>+COPERTINA!$E$21</f>
        <v>0</v>
      </c>
      <c r="G113" s="79"/>
      <c r="H113" s="75">
        <v>0</v>
      </c>
      <c r="I113" s="74">
        <f>+$H113*'TABELLE APPOGGIO'!$I$1</f>
        <v>0</v>
      </c>
      <c r="J113" s="74">
        <v>35.5</v>
      </c>
      <c r="K113" s="81">
        <f>IF(M113="NO FEE4SERVICE", 0, +$H113*'TABELLE APPOGGIO'!$I$1)</f>
        <v>0</v>
      </c>
      <c r="L113" s="74"/>
      <c r="M113" s="80" t="str">
        <f>IF(H113&lt;&gt;0, VLOOKUP(D113,'RIEPILOGO CALCOLO'!$B$18:$V$121,21,FALSE), "")</f>
        <v/>
      </c>
    </row>
    <row r="114" spans="1:13" ht="15.75" thickBot="1" x14ac:dyDescent="0.3">
      <c r="A114" s="24"/>
      <c r="B114" s="23"/>
      <c r="C114" s="23"/>
      <c r="D114" s="62"/>
      <c r="E114" s="108">
        <f>+COPERTINA!$E$18</f>
        <v>0</v>
      </c>
      <c r="F114" s="108">
        <f>+COPERTINA!$E$21</f>
        <v>0</v>
      </c>
      <c r="G114" s="79"/>
      <c r="H114" s="75">
        <v>0</v>
      </c>
      <c r="I114" s="74">
        <f>+$H114*'TABELLE APPOGGIO'!$I$1</f>
        <v>0</v>
      </c>
      <c r="J114" s="74">
        <v>35.5</v>
      </c>
      <c r="K114" s="81">
        <f>IF(M114="NO FEE4SERVICE", 0, +$H114*'TABELLE APPOGGIO'!$I$1)</f>
        <v>0</v>
      </c>
      <c r="L114" s="74"/>
      <c r="M114" s="80" t="str">
        <f>IF(H114&lt;&gt;0, VLOOKUP(D114,'RIEPILOGO CALCOLO'!$B$18:$V$121,21,FALSE), "")</f>
        <v/>
      </c>
    </row>
    <row r="115" spans="1:13" ht="15.75" thickBot="1" x14ac:dyDescent="0.3">
      <c r="A115" s="24"/>
      <c r="B115" s="23"/>
      <c r="C115" s="23"/>
      <c r="D115" s="62"/>
      <c r="E115" s="108">
        <f>+COPERTINA!$E$18</f>
        <v>0</v>
      </c>
      <c r="F115" s="108">
        <f>+COPERTINA!$E$21</f>
        <v>0</v>
      </c>
      <c r="G115" s="79"/>
      <c r="H115" s="75">
        <v>0</v>
      </c>
      <c r="I115" s="74">
        <f>+$H115*'TABELLE APPOGGIO'!$I$1</f>
        <v>0</v>
      </c>
      <c r="J115" s="74">
        <v>35.5</v>
      </c>
      <c r="K115" s="81">
        <f>IF(M115="NO FEE4SERVICE", 0, +$H115*'TABELLE APPOGGIO'!$I$1)</f>
        <v>0</v>
      </c>
      <c r="L115" s="74"/>
      <c r="M115" s="80" t="str">
        <f>IF(H115&lt;&gt;0, VLOOKUP(D115,'RIEPILOGO CALCOLO'!$B$18:$V$121,21,FALSE), "")</f>
        <v/>
      </c>
    </row>
    <row r="116" spans="1:13" ht="15.75" thickBot="1" x14ac:dyDescent="0.3">
      <c r="A116" s="24"/>
      <c r="B116" s="23"/>
      <c r="C116" s="23"/>
      <c r="D116" s="62"/>
      <c r="E116" s="108">
        <f>+COPERTINA!$E$18</f>
        <v>0</v>
      </c>
      <c r="F116" s="108">
        <f>+COPERTINA!$E$21</f>
        <v>0</v>
      </c>
      <c r="G116" s="79"/>
      <c r="H116" s="75">
        <v>0</v>
      </c>
      <c r="I116" s="74">
        <f>+$H116*'TABELLE APPOGGIO'!$I$1</f>
        <v>0</v>
      </c>
      <c r="J116" s="74">
        <v>35.5</v>
      </c>
      <c r="K116" s="81">
        <f>IF(M116="NO FEE4SERVICE", 0, +$H116*'TABELLE APPOGGIO'!$I$1)</f>
        <v>0</v>
      </c>
      <c r="L116" s="74"/>
      <c r="M116" s="80" t="str">
        <f>IF(H116&lt;&gt;0, VLOOKUP(D116,'RIEPILOGO CALCOLO'!$B$18:$V$121,21,FALSE), "")</f>
        <v/>
      </c>
    </row>
    <row r="117" spans="1:13" ht="15.75" thickBot="1" x14ac:dyDescent="0.3">
      <c r="A117" s="24"/>
      <c r="B117" s="23"/>
      <c r="C117" s="23"/>
      <c r="D117" s="62"/>
      <c r="E117" s="108">
        <f>+COPERTINA!$E$18</f>
        <v>0</v>
      </c>
      <c r="F117" s="108">
        <f>+COPERTINA!$E$21</f>
        <v>0</v>
      </c>
      <c r="G117" s="79"/>
      <c r="H117" s="75">
        <v>0</v>
      </c>
      <c r="I117" s="74">
        <f>+$H117*'TABELLE APPOGGIO'!$I$1</f>
        <v>0</v>
      </c>
      <c r="J117" s="74">
        <v>35.5</v>
      </c>
      <c r="K117" s="81">
        <f>IF(M117="NO FEE4SERVICE", 0, +$H117*'TABELLE APPOGGIO'!$I$1)</f>
        <v>0</v>
      </c>
      <c r="L117" s="74"/>
      <c r="M117" s="80" t="str">
        <f>IF(H117&lt;&gt;0, VLOOKUP(D117,'RIEPILOGO CALCOLO'!$B$18:$V$121,21,FALSE), "")</f>
        <v/>
      </c>
    </row>
    <row r="118" spans="1:13" ht="15.75" thickBot="1" x14ac:dyDescent="0.3">
      <c r="A118" s="24"/>
      <c r="B118" s="23"/>
      <c r="C118" s="23"/>
      <c r="D118" s="62"/>
      <c r="E118" s="108">
        <f>+COPERTINA!$E$18</f>
        <v>0</v>
      </c>
      <c r="F118" s="108">
        <f>+COPERTINA!$E$21</f>
        <v>0</v>
      </c>
      <c r="G118" s="79"/>
      <c r="H118" s="75">
        <v>0</v>
      </c>
      <c r="I118" s="74">
        <f>+$H118*'TABELLE APPOGGIO'!$I$1</f>
        <v>0</v>
      </c>
      <c r="J118" s="74">
        <v>35.5</v>
      </c>
      <c r="K118" s="81">
        <f>IF(M118="NO FEE4SERVICE", 0, +$H118*'TABELLE APPOGGIO'!$I$1)</f>
        <v>0</v>
      </c>
      <c r="L118" s="74"/>
      <c r="M118" s="80" t="str">
        <f>IF(H118&lt;&gt;0, VLOOKUP(D118,'RIEPILOGO CALCOLO'!$B$18:$V$121,21,FALSE), "")</f>
        <v/>
      </c>
    </row>
    <row r="119" spans="1:13" ht="15.75" thickBot="1" x14ac:dyDescent="0.3">
      <c r="A119" s="24"/>
      <c r="B119" s="23"/>
      <c r="C119" s="23"/>
      <c r="D119" s="62"/>
      <c r="E119" s="108">
        <f>+COPERTINA!$E$18</f>
        <v>0</v>
      </c>
      <c r="F119" s="108">
        <f>+COPERTINA!$E$21</f>
        <v>0</v>
      </c>
      <c r="G119" s="79"/>
      <c r="H119" s="75">
        <v>0</v>
      </c>
      <c r="I119" s="74">
        <f>+$H119*'TABELLE APPOGGIO'!$I$1</f>
        <v>0</v>
      </c>
      <c r="J119" s="74">
        <v>35.5</v>
      </c>
      <c r="K119" s="81">
        <f>IF(M119="NO FEE4SERVICE", 0, +$H119*'TABELLE APPOGGIO'!$I$1)</f>
        <v>0</v>
      </c>
      <c r="L119" s="74"/>
      <c r="M119" s="80" t="str">
        <f>IF(H119&lt;&gt;0, VLOOKUP(D119,'RIEPILOGO CALCOLO'!$B$18:$V$121,21,FALSE), "")</f>
        <v/>
      </c>
    </row>
    <row r="120" spans="1:13" ht="15.75" thickBot="1" x14ac:dyDescent="0.3">
      <c r="A120" s="24"/>
      <c r="B120" s="23"/>
      <c r="C120" s="23"/>
      <c r="D120" s="62"/>
      <c r="E120" s="108">
        <f>+COPERTINA!$E$18</f>
        <v>0</v>
      </c>
      <c r="F120" s="108">
        <f>+COPERTINA!$E$21</f>
        <v>0</v>
      </c>
      <c r="G120" s="79"/>
      <c r="H120" s="75">
        <v>0</v>
      </c>
      <c r="I120" s="74">
        <f>+$H120*'TABELLE APPOGGIO'!$I$1</f>
        <v>0</v>
      </c>
      <c r="J120" s="74">
        <v>35.5</v>
      </c>
      <c r="K120" s="81">
        <f>IF(M120="NO FEE4SERVICE", 0, +$H120*'TABELLE APPOGGIO'!$I$1)</f>
        <v>0</v>
      </c>
      <c r="L120" s="74"/>
      <c r="M120" s="80" t="str">
        <f>IF(H120&lt;&gt;0, VLOOKUP(D120,'RIEPILOGO CALCOLO'!$B$18:$V$121,21,FALSE), "")</f>
        <v/>
      </c>
    </row>
    <row r="121" spans="1:13" ht="15.75" thickBot="1" x14ac:dyDescent="0.3">
      <c r="A121" s="24"/>
      <c r="B121" s="23"/>
      <c r="C121" s="23"/>
      <c r="D121" s="62"/>
      <c r="E121" s="108">
        <f>+COPERTINA!$E$18</f>
        <v>0</v>
      </c>
      <c r="F121" s="108">
        <f>+COPERTINA!$E$21</f>
        <v>0</v>
      </c>
      <c r="G121" s="79"/>
      <c r="H121" s="75">
        <v>0</v>
      </c>
      <c r="I121" s="74">
        <f>+$H121*'TABELLE APPOGGIO'!$I$1</f>
        <v>0</v>
      </c>
      <c r="J121" s="74">
        <v>35.5</v>
      </c>
      <c r="K121" s="81">
        <f>IF(M121="NO FEE4SERVICE", 0, +$H121*'TABELLE APPOGGIO'!$I$1)</f>
        <v>0</v>
      </c>
      <c r="L121" s="74"/>
      <c r="M121" s="80" t="str">
        <f>IF(H121&lt;&gt;0, VLOOKUP(D121,'RIEPILOGO CALCOLO'!$B$18:$V$121,21,FALSE), "")</f>
        <v/>
      </c>
    </row>
    <row r="122" spans="1:13" ht="15.75" thickBot="1" x14ac:dyDescent="0.3">
      <c r="A122" s="24"/>
      <c r="B122" s="23"/>
      <c r="C122" s="23"/>
      <c r="D122" s="62"/>
      <c r="E122" s="108">
        <f>+COPERTINA!$E$18</f>
        <v>0</v>
      </c>
      <c r="F122" s="108">
        <f>+COPERTINA!$E$21</f>
        <v>0</v>
      </c>
      <c r="G122" s="79"/>
      <c r="H122" s="75">
        <v>0</v>
      </c>
      <c r="I122" s="74">
        <f>+$H122*'TABELLE APPOGGIO'!$I$1</f>
        <v>0</v>
      </c>
      <c r="J122" s="74">
        <v>35.5</v>
      </c>
      <c r="K122" s="81">
        <f>IF(M122="NO FEE4SERVICE", 0, +$H122*'TABELLE APPOGGIO'!$I$1)</f>
        <v>0</v>
      </c>
      <c r="L122" s="74"/>
      <c r="M122" s="80" t="str">
        <f>IF(H122&lt;&gt;0, VLOOKUP(D122,'RIEPILOGO CALCOLO'!$B$18:$V$121,21,FALSE), "")</f>
        <v/>
      </c>
    </row>
    <row r="123" spans="1:13" ht="15.75" thickBot="1" x14ac:dyDescent="0.3">
      <c r="A123" s="24"/>
      <c r="B123" s="23"/>
      <c r="C123" s="23"/>
      <c r="D123" s="62"/>
      <c r="E123" s="108">
        <f>+COPERTINA!$E$18</f>
        <v>0</v>
      </c>
      <c r="F123" s="108">
        <f>+COPERTINA!$E$21</f>
        <v>0</v>
      </c>
      <c r="G123" s="79"/>
      <c r="H123" s="75">
        <v>0</v>
      </c>
      <c r="I123" s="74">
        <f>+$H123*'TABELLE APPOGGIO'!$I$1</f>
        <v>0</v>
      </c>
      <c r="J123" s="74">
        <v>35.5</v>
      </c>
      <c r="K123" s="81">
        <f>IF(M123="NO FEE4SERVICE", 0, +$H123*'TABELLE APPOGGIO'!$I$1)</f>
        <v>0</v>
      </c>
      <c r="L123" s="74"/>
      <c r="M123" s="80" t="str">
        <f>IF(H123&lt;&gt;0, VLOOKUP(D123,'RIEPILOGO CALCOLO'!$B$18:$V$121,21,FALSE), "")</f>
        <v/>
      </c>
    </row>
    <row r="124" spans="1:13" ht="15.75" thickBot="1" x14ac:dyDescent="0.3">
      <c r="A124" s="24"/>
      <c r="B124" s="23"/>
      <c r="C124" s="23"/>
      <c r="D124" s="62"/>
      <c r="E124" s="108">
        <f>+COPERTINA!$E$18</f>
        <v>0</v>
      </c>
      <c r="F124" s="108">
        <f>+COPERTINA!$E$21</f>
        <v>0</v>
      </c>
      <c r="G124" s="79"/>
      <c r="H124" s="75">
        <v>0</v>
      </c>
      <c r="I124" s="74">
        <f>+$H124*'TABELLE APPOGGIO'!$I$1</f>
        <v>0</v>
      </c>
      <c r="J124" s="74">
        <v>35.5</v>
      </c>
      <c r="K124" s="81">
        <f>IF(M124="NO FEE4SERVICE", 0, +$H124*'TABELLE APPOGGIO'!$I$1)</f>
        <v>0</v>
      </c>
      <c r="L124" s="74"/>
      <c r="M124" s="80" t="str">
        <f>IF(H124&lt;&gt;0, VLOOKUP(D124,'RIEPILOGO CALCOLO'!$B$18:$V$121,21,FALSE), "")</f>
        <v/>
      </c>
    </row>
    <row r="125" spans="1:13" ht="15.75" thickBot="1" x14ac:dyDescent="0.3">
      <c r="A125" s="24"/>
      <c r="B125" s="23"/>
      <c r="C125" s="23"/>
      <c r="D125" s="62"/>
      <c r="E125" s="108">
        <f>+COPERTINA!$E$18</f>
        <v>0</v>
      </c>
      <c r="F125" s="108">
        <f>+COPERTINA!$E$21</f>
        <v>0</v>
      </c>
      <c r="G125" s="79"/>
      <c r="H125" s="75">
        <v>0</v>
      </c>
      <c r="I125" s="74">
        <f>+$H125*'TABELLE APPOGGIO'!$I$1</f>
        <v>0</v>
      </c>
      <c r="J125" s="74">
        <v>35.5</v>
      </c>
      <c r="K125" s="81">
        <f>IF(M125="NO FEE4SERVICE", 0, +$H125*'TABELLE APPOGGIO'!$I$1)</f>
        <v>0</v>
      </c>
      <c r="L125" s="74"/>
      <c r="M125" s="80" t="str">
        <f>IF(H125&lt;&gt;0, VLOOKUP(D125,'RIEPILOGO CALCOLO'!$B$18:$V$121,21,FALSE), "")</f>
        <v/>
      </c>
    </row>
    <row r="126" spans="1:13" ht="15.75" thickBot="1" x14ac:dyDescent="0.3">
      <c r="A126" s="24"/>
      <c r="B126" s="23"/>
      <c r="C126" s="23"/>
      <c r="D126" s="62"/>
      <c r="E126" s="108">
        <f>+COPERTINA!$E$18</f>
        <v>0</v>
      </c>
      <c r="F126" s="108">
        <f>+COPERTINA!$E$21</f>
        <v>0</v>
      </c>
      <c r="G126" s="79"/>
      <c r="H126" s="75">
        <v>0</v>
      </c>
      <c r="I126" s="74">
        <f>+$H126*'TABELLE APPOGGIO'!$I$1</f>
        <v>0</v>
      </c>
      <c r="J126" s="74">
        <v>35.5</v>
      </c>
      <c r="K126" s="81">
        <f>IF(M126="NO FEE4SERVICE", 0, +$H126*'TABELLE APPOGGIO'!$I$1)</f>
        <v>0</v>
      </c>
      <c r="L126" s="74"/>
      <c r="M126" s="80" t="str">
        <f>IF(H126&lt;&gt;0, VLOOKUP(D126,'RIEPILOGO CALCOLO'!$B$18:$V$121,21,FALSE), "")</f>
        <v/>
      </c>
    </row>
    <row r="127" spans="1:13" ht="15.75" thickBot="1" x14ac:dyDescent="0.3">
      <c r="A127" s="24"/>
      <c r="B127" s="23"/>
      <c r="C127" s="23"/>
      <c r="D127" s="62"/>
      <c r="E127" s="108">
        <f>+COPERTINA!$E$18</f>
        <v>0</v>
      </c>
      <c r="F127" s="108">
        <f>+COPERTINA!$E$21</f>
        <v>0</v>
      </c>
      <c r="G127" s="79"/>
      <c r="H127" s="75">
        <v>0</v>
      </c>
      <c r="I127" s="74">
        <f>+$H127*'TABELLE APPOGGIO'!$I$1</f>
        <v>0</v>
      </c>
      <c r="J127" s="74">
        <v>35.5</v>
      </c>
      <c r="K127" s="81">
        <f>IF(M127="NO FEE4SERVICE", 0, +$H127*'TABELLE APPOGGIO'!$I$1)</f>
        <v>0</v>
      </c>
      <c r="L127" s="74"/>
      <c r="M127" s="80" t="str">
        <f>IF(H127&lt;&gt;0, VLOOKUP(D127,'RIEPILOGO CALCOLO'!$B$18:$V$121,21,FALSE), "")</f>
        <v/>
      </c>
    </row>
    <row r="128" spans="1:13" ht="15.75" thickBot="1" x14ac:dyDescent="0.3">
      <c r="A128" s="24"/>
      <c r="B128" s="23"/>
      <c r="C128" s="23"/>
      <c r="D128" s="62"/>
      <c r="E128" s="108">
        <f>+COPERTINA!$E$18</f>
        <v>0</v>
      </c>
      <c r="F128" s="108">
        <f>+COPERTINA!$E$21</f>
        <v>0</v>
      </c>
      <c r="G128" s="79"/>
      <c r="H128" s="75">
        <v>0</v>
      </c>
      <c r="I128" s="74">
        <f>+$H128*'TABELLE APPOGGIO'!$I$1</f>
        <v>0</v>
      </c>
      <c r="J128" s="74">
        <v>35.5</v>
      </c>
      <c r="K128" s="81">
        <f>IF(M128="NO FEE4SERVICE", 0, +$H128*'TABELLE APPOGGIO'!$I$1)</f>
        <v>0</v>
      </c>
      <c r="L128" s="74"/>
      <c r="M128" s="80" t="str">
        <f>IF(H128&lt;&gt;0, VLOOKUP(D128,'RIEPILOGO CALCOLO'!$B$18:$V$121,21,FALSE), "")</f>
        <v/>
      </c>
    </row>
    <row r="129" spans="1:13" ht="15.75" thickBot="1" x14ac:dyDescent="0.3">
      <c r="A129" s="24"/>
      <c r="B129" s="23"/>
      <c r="C129" s="23"/>
      <c r="D129" s="62"/>
      <c r="E129" s="108">
        <f>+COPERTINA!$E$18</f>
        <v>0</v>
      </c>
      <c r="F129" s="108">
        <f>+COPERTINA!$E$21</f>
        <v>0</v>
      </c>
      <c r="G129" s="79"/>
      <c r="H129" s="75">
        <v>0</v>
      </c>
      <c r="I129" s="74">
        <f>+$H129*'TABELLE APPOGGIO'!$I$1</f>
        <v>0</v>
      </c>
      <c r="J129" s="74">
        <v>35.5</v>
      </c>
      <c r="K129" s="81">
        <f>IF(M129="NO FEE4SERVICE", 0, +$H129*'TABELLE APPOGGIO'!$I$1)</f>
        <v>0</v>
      </c>
      <c r="L129" s="74"/>
      <c r="M129" s="80" t="str">
        <f>IF(H129&lt;&gt;0, VLOOKUP(D129,'RIEPILOGO CALCOLO'!$B$18:$V$121,21,FALSE), "")</f>
        <v/>
      </c>
    </row>
    <row r="130" spans="1:13" ht="15.75" thickBot="1" x14ac:dyDescent="0.3">
      <c r="A130" s="24"/>
      <c r="B130" s="23"/>
      <c r="C130" s="23"/>
      <c r="D130" s="62"/>
      <c r="E130" s="108">
        <f>+COPERTINA!$E$18</f>
        <v>0</v>
      </c>
      <c r="F130" s="108">
        <f>+COPERTINA!$E$21</f>
        <v>0</v>
      </c>
      <c r="G130" s="79"/>
      <c r="H130" s="75">
        <v>0</v>
      </c>
      <c r="I130" s="74">
        <f>+$H130*'TABELLE APPOGGIO'!$I$1</f>
        <v>0</v>
      </c>
      <c r="J130" s="74">
        <v>35.5</v>
      </c>
      <c r="K130" s="81">
        <f>IF(M130="NO FEE4SERVICE", 0, +$H130*'TABELLE APPOGGIO'!$I$1)</f>
        <v>0</v>
      </c>
      <c r="L130" s="74"/>
      <c r="M130" s="80" t="str">
        <f>IF(H130&lt;&gt;0, VLOOKUP(D130,'RIEPILOGO CALCOLO'!$B$18:$V$121,21,FALSE), "")</f>
        <v/>
      </c>
    </row>
    <row r="131" spans="1:13" ht="15.75" thickBot="1" x14ac:dyDescent="0.3">
      <c r="A131" s="24"/>
      <c r="B131" s="23"/>
      <c r="C131" s="23"/>
      <c r="D131" s="62"/>
      <c r="E131" s="108">
        <f>+COPERTINA!$E$18</f>
        <v>0</v>
      </c>
      <c r="F131" s="108">
        <f>+COPERTINA!$E$21</f>
        <v>0</v>
      </c>
      <c r="G131" s="79"/>
      <c r="H131" s="75">
        <v>0</v>
      </c>
      <c r="I131" s="74">
        <f>+$H131*'TABELLE APPOGGIO'!$I$1</f>
        <v>0</v>
      </c>
      <c r="J131" s="74">
        <v>35.5</v>
      </c>
      <c r="K131" s="81">
        <f>IF(M131="NO FEE4SERVICE", 0, +$H131*'TABELLE APPOGGIO'!$I$1)</f>
        <v>0</v>
      </c>
      <c r="L131" s="74"/>
      <c r="M131" s="80" t="str">
        <f>IF(H131&lt;&gt;0, VLOOKUP(D131,'RIEPILOGO CALCOLO'!$B$18:$V$121,21,FALSE), "")</f>
        <v/>
      </c>
    </row>
    <row r="132" spans="1:13" ht="15.75" thickBot="1" x14ac:dyDescent="0.3">
      <c r="A132" s="24"/>
      <c r="B132" s="23"/>
      <c r="C132" s="23"/>
      <c r="D132" s="62"/>
      <c r="E132" s="108">
        <f>+COPERTINA!$E$18</f>
        <v>0</v>
      </c>
      <c r="F132" s="108">
        <f>+COPERTINA!$E$21</f>
        <v>0</v>
      </c>
      <c r="G132" s="79"/>
      <c r="H132" s="75">
        <v>0</v>
      </c>
      <c r="I132" s="74">
        <f>+$H132*'TABELLE APPOGGIO'!$I$1</f>
        <v>0</v>
      </c>
      <c r="J132" s="74">
        <v>35.5</v>
      </c>
      <c r="K132" s="81">
        <f>IF(M132="NO FEE4SERVICE", 0, +$H132*'TABELLE APPOGGIO'!$I$1)</f>
        <v>0</v>
      </c>
      <c r="L132" s="74"/>
      <c r="M132" s="80" t="str">
        <f>IF(H132&lt;&gt;0, VLOOKUP(D132,'RIEPILOGO CALCOLO'!$B$18:$V$121,21,FALSE), "")</f>
        <v/>
      </c>
    </row>
    <row r="133" spans="1:13" ht="15.75" thickBot="1" x14ac:dyDescent="0.3">
      <c r="A133" s="24"/>
      <c r="B133" s="23"/>
      <c r="C133" s="23"/>
      <c r="D133" s="62"/>
      <c r="E133" s="108">
        <f>+COPERTINA!$E$18</f>
        <v>0</v>
      </c>
      <c r="F133" s="108">
        <f>+COPERTINA!$E$21</f>
        <v>0</v>
      </c>
      <c r="G133" s="79"/>
      <c r="H133" s="75">
        <v>0</v>
      </c>
      <c r="I133" s="74">
        <f>+$H133*'TABELLE APPOGGIO'!$I$1</f>
        <v>0</v>
      </c>
      <c r="J133" s="74">
        <v>35.5</v>
      </c>
      <c r="K133" s="81">
        <f>IF(M133="NO FEE4SERVICE", 0, +$H133*'TABELLE APPOGGIO'!$I$1)</f>
        <v>0</v>
      </c>
      <c r="L133" s="74"/>
      <c r="M133" s="80" t="str">
        <f>IF(H133&lt;&gt;0, VLOOKUP(D133,'RIEPILOGO CALCOLO'!$B$18:$V$121,21,FALSE), "")</f>
        <v/>
      </c>
    </row>
    <row r="134" spans="1:13" ht="15.75" thickBot="1" x14ac:dyDescent="0.3">
      <c r="A134" s="24"/>
      <c r="B134" s="23"/>
      <c r="C134" s="23"/>
      <c r="D134" s="62"/>
      <c r="E134" s="108">
        <f>+COPERTINA!$E$18</f>
        <v>0</v>
      </c>
      <c r="F134" s="108">
        <f>+COPERTINA!$E$21</f>
        <v>0</v>
      </c>
      <c r="G134" s="79"/>
      <c r="H134" s="75">
        <v>0</v>
      </c>
      <c r="I134" s="74">
        <f>+$H134*'TABELLE APPOGGIO'!$I$1</f>
        <v>0</v>
      </c>
      <c r="J134" s="74">
        <v>35.5</v>
      </c>
      <c r="K134" s="81">
        <f>IF(M134="NO FEE4SERVICE", 0, +$H134*'TABELLE APPOGGIO'!$I$1)</f>
        <v>0</v>
      </c>
      <c r="L134" s="74"/>
      <c r="M134" s="80" t="str">
        <f>IF(H134&lt;&gt;0, VLOOKUP(D134,'RIEPILOGO CALCOLO'!$B$18:$V$121,21,FALSE), "")</f>
        <v/>
      </c>
    </row>
    <row r="135" spans="1:13" ht="15.75" thickBot="1" x14ac:dyDescent="0.3">
      <c r="A135" s="24"/>
      <c r="B135" s="23"/>
      <c r="C135" s="23"/>
      <c r="D135" s="62"/>
      <c r="E135" s="108">
        <f>+COPERTINA!$E$18</f>
        <v>0</v>
      </c>
      <c r="F135" s="108">
        <f>+COPERTINA!$E$21</f>
        <v>0</v>
      </c>
      <c r="G135" s="79"/>
      <c r="H135" s="75">
        <v>0</v>
      </c>
      <c r="I135" s="74">
        <f>+$H135*'TABELLE APPOGGIO'!$I$1</f>
        <v>0</v>
      </c>
      <c r="J135" s="74">
        <v>35.5</v>
      </c>
      <c r="K135" s="81">
        <f>IF(M135="NO FEE4SERVICE", 0, +$H135*'TABELLE APPOGGIO'!$I$1)</f>
        <v>0</v>
      </c>
      <c r="L135" s="74"/>
      <c r="M135" s="80" t="str">
        <f>IF(H135&lt;&gt;0, VLOOKUP(D135,'RIEPILOGO CALCOLO'!$B$18:$V$121,21,FALSE), "")</f>
        <v/>
      </c>
    </row>
    <row r="136" spans="1:13" ht="15.75" thickBot="1" x14ac:dyDescent="0.3">
      <c r="A136" s="24"/>
      <c r="B136" s="23"/>
      <c r="C136" s="23"/>
      <c r="D136" s="62"/>
      <c r="E136" s="108">
        <f>+COPERTINA!$E$18</f>
        <v>0</v>
      </c>
      <c r="F136" s="108">
        <f>+COPERTINA!$E$21</f>
        <v>0</v>
      </c>
      <c r="G136" s="79"/>
      <c r="H136" s="75">
        <v>0</v>
      </c>
      <c r="I136" s="74">
        <f>+$H136*'TABELLE APPOGGIO'!$I$1</f>
        <v>0</v>
      </c>
      <c r="J136" s="74">
        <v>35.5</v>
      </c>
      <c r="K136" s="81">
        <f>IF(M136="NO FEE4SERVICE", 0, +$H136*'TABELLE APPOGGIO'!$I$1)</f>
        <v>0</v>
      </c>
      <c r="L136" s="74"/>
      <c r="M136" s="80" t="str">
        <f>IF(H136&lt;&gt;0, VLOOKUP(D136,'RIEPILOGO CALCOLO'!$B$18:$V$121,21,FALSE), "")</f>
        <v/>
      </c>
    </row>
    <row r="137" spans="1:13" ht="15.75" thickBot="1" x14ac:dyDescent="0.3">
      <c r="A137" s="24"/>
      <c r="B137" s="23"/>
      <c r="C137" s="23"/>
      <c r="D137" s="62"/>
      <c r="E137" s="108">
        <f>+COPERTINA!$E$18</f>
        <v>0</v>
      </c>
      <c r="F137" s="108">
        <f>+COPERTINA!$E$21</f>
        <v>0</v>
      </c>
      <c r="G137" s="79"/>
      <c r="H137" s="75">
        <v>0</v>
      </c>
      <c r="I137" s="74">
        <f>+$H137*'TABELLE APPOGGIO'!$I$1</f>
        <v>0</v>
      </c>
      <c r="J137" s="74">
        <v>35.5</v>
      </c>
      <c r="K137" s="81">
        <f>IF(M137="NO FEE4SERVICE", 0, +$H137*'TABELLE APPOGGIO'!$I$1)</f>
        <v>0</v>
      </c>
      <c r="L137" s="74"/>
      <c r="M137" s="80" t="str">
        <f>IF(H137&lt;&gt;0, VLOOKUP(D137,'RIEPILOGO CALCOLO'!$B$18:$V$121,21,FALSE), "")</f>
        <v/>
      </c>
    </row>
    <row r="138" spans="1:13" ht="15.75" thickBot="1" x14ac:dyDescent="0.3">
      <c r="A138" s="24"/>
      <c r="B138" s="23"/>
      <c r="C138" s="23"/>
      <c r="D138" s="62"/>
      <c r="E138" s="108">
        <f>+COPERTINA!$E$18</f>
        <v>0</v>
      </c>
      <c r="F138" s="108">
        <f>+COPERTINA!$E$21</f>
        <v>0</v>
      </c>
      <c r="G138" s="79"/>
      <c r="H138" s="75">
        <v>0</v>
      </c>
      <c r="I138" s="74">
        <f>+$H138*'TABELLE APPOGGIO'!$I$1</f>
        <v>0</v>
      </c>
      <c r="J138" s="74">
        <v>35.5</v>
      </c>
      <c r="K138" s="81">
        <f>IF(M138="NO FEE4SERVICE", 0, +$H138*'TABELLE APPOGGIO'!$I$1)</f>
        <v>0</v>
      </c>
      <c r="L138" s="74"/>
      <c r="M138" s="80" t="str">
        <f>IF(H138&lt;&gt;0, VLOOKUP(D138,'RIEPILOGO CALCOLO'!$B$18:$V$121,21,FALSE), "")</f>
        <v/>
      </c>
    </row>
    <row r="139" spans="1:13" ht="15.75" thickBot="1" x14ac:dyDescent="0.3">
      <c r="A139" s="24"/>
      <c r="B139" s="23"/>
      <c r="C139" s="23"/>
      <c r="D139" s="62"/>
      <c r="E139" s="108">
        <f>+COPERTINA!$E$18</f>
        <v>0</v>
      </c>
      <c r="F139" s="108">
        <f>+COPERTINA!$E$21</f>
        <v>0</v>
      </c>
      <c r="G139" s="79"/>
      <c r="H139" s="75">
        <v>0</v>
      </c>
      <c r="I139" s="74">
        <f>+$H139*'TABELLE APPOGGIO'!$I$1</f>
        <v>0</v>
      </c>
      <c r="J139" s="74">
        <v>35.5</v>
      </c>
      <c r="K139" s="81">
        <f>IF(M139="NO FEE4SERVICE", 0, +$H139*'TABELLE APPOGGIO'!$I$1)</f>
        <v>0</v>
      </c>
      <c r="L139" s="74"/>
      <c r="M139" s="80" t="str">
        <f>IF(H139&lt;&gt;0, VLOOKUP(D139,'RIEPILOGO CALCOLO'!$B$18:$V$121,21,FALSE), "")</f>
        <v/>
      </c>
    </row>
    <row r="140" spans="1:13" ht="15.75" thickBot="1" x14ac:dyDescent="0.3">
      <c r="A140" s="24"/>
      <c r="B140" s="23"/>
      <c r="C140" s="23"/>
      <c r="D140" s="62"/>
      <c r="E140" s="108">
        <f>+COPERTINA!$E$18</f>
        <v>0</v>
      </c>
      <c r="F140" s="108">
        <f>+COPERTINA!$E$21</f>
        <v>0</v>
      </c>
      <c r="G140" s="79"/>
      <c r="H140" s="75">
        <v>0</v>
      </c>
      <c r="I140" s="74">
        <f>+$H140*'TABELLE APPOGGIO'!$I$1</f>
        <v>0</v>
      </c>
      <c r="J140" s="74">
        <v>35.5</v>
      </c>
      <c r="K140" s="81">
        <f>IF(M140="NO FEE4SERVICE", 0, +$H140*'TABELLE APPOGGIO'!$I$1)</f>
        <v>0</v>
      </c>
      <c r="L140" s="74"/>
      <c r="M140" s="80" t="str">
        <f>IF(H140&lt;&gt;0, VLOOKUP(D140,'RIEPILOGO CALCOLO'!$B$18:$V$121,21,FALSE), "")</f>
        <v/>
      </c>
    </row>
    <row r="141" spans="1:13" ht="15.75" thickBot="1" x14ac:dyDescent="0.3">
      <c r="A141" s="24"/>
      <c r="B141" s="23"/>
      <c r="C141" s="23"/>
      <c r="D141" s="62"/>
      <c r="E141" s="108">
        <f>+COPERTINA!$E$18</f>
        <v>0</v>
      </c>
      <c r="F141" s="108">
        <f>+COPERTINA!$E$21</f>
        <v>0</v>
      </c>
      <c r="G141" s="79"/>
      <c r="H141" s="75">
        <v>0</v>
      </c>
      <c r="I141" s="74">
        <f>+$H141*'TABELLE APPOGGIO'!$I$1</f>
        <v>0</v>
      </c>
      <c r="J141" s="74">
        <v>35.5</v>
      </c>
      <c r="K141" s="81">
        <f>IF(M141="NO FEE4SERVICE", 0, +$H141*'TABELLE APPOGGIO'!$I$1)</f>
        <v>0</v>
      </c>
      <c r="L141" s="74"/>
      <c r="M141" s="80" t="str">
        <f>IF(H141&lt;&gt;0, VLOOKUP(D141,'RIEPILOGO CALCOLO'!$B$18:$V$121,21,FALSE), "")</f>
        <v/>
      </c>
    </row>
    <row r="142" spans="1:13" ht="15.75" thickBot="1" x14ac:dyDescent="0.3">
      <c r="A142" s="24"/>
      <c r="B142" s="23"/>
      <c r="C142" s="23"/>
      <c r="D142" s="62"/>
      <c r="E142" s="108">
        <f>+COPERTINA!$E$18</f>
        <v>0</v>
      </c>
      <c r="F142" s="108">
        <f>+COPERTINA!$E$21</f>
        <v>0</v>
      </c>
      <c r="G142" s="79"/>
      <c r="H142" s="75">
        <v>0</v>
      </c>
      <c r="I142" s="74">
        <f>+$H142*'TABELLE APPOGGIO'!$I$1</f>
        <v>0</v>
      </c>
      <c r="J142" s="74">
        <v>35.5</v>
      </c>
      <c r="K142" s="81">
        <f>IF(M142="NO FEE4SERVICE", 0, +$H142*'TABELLE APPOGGIO'!$I$1)</f>
        <v>0</v>
      </c>
      <c r="L142" s="74"/>
      <c r="M142" s="80" t="str">
        <f>IF(H142&lt;&gt;0, VLOOKUP(D142,'RIEPILOGO CALCOLO'!$B$18:$V$121,21,FALSE), "")</f>
        <v/>
      </c>
    </row>
    <row r="143" spans="1:13" ht="15.75" thickBot="1" x14ac:dyDescent="0.3">
      <c r="A143" s="24"/>
      <c r="B143" s="23"/>
      <c r="C143" s="23"/>
      <c r="D143" s="62"/>
      <c r="E143" s="108">
        <f>+COPERTINA!$E$18</f>
        <v>0</v>
      </c>
      <c r="F143" s="108">
        <f>+COPERTINA!$E$21</f>
        <v>0</v>
      </c>
      <c r="G143" s="79"/>
      <c r="H143" s="75">
        <v>0</v>
      </c>
      <c r="I143" s="74">
        <f>+$H143*'TABELLE APPOGGIO'!$I$1</f>
        <v>0</v>
      </c>
      <c r="J143" s="74">
        <v>35.5</v>
      </c>
      <c r="K143" s="81">
        <f>IF(M143="NO FEE4SERVICE", 0, +$H143*'TABELLE APPOGGIO'!$I$1)</f>
        <v>0</v>
      </c>
      <c r="L143" s="74"/>
      <c r="M143" s="80" t="str">
        <f>IF(H143&lt;&gt;0, VLOOKUP(D143,'RIEPILOGO CALCOLO'!$B$18:$V$121,21,FALSE), "")</f>
        <v/>
      </c>
    </row>
    <row r="144" spans="1:13" ht="15.75" thickBot="1" x14ac:dyDescent="0.3">
      <c r="A144" s="24"/>
      <c r="B144" s="23"/>
      <c r="C144" s="23"/>
      <c r="D144" s="62"/>
      <c r="E144" s="108">
        <f>+COPERTINA!$E$18</f>
        <v>0</v>
      </c>
      <c r="F144" s="108">
        <f>+COPERTINA!$E$21</f>
        <v>0</v>
      </c>
      <c r="G144" s="79"/>
      <c r="H144" s="75">
        <v>0</v>
      </c>
      <c r="I144" s="74">
        <f>+$H144*'TABELLE APPOGGIO'!$I$1</f>
        <v>0</v>
      </c>
      <c r="J144" s="74">
        <v>35.5</v>
      </c>
      <c r="K144" s="81">
        <f>IF(M144="NO FEE4SERVICE", 0, +$H144*'TABELLE APPOGGIO'!$I$1)</f>
        <v>0</v>
      </c>
      <c r="L144" s="74"/>
      <c r="M144" s="80" t="str">
        <f>IF(H144&lt;&gt;0, VLOOKUP(D144,'RIEPILOGO CALCOLO'!$B$18:$V$121,21,FALSE), "")</f>
        <v/>
      </c>
    </row>
    <row r="145" spans="1:13" ht="15.75" thickBot="1" x14ac:dyDescent="0.3">
      <c r="A145" s="24"/>
      <c r="B145" s="23"/>
      <c r="C145" s="23"/>
      <c r="D145" s="62"/>
      <c r="E145" s="108">
        <f>+COPERTINA!$E$18</f>
        <v>0</v>
      </c>
      <c r="F145" s="108">
        <f>+COPERTINA!$E$21</f>
        <v>0</v>
      </c>
      <c r="G145" s="79"/>
      <c r="H145" s="75">
        <v>0</v>
      </c>
      <c r="I145" s="74">
        <f>+$H145*'TABELLE APPOGGIO'!$I$1</f>
        <v>0</v>
      </c>
      <c r="J145" s="74">
        <v>35.5</v>
      </c>
      <c r="K145" s="81">
        <f>IF(M145="NO FEE4SERVICE", 0, +$H145*'TABELLE APPOGGIO'!$I$1)</f>
        <v>0</v>
      </c>
      <c r="L145" s="74"/>
      <c r="M145" s="80" t="str">
        <f>IF(H145&lt;&gt;0, VLOOKUP(D145,'RIEPILOGO CALCOLO'!$B$18:$V$121,21,FALSE), "")</f>
        <v/>
      </c>
    </row>
    <row r="146" spans="1:13" ht="15.75" thickBot="1" x14ac:dyDescent="0.3">
      <c r="A146" s="24"/>
      <c r="B146" s="23"/>
      <c r="C146" s="23"/>
      <c r="D146" s="62"/>
      <c r="E146" s="108">
        <f>+COPERTINA!$E$18</f>
        <v>0</v>
      </c>
      <c r="F146" s="108">
        <f>+COPERTINA!$E$21</f>
        <v>0</v>
      </c>
      <c r="G146" s="79"/>
      <c r="H146" s="75">
        <v>0</v>
      </c>
      <c r="I146" s="74">
        <f>+$H146*'TABELLE APPOGGIO'!$I$1</f>
        <v>0</v>
      </c>
      <c r="J146" s="74">
        <v>35.5</v>
      </c>
      <c r="K146" s="81">
        <f>IF(M146="NO FEE4SERVICE", 0, +$H146*'TABELLE APPOGGIO'!$I$1)</f>
        <v>0</v>
      </c>
      <c r="L146" s="74"/>
      <c r="M146" s="80" t="str">
        <f>IF(H146&lt;&gt;0, VLOOKUP(D146,'RIEPILOGO CALCOLO'!$B$18:$V$121,21,FALSE), "")</f>
        <v/>
      </c>
    </row>
    <row r="147" spans="1:13" ht="15.75" thickBot="1" x14ac:dyDescent="0.3">
      <c r="A147" s="24"/>
      <c r="B147" s="23"/>
      <c r="C147" s="23"/>
      <c r="D147" s="62"/>
      <c r="E147" s="108">
        <f>+COPERTINA!$E$18</f>
        <v>0</v>
      </c>
      <c r="F147" s="108">
        <f>+COPERTINA!$E$21</f>
        <v>0</v>
      </c>
      <c r="G147" s="79"/>
      <c r="H147" s="75">
        <v>0</v>
      </c>
      <c r="I147" s="74">
        <f>+$H147*'TABELLE APPOGGIO'!$I$1</f>
        <v>0</v>
      </c>
      <c r="J147" s="74">
        <v>35.5</v>
      </c>
      <c r="K147" s="81">
        <f>IF(M147="NO FEE4SERVICE", 0, +$H147*'TABELLE APPOGGIO'!$I$1)</f>
        <v>0</v>
      </c>
      <c r="L147" s="74"/>
      <c r="M147" s="80" t="str">
        <f>IF(H147&lt;&gt;0, VLOOKUP(D147,'RIEPILOGO CALCOLO'!$B$18:$V$121,21,FALSE), "")</f>
        <v/>
      </c>
    </row>
    <row r="148" spans="1:13" ht="15.75" thickBot="1" x14ac:dyDescent="0.3">
      <c r="A148" s="24"/>
      <c r="B148" s="23"/>
      <c r="C148" s="23"/>
      <c r="D148" s="62"/>
      <c r="E148" s="108">
        <f>+COPERTINA!$E$18</f>
        <v>0</v>
      </c>
      <c r="F148" s="108">
        <f>+COPERTINA!$E$21</f>
        <v>0</v>
      </c>
      <c r="G148" s="79"/>
      <c r="H148" s="75">
        <v>0</v>
      </c>
      <c r="I148" s="74">
        <f>+$H148*'TABELLE APPOGGIO'!$I$1</f>
        <v>0</v>
      </c>
      <c r="J148" s="74">
        <v>35.5</v>
      </c>
      <c r="K148" s="81">
        <f>IF(M148="NO FEE4SERVICE", 0, +$H148*'TABELLE APPOGGIO'!$I$1)</f>
        <v>0</v>
      </c>
      <c r="L148" s="74"/>
      <c r="M148" s="80" t="str">
        <f>IF(H148&lt;&gt;0, VLOOKUP(D148,'RIEPILOGO CALCOLO'!$B$18:$V$121,21,FALSE), "")</f>
        <v/>
      </c>
    </row>
    <row r="149" spans="1:13" ht="15.75" thickBot="1" x14ac:dyDescent="0.3">
      <c r="A149" s="24"/>
      <c r="B149" s="23"/>
      <c r="C149" s="23"/>
      <c r="D149" s="62"/>
      <c r="E149" s="108">
        <f>+COPERTINA!$E$18</f>
        <v>0</v>
      </c>
      <c r="F149" s="108">
        <f>+COPERTINA!$E$21</f>
        <v>0</v>
      </c>
      <c r="G149" s="79"/>
      <c r="H149" s="75">
        <v>0</v>
      </c>
      <c r="I149" s="74">
        <f>+$H149*'TABELLE APPOGGIO'!$I$1</f>
        <v>0</v>
      </c>
      <c r="J149" s="74">
        <v>35.5</v>
      </c>
      <c r="K149" s="81">
        <f>IF(M149="NO FEE4SERVICE", 0, +$H149*'TABELLE APPOGGIO'!$I$1)</f>
        <v>0</v>
      </c>
      <c r="L149" s="74"/>
      <c r="M149" s="80" t="str">
        <f>IF(H149&lt;&gt;0, VLOOKUP(D149,'RIEPILOGO CALCOLO'!$B$18:$V$121,21,FALSE), "")</f>
        <v/>
      </c>
    </row>
    <row r="150" spans="1:13" ht="15.75" thickBot="1" x14ac:dyDescent="0.3">
      <c r="A150" s="24"/>
      <c r="B150" s="23"/>
      <c r="C150" s="23"/>
      <c r="D150" s="62"/>
      <c r="E150" s="108">
        <f>+COPERTINA!$E$18</f>
        <v>0</v>
      </c>
      <c r="F150" s="108">
        <f>+COPERTINA!$E$21</f>
        <v>0</v>
      </c>
      <c r="G150" s="79"/>
      <c r="H150" s="75">
        <v>0</v>
      </c>
      <c r="I150" s="74">
        <f>+$H150*'TABELLE APPOGGIO'!$I$1</f>
        <v>0</v>
      </c>
      <c r="J150" s="74">
        <v>35.5</v>
      </c>
      <c r="K150" s="81">
        <f>IF(M150="NO FEE4SERVICE", 0, +$H150*'TABELLE APPOGGIO'!$I$1)</f>
        <v>0</v>
      </c>
      <c r="L150" s="74"/>
      <c r="M150" s="80" t="str">
        <f>IF(H150&lt;&gt;0, VLOOKUP(D150,'RIEPILOGO CALCOLO'!$B$18:$V$121,21,FALSE), "")</f>
        <v/>
      </c>
    </row>
    <row r="151" spans="1:13" ht="15.75" thickBot="1" x14ac:dyDescent="0.3">
      <c r="A151" s="24"/>
      <c r="B151" s="23"/>
      <c r="C151" s="23"/>
      <c r="D151" s="62"/>
      <c r="E151" s="108">
        <f>+COPERTINA!$E$18</f>
        <v>0</v>
      </c>
      <c r="F151" s="108">
        <f>+COPERTINA!$E$21</f>
        <v>0</v>
      </c>
      <c r="G151" s="79"/>
      <c r="H151" s="75">
        <v>0</v>
      </c>
      <c r="I151" s="74">
        <f>+$H151*'TABELLE APPOGGIO'!$I$1</f>
        <v>0</v>
      </c>
      <c r="J151" s="74">
        <v>35.5</v>
      </c>
      <c r="K151" s="81">
        <f>IF(M151="NO FEE4SERVICE", 0, +$H151*'TABELLE APPOGGIO'!$I$1)</f>
        <v>0</v>
      </c>
      <c r="L151" s="74"/>
      <c r="M151" s="80" t="str">
        <f>IF(H151&lt;&gt;0, VLOOKUP(D151,'RIEPILOGO CALCOLO'!$B$18:$V$121,21,FALSE), "")</f>
        <v/>
      </c>
    </row>
    <row r="152" spans="1:13" ht="15.75" thickBot="1" x14ac:dyDescent="0.3">
      <c r="A152" s="24"/>
      <c r="B152" s="23"/>
      <c r="C152" s="23"/>
      <c r="D152" s="62"/>
      <c r="E152" s="108">
        <f>+COPERTINA!$E$18</f>
        <v>0</v>
      </c>
      <c r="F152" s="108">
        <f>+COPERTINA!$E$21</f>
        <v>0</v>
      </c>
      <c r="G152" s="79"/>
      <c r="H152" s="75">
        <v>0</v>
      </c>
      <c r="I152" s="74">
        <f>+$H152*'TABELLE APPOGGIO'!$I$1</f>
        <v>0</v>
      </c>
      <c r="J152" s="74">
        <v>35.5</v>
      </c>
      <c r="K152" s="81">
        <f>IF(M152="NO FEE4SERVICE", 0, +$H152*'TABELLE APPOGGIO'!$I$1)</f>
        <v>0</v>
      </c>
      <c r="L152" s="74"/>
      <c r="M152" s="80" t="str">
        <f>IF(H152&lt;&gt;0, VLOOKUP(D152,'RIEPILOGO CALCOLO'!$B$18:$V$121,21,FALSE), "")</f>
        <v/>
      </c>
    </row>
    <row r="153" spans="1:13" ht="15.75" thickBot="1" x14ac:dyDescent="0.3">
      <c r="A153" s="24"/>
      <c r="B153" s="23"/>
      <c r="C153" s="23"/>
      <c r="D153" s="62"/>
      <c r="E153" s="108">
        <f>+COPERTINA!$E$18</f>
        <v>0</v>
      </c>
      <c r="F153" s="108">
        <f>+COPERTINA!$E$21</f>
        <v>0</v>
      </c>
      <c r="G153" s="79"/>
      <c r="H153" s="75">
        <v>0</v>
      </c>
      <c r="I153" s="74">
        <f>+$H153*'TABELLE APPOGGIO'!$I$1</f>
        <v>0</v>
      </c>
      <c r="J153" s="74">
        <v>35.5</v>
      </c>
      <c r="K153" s="81">
        <f>IF(M153="NO FEE4SERVICE", 0, +$H153*'TABELLE APPOGGIO'!$I$1)</f>
        <v>0</v>
      </c>
      <c r="L153" s="74"/>
      <c r="M153" s="80" t="str">
        <f>IF(H153&lt;&gt;0, VLOOKUP(D153,'RIEPILOGO CALCOLO'!$B$18:$V$121,21,FALSE), "")</f>
        <v/>
      </c>
    </row>
    <row r="154" spans="1:13" ht="15.75" thickBot="1" x14ac:dyDescent="0.3">
      <c r="A154" s="24"/>
      <c r="B154" s="23"/>
      <c r="C154" s="23"/>
      <c r="D154" s="62"/>
      <c r="E154" s="108">
        <f>+COPERTINA!$E$18</f>
        <v>0</v>
      </c>
      <c r="F154" s="108">
        <f>+COPERTINA!$E$21</f>
        <v>0</v>
      </c>
      <c r="G154" s="79"/>
      <c r="H154" s="75">
        <v>0</v>
      </c>
      <c r="I154" s="74">
        <f>+$H154*'TABELLE APPOGGIO'!$I$1</f>
        <v>0</v>
      </c>
      <c r="J154" s="74">
        <v>35.5</v>
      </c>
      <c r="K154" s="81">
        <f>IF(M154="NO FEE4SERVICE", 0, +$H154*'TABELLE APPOGGIO'!$I$1)</f>
        <v>0</v>
      </c>
      <c r="L154" s="74"/>
      <c r="M154" s="80" t="str">
        <f>IF(H154&lt;&gt;0, VLOOKUP(D154,'RIEPILOGO CALCOLO'!$B$18:$V$121,21,FALSE), "")</f>
        <v/>
      </c>
    </row>
    <row r="155" spans="1:13" ht="15.75" thickBot="1" x14ac:dyDescent="0.3">
      <c r="A155" s="24"/>
      <c r="B155" s="23"/>
      <c r="C155" s="23"/>
      <c r="D155" s="62"/>
      <c r="E155" s="108">
        <f>+COPERTINA!$E$18</f>
        <v>0</v>
      </c>
      <c r="F155" s="108">
        <f>+COPERTINA!$E$21</f>
        <v>0</v>
      </c>
      <c r="G155" s="79"/>
      <c r="H155" s="75">
        <v>0</v>
      </c>
      <c r="I155" s="74">
        <f>+$H155*'TABELLE APPOGGIO'!$I$1</f>
        <v>0</v>
      </c>
      <c r="J155" s="74">
        <v>35.5</v>
      </c>
      <c r="K155" s="81">
        <f>IF(M155="NO FEE4SERVICE", 0, +$H155*'TABELLE APPOGGIO'!$I$1)</f>
        <v>0</v>
      </c>
      <c r="L155" s="74"/>
      <c r="M155" s="80" t="str">
        <f>IF(H155&lt;&gt;0, VLOOKUP(D155,'RIEPILOGO CALCOLO'!$B$18:$V$121,21,FALSE), "")</f>
        <v/>
      </c>
    </row>
    <row r="156" spans="1:13" ht="15.75" thickBot="1" x14ac:dyDescent="0.3">
      <c r="A156" s="24"/>
      <c r="B156" s="23"/>
      <c r="C156" s="23"/>
      <c r="D156" s="62"/>
      <c r="E156" s="108">
        <f>+COPERTINA!$E$18</f>
        <v>0</v>
      </c>
      <c r="F156" s="108">
        <f>+COPERTINA!$E$21</f>
        <v>0</v>
      </c>
      <c r="G156" s="79"/>
      <c r="H156" s="75">
        <v>0</v>
      </c>
      <c r="I156" s="74">
        <f>+$H156*'TABELLE APPOGGIO'!$I$1</f>
        <v>0</v>
      </c>
      <c r="J156" s="74">
        <v>35.5</v>
      </c>
      <c r="K156" s="81">
        <f>IF(M156="NO FEE4SERVICE", 0, +$H156*'TABELLE APPOGGIO'!$I$1)</f>
        <v>0</v>
      </c>
      <c r="L156" s="74"/>
      <c r="M156" s="80" t="str">
        <f>IF(H156&lt;&gt;0, VLOOKUP(D156,'RIEPILOGO CALCOLO'!$B$18:$V$121,21,FALSE), "")</f>
        <v/>
      </c>
    </row>
    <row r="157" spans="1:13" ht="15.75" thickBot="1" x14ac:dyDescent="0.3">
      <c r="A157" s="24"/>
      <c r="B157" s="23"/>
      <c r="C157" s="23"/>
      <c r="D157" s="62"/>
      <c r="E157" s="108">
        <f>+COPERTINA!$E$18</f>
        <v>0</v>
      </c>
      <c r="F157" s="108">
        <f>+COPERTINA!$E$21</f>
        <v>0</v>
      </c>
      <c r="G157" s="79"/>
      <c r="H157" s="75">
        <v>0</v>
      </c>
      <c r="I157" s="74">
        <f>+$H157*'TABELLE APPOGGIO'!$I$1</f>
        <v>0</v>
      </c>
      <c r="J157" s="74">
        <v>35.5</v>
      </c>
      <c r="K157" s="81">
        <f>IF(M157="NO FEE4SERVICE", 0, +$H157*'TABELLE APPOGGIO'!$I$1)</f>
        <v>0</v>
      </c>
      <c r="L157" s="74"/>
      <c r="M157" s="80" t="str">
        <f>IF(H157&lt;&gt;0, VLOOKUP(D157,'RIEPILOGO CALCOLO'!$B$18:$V$121,21,FALSE), "")</f>
        <v/>
      </c>
    </row>
    <row r="158" spans="1:13" ht="15.75" thickBot="1" x14ac:dyDescent="0.3">
      <c r="A158" s="24"/>
      <c r="B158" s="23"/>
      <c r="C158" s="23"/>
      <c r="D158" s="62"/>
      <c r="E158" s="108">
        <f>+COPERTINA!$E$18</f>
        <v>0</v>
      </c>
      <c r="F158" s="108">
        <f>+COPERTINA!$E$21</f>
        <v>0</v>
      </c>
      <c r="G158" s="79"/>
      <c r="H158" s="75">
        <v>0</v>
      </c>
      <c r="I158" s="74">
        <f>+$H158*'TABELLE APPOGGIO'!$I$1</f>
        <v>0</v>
      </c>
      <c r="J158" s="74">
        <v>35.5</v>
      </c>
      <c r="K158" s="81">
        <f>IF(M158="NO FEE4SERVICE", 0, +$H158*'TABELLE APPOGGIO'!$I$1)</f>
        <v>0</v>
      </c>
      <c r="L158" s="74"/>
      <c r="M158" s="80" t="str">
        <f>IF(H158&lt;&gt;0, VLOOKUP(D158,'RIEPILOGO CALCOLO'!$B$18:$V$121,21,FALSE), "")</f>
        <v/>
      </c>
    </row>
    <row r="159" spans="1:13" ht="15.75" thickBot="1" x14ac:dyDescent="0.3">
      <c r="A159" s="24"/>
      <c r="B159" s="23"/>
      <c r="C159" s="23"/>
      <c r="D159" s="62"/>
      <c r="E159" s="108">
        <f>+COPERTINA!$E$18</f>
        <v>0</v>
      </c>
      <c r="F159" s="108">
        <f>+COPERTINA!$E$21</f>
        <v>0</v>
      </c>
      <c r="G159" s="79"/>
      <c r="H159" s="75">
        <v>0</v>
      </c>
      <c r="I159" s="74">
        <f>+$H159*'TABELLE APPOGGIO'!$I$1</f>
        <v>0</v>
      </c>
      <c r="J159" s="74">
        <v>35.5</v>
      </c>
      <c r="K159" s="81">
        <f>IF(M159="NO FEE4SERVICE", 0, +$H159*'TABELLE APPOGGIO'!$I$1)</f>
        <v>0</v>
      </c>
      <c r="L159" s="74"/>
      <c r="M159" s="80" t="str">
        <f>IF(H159&lt;&gt;0, VLOOKUP(D159,'RIEPILOGO CALCOLO'!$B$18:$V$121,21,FALSE), "")</f>
        <v/>
      </c>
    </row>
    <row r="160" spans="1:13" ht="15.75" thickBot="1" x14ac:dyDescent="0.3">
      <c r="A160" s="24"/>
      <c r="B160" s="23"/>
      <c r="C160" s="23"/>
      <c r="D160" s="62"/>
      <c r="E160" s="108">
        <f>+COPERTINA!$E$18</f>
        <v>0</v>
      </c>
      <c r="F160" s="108">
        <f>+COPERTINA!$E$21</f>
        <v>0</v>
      </c>
      <c r="G160" s="79"/>
      <c r="H160" s="75">
        <v>0</v>
      </c>
      <c r="I160" s="74">
        <f>+$H160*'TABELLE APPOGGIO'!$I$1</f>
        <v>0</v>
      </c>
      <c r="J160" s="74">
        <v>35.5</v>
      </c>
      <c r="K160" s="81">
        <f>IF(M160="NO FEE4SERVICE", 0, +$H160*'TABELLE APPOGGIO'!$I$1)</f>
        <v>0</v>
      </c>
      <c r="L160" s="74"/>
      <c r="M160" s="80" t="str">
        <f>IF(H160&lt;&gt;0, VLOOKUP(D160,'RIEPILOGO CALCOLO'!$B$18:$V$121,21,FALSE), "")</f>
        <v/>
      </c>
    </row>
    <row r="161" spans="1:13" ht="15.75" thickBot="1" x14ac:dyDescent="0.3">
      <c r="A161" s="24"/>
      <c r="B161" s="23"/>
      <c r="C161" s="23"/>
      <c r="D161" s="62"/>
      <c r="E161" s="108">
        <f>+COPERTINA!$E$18</f>
        <v>0</v>
      </c>
      <c r="F161" s="108">
        <f>+COPERTINA!$E$21</f>
        <v>0</v>
      </c>
      <c r="G161" s="79"/>
      <c r="H161" s="75">
        <v>0</v>
      </c>
      <c r="I161" s="74">
        <f>+$H161*'TABELLE APPOGGIO'!$I$1</f>
        <v>0</v>
      </c>
      <c r="J161" s="74">
        <v>35.5</v>
      </c>
      <c r="K161" s="81">
        <f>IF(M161="NO FEE4SERVICE", 0, +$H161*'TABELLE APPOGGIO'!$I$1)</f>
        <v>0</v>
      </c>
      <c r="L161" s="74"/>
      <c r="M161" s="80" t="str">
        <f>IF(H161&lt;&gt;0, VLOOKUP(D161,'RIEPILOGO CALCOLO'!$B$18:$V$121,21,FALSE), "")</f>
        <v/>
      </c>
    </row>
    <row r="162" spans="1:13" ht="15.75" thickBot="1" x14ac:dyDescent="0.3">
      <c r="A162" s="24"/>
      <c r="B162" s="23"/>
      <c r="C162" s="23"/>
      <c r="D162" s="62"/>
      <c r="E162" s="108">
        <f>+COPERTINA!$E$18</f>
        <v>0</v>
      </c>
      <c r="F162" s="108">
        <f>+COPERTINA!$E$21</f>
        <v>0</v>
      </c>
      <c r="G162" s="79"/>
      <c r="H162" s="75">
        <v>0</v>
      </c>
      <c r="I162" s="74">
        <f>+$H162*'TABELLE APPOGGIO'!$I$1</f>
        <v>0</v>
      </c>
      <c r="J162" s="74">
        <v>35.5</v>
      </c>
      <c r="K162" s="81">
        <f>IF(M162="NO FEE4SERVICE", 0, +$H162*'TABELLE APPOGGIO'!$I$1)</f>
        <v>0</v>
      </c>
      <c r="L162" s="74"/>
      <c r="M162" s="80" t="str">
        <f>IF(H162&lt;&gt;0, VLOOKUP(D162,'RIEPILOGO CALCOLO'!$B$18:$V$121,21,FALSE), "")</f>
        <v/>
      </c>
    </row>
    <row r="163" spans="1:13" ht="15.75" thickBot="1" x14ac:dyDescent="0.3">
      <c r="A163" s="24"/>
      <c r="B163" s="23"/>
      <c r="C163" s="23"/>
      <c r="D163" s="62"/>
      <c r="E163" s="108">
        <f>+COPERTINA!$E$18</f>
        <v>0</v>
      </c>
      <c r="F163" s="108">
        <f>+COPERTINA!$E$21</f>
        <v>0</v>
      </c>
      <c r="G163" s="79"/>
      <c r="H163" s="75">
        <v>0</v>
      </c>
      <c r="I163" s="74">
        <f>+$H163*'TABELLE APPOGGIO'!$I$1</f>
        <v>0</v>
      </c>
      <c r="J163" s="74">
        <v>35.5</v>
      </c>
      <c r="K163" s="81">
        <f>IF(M163="NO FEE4SERVICE", 0, +$H163*'TABELLE APPOGGIO'!$I$1)</f>
        <v>0</v>
      </c>
      <c r="L163" s="74"/>
      <c r="M163" s="80" t="str">
        <f>IF(H163&lt;&gt;0, VLOOKUP(D163,'RIEPILOGO CALCOLO'!$B$18:$V$121,21,FALSE), "")</f>
        <v/>
      </c>
    </row>
    <row r="164" spans="1:13" ht="15.75" thickBot="1" x14ac:dyDescent="0.3">
      <c r="A164" s="24"/>
      <c r="B164" s="23"/>
      <c r="C164" s="23"/>
      <c r="D164" s="62"/>
      <c r="E164" s="108">
        <f>+COPERTINA!$E$18</f>
        <v>0</v>
      </c>
      <c r="F164" s="108">
        <f>+COPERTINA!$E$21</f>
        <v>0</v>
      </c>
      <c r="G164" s="79"/>
      <c r="H164" s="75">
        <v>0</v>
      </c>
      <c r="I164" s="74">
        <f>+$H164*'TABELLE APPOGGIO'!$I$1</f>
        <v>0</v>
      </c>
      <c r="J164" s="74">
        <v>35.5</v>
      </c>
      <c r="K164" s="81">
        <f>IF(M164="NO FEE4SERVICE", 0, +$H164*'TABELLE APPOGGIO'!$I$1)</f>
        <v>0</v>
      </c>
      <c r="L164" s="74"/>
      <c r="M164" s="80" t="str">
        <f>IF(H164&lt;&gt;0, VLOOKUP(D164,'RIEPILOGO CALCOLO'!$B$18:$V$121,21,FALSE), "")</f>
        <v/>
      </c>
    </row>
    <row r="165" spans="1:13" ht="15.75" thickBot="1" x14ac:dyDescent="0.3">
      <c r="A165" s="24"/>
      <c r="B165" s="23"/>
      <c r="C165" s="23"/>
      <c r="D165" s="62"/>
      <c r="E165" s="108">
        <f>+COPERTINA!$E$18</f>
        <v>0</v>
      </c>
      <c r="F165" s="108">
        <f>+COPERTINA!$E$21</f>
        <v>0</v>
      </c>
      <c r="G165" s="79"/>
      <c r="H165" s="75">
        <v>0</v>
      </c>
      <c r="I165" s="74">
        <f>+$H165*'TABELLE APPOGGIO'!$I$1</f>
        <v>0</v>
      </c>
      <c r="J165" s="74">
        <v>35.5</v>
      </c>
      <c r="K165" s="81">
        <f>IF(M165="NO FEE4SERVICE", 0, +$H165*'TABELLE APPOGGIO'!$I$1)</f>
        <v>0</v>
      </c>
      <c r="L165" s="74"/>
      <c r="M165" s="80" t="str">
        <f>IF(H165&lt;&gt;0, VLOOKUP(D165,'RIEPILOGO CALCOLO'!$B$18:$V$121,21,FALSE), "")</f>
        <v/>
      </c>
    </row>
    <row r="166" spans="1:13" ht="15.75" thickBot="1" x14ac:dyDescent="0.3">
      <c r="A166" s="24"/>
      <c r="B166" s="23"/>
      <c r="C166" s="23"/>
      <c r="D166" s="62"/>
      <c r="E166" s="108">
        <f>+COPERTINA!$E$18</f>
        <v>0</v>
      </c>
      <c r="F166" s="108">
        <f>+COPERTINA!$E$21</f>
        <v>0</v>
      </c>
      <c r="G166" s="79"/>
      <c r="H166" s="75">
        <v>0</v>
      </c>
      <c r="I166" s="74">
        <f>+$H166*'TABELLE APPOGGIO'!$I$1</f>
        <v>0</v>
      </c>
      <c r="J166" s="74">
        <v>35.5</v>
      </c>
      <c r="K166" s="81">
        <f>IF(M166="NO FEE4SERVICE", 0, +$H166*'TABELLE APPOGGIO'!$I$1)</f>
        <v>0</v>
      </c>
      <c r="L166" s="74"/>
      <c r="M166" s="80" t="str">
        <f>IF(H166&lt;&gt;0, VLOOKUP(D166,'RIEPILOGO CALCOLO'!$B$18:$V$121,21,FALSE), "")</f>
        <v/>
      </c>
    </row>
    <row r="167" spans="1:13" ht="15.75" thickBot="1" x14ac:dyDescent="0.3">
      <c r="A167" s="24"/>
      <c r="B167" s="23"/>
      <c r="C167" s="23"/>
      <c r="D167" s="62"/>
      <c r="E167" s="108">
        <f>+COPERTINA!$E$18</f>
        <v>0</v>
      </c>
      <c r="F167" s="108">
        <f>+COPERTINA!$E$21</f>
        <v>0</v>
      </c>
      <c r="G167" s="79"/>
      <c r="H167" s="75">
        <v>0</v>
      </c>
      <c r="I167" s="74">
        <f>+$H167*'TABELLE APPOGGIO'!$I$1</f>
        <v>0</v>
      </c>
      <c r="J167" s="74">
        <v>35.5</v>
      </c>
      <c r="K167" s="81">
        <f>IF(M167="NO FEE4SERVICE", 0, +$H167*'TABELLE APPOGGIO'!$I$1)</f>
        <v>0</v>
      </c>
      <c r="L167" s="74"/>
      <c r="M167" s="80" t="str">
        <f>IF(H167&lt;&gt;0, VLOOKUP(D167,'RIEPILOGO CALCOLO'!$B$18:$V$121,21,FALSE), "")</f>
        <v/>
      </c>
    </row>
    <row r="168" spans="1:13" ht="15.75" thickBot="1" x14ac:dyDescent="0.3">
      <c r="A168" s="24"/>
      <c r="B168" s="23"/>
      <c r="C168" s="23"/>
      <c r="D168" s="62"/>
      <c r="E168" s="108">
        <f>+COPERTINA!$E$18</f>
        <v>0</v>
      </c>
      <c r="F168" s="108">
        <f>+COPERTINA!$E$21</f>
        <v>0</v>
      </c>
      <c r="G168" s="79"/>
      <c r="H168" s="75">
        <v>0</v>
      </c>
      <c r="I168" s="74">
        <f>+$H168*'TABELLE APPOGGIO'!$I$1</f>
        <v>0</v>
      </c>
      <c r="J168" s="74">
        <v>35.5</v>
      </c>
      <c r="K168" s="81">
        <f>IF(M168="NO FEE4SERVICE", 0, +$H168*'TABELLE APPOGGIO'!$I$1)</f>
        <v>0</v>
      </c>
      <c r="L168" s="74"/>
      <c r="M168" s="80" t="str">
        <f>IF(H168&lt;&gt;0, VLOOKUP(D168,'RIEPILOGO CALCOLO'!$B$18:$V$121,21,FALSE), "")</f>
        <v/>
      </c>
    </row>
    <row r="169" spans="1:13" ht="15.75" thickBot="1" x14ac:dyDescent="0.3">
      <c r="A169" s="24"/>
      <c r="B169" s="23"/>
      <c r="C169" s="23"/>
      <c r="D169" s="62"/>
      <c r="E169" s="108">
        <f>+COPERTINA!$E$18</f>
        <v>0</v>
      </c>
      <c r="F169" s="108">
        <f>+COPERTINA!$E$21</f>
        <v>0</v>
      </c>
      <c r="G169" s="79"/>
      <c r="H169" s="75">
        <v>0</v>
      </c>
      <c r="I169" s="74">
        <f>+$H169*'TABELLE APPOGGIO'!$I$1</f>
        <v>0</v>
      </c>
      <c r="J169" s="74">
        <v>35.5</v>
      </c>
      <c r="K169" s="81">
        <f>IF(M169="NO FEE4SERVICE", 0, +$H169*'TABELLE APPOGGIO'!$I$1)</f>
        <v>0</v>
      </c>
      <c r="L169" s="74"/>
      <c r="M169" s="80" t="str">
        <f>IF(H169&lt;&gt;0, VLOOKUP(D169,'RIEPILOGO CALCOLO'!$B$18:$V$121,21,FALSE), "")</f>
        <v/>
      </c>
    </row>
    <row r="170" spans="1:13" ht="15.75" thickBot="1" x14ac:dyDescent="0.3">
      <c r="A170" s="24"/>
      <c r="B170" s="23"/>
      <c r="C170" s="23"/>
      <c r="D170" s="62"/>
      <c r="E170" s="108">
        <f>+COPERTINA!$E$18</f>
        <v>0</v>
      </c>
      <c r="F170" s="108">
        <f>+COPERTINA!$E$21</f>
        <v>0</v>
      </c>
      <c r="G170" s="79"/>
      <c r="H170" s="75">
        <v>0</v>
      </c>
      <c r="I170" s="74">
        <f>+$H170*'TABELLE APPOGGIO'!$I$1</f>
        <v>0</v>
      </c>
      <c r="J170" s="74">
        <v>35.5</v>
      </c>
      <c r="K170" s="81">
        <f>IF(M170="NO FEE4SERVICE", 0, +$H170*'TABELLE APPOGGIO'!$I$1)</f>
        <v>0</v>
      </c>
      <c r="L170" s="74"/>
      <c r="M170" s="80" t="str">
        <f>IF(H170&lt;&gt;0, VLOOKUP(D170,'RIEPILOGO CALCOLO'!$B$18:$V$121,21,FALSE), "")</f>
        <v/>
      </c>
    </row>
    <row r="171" spans="1:13" ht="15.75" thickBot="1" x14ac:dyDescent="0.3">
      <c r="A171" s="24"/>
      <c r="B171" s="23"/>
      <c r="C171" s="23"/>
      <c r="D171" s="62"/>
      <c r="E171" s="108">
        <f>+COPERTINA!$E$18</f>
        <v>0</v>
      </c>
      <c r="F171" s="108">
        <f>+COPERTINA!$E$21</f>
        <v>0</v>
      </c>
      <c r="G171" s="79"/>
      <c r="H171" s="75">
        <v>0</v>
      </c>
      <c r="I171" s="74">
        <f>+$H171*'TABELLE APPOGGIO'!$I$1</f>
        <v>0</v>
      </c>
      <c r="J171" s="74">
        <v>35.5</v>
      </c>
      <c r="K171" s="81">
        <f>IF(M171="NO FEE4SERVICE", 0, +$H171*'TABELLE APPOGGIO'!$I$1)</f>
        <v>0</v>
      </c>
      <c r="L171" s="74"/>
      <c r="M171" s="80" t="str">
        <f>IF(H171&lt;&gt;0, VLOOKUP(D171,'RIEPILOGO CALCOLO'!$B$18:$V$121,21,FALSE), "")</f>
        <v/>
      </c>
    </row>
    <row r="172" spans="1:13" ht="15.75" thickBot="1" x14ac:dyDescent="0.3">
      <c r="A172" s="24"/>
      <c r="B172" s="23"/>
      <c r="C172" s="23"/>
      <c r="D172" s="62"/>
      <c r="E172" s="108">
        <f>+COPERTINA!$E$18</f>
        <v>0</v>
      </c>
      <c r="F172" s="108">
        <f>+COPERTINA!$E$21</f>
        <v>0</v>
      </c>
      <c r="G172" s="79"/>
      <c r="H172" s="75">
        <v>0</v>
      </c>
      <c r="I172" s="74">
        <f>+$H172*'TABELLE APPOGGIO'!$I$1</f>
        <v>0</v>
      </c>
      <c r="J172" s="74">
        <v>35.5</v>
      </c>
      <c r="K172" s="81">
        <f>IF(M172="NO FEE4SERVICE", 0, +$H172*'TABELLE APPOGGIO'!$I$1)</f>
        <v>0</v>
      </c>
      <c r="L172" s="74"/>
      <c r="M172" s="80" t="str">
        <f>IF(H172&lt;&gt;0, VLOOKUP(D172,'RIEPILOGO CALCOLO'!$B$18:$V$121,21,FALSE), "")</f>
        <v/>
      </c>
    </row>
    <row r="173" spans="1:13" ht="15.75" thickBot="1" x14ac:dyDescent="0.3">
      <c r="A173" s="24"/>
      <c r="B173" s="23"/>
      <c r="C173" s="23"/>
      <c r="D173" s="62"/>
      <c r="E173" s="108">
        <f>+COPERTINA!$E$18</f>
        <v>0</v>
      </c>
      <c r="F173" s="108">
        <f>+COPERTINA!$E$21</f>
        <v>0</v>
      </c>
      <c r="G173" s="79"/>
      <c r="H173" s="75">
        <v>0</v>
      </c>
      <c r="I173" s="74">
        <f>+$H173*'TABELLE APPOGGIO'!$I$1</f>
        <v>0</v>
      </c>
      <c r="J173" s="74">
        <v>35.5</v>
      </c>
      <c r="K173" s="81">
        <f>IF(M173="NO FEE4SERVICE", 0, +$H173*'TABELLE APPOGGIO'!$I$1)</f>
        <v>0</v>
      </c>
      <c r="L173" s="74"/>
      <c r="M173" s="80" t="str">
        <f>IF(H173&lt;&gt;0, VLOOKUP(D173,'RIEPILOGO CALCOLO'!$B$18:$V$121,21,FALSE), "")</f>
        <v/>
      </c>
    </row>
    <row r="174" spans="1:13" ht="15.75" thickBot="1" x14ac:dyDescent="0.3">
      <c r="A174" s="24"/>
      <c r="B174" s="23"/>
      <c r="C174" s="23"/>
      <c r="D174" s="62"/>
      <c r="E174" s="108">
        <f>+COPERTINA!$E$18</f>
        <v>0</v>
      </c>
      <c r="F174" s="108">
        <f>+COPERTINA!$E$21</f>
        <v>0</v>
      </c>
      <c r="G174" s="79"/>
      <c r="H174" s="75">
        <v>0</v>
      </c>
      <c r="I174" s="74">
        <f>+$H174*'TABELLE APPOGGIO'!$I$1</f>
        <v>0</v>
      </c>
      <c r="J174" s="74">
        <v>35.5</v>
      </c>
      <c r="K174" s="81">
        <f>IF(M174="NO FEE4SERVICE", 0, +$H174*'TABELLE APPOGGIO'!$I$1)</f>
        <v>0</v>
      </c>
      <c r="L174" s="74"/>
      <c r="M174" s="80" t="str">
        <f>IF(H174&lt;&gt;0, VLOOKUP(D174,'RIEPILOGO CALCOLO'!$B$18:$V$121,21,FALSE), "")</f>
        <v/>
      </c>
    </row>
    <row r="175" spans="1:13" ht="15.75" thickBot="1" x14ac:dyDescent="0.3">
      <c r="A175" s="24"/>
      <c r="B175" s="23"/>
      <c r="C175" s="23"/>
      <c r="D175" s="62"/>
      <c r="E175" s="108">
        <f>+COPERTINA!$E$18</f>
        <v>0</v>
      </c>
      <c r="F175" s="108">
        <f>+COPERTINA!$E$21</f>
        <v>0</v>
      </c>
      <c r="G175" s="79"/>
      <c r="H175" s="75">
        <v>0</v>
      </c>
      <c r="I175" s="74">
        <f>+$H175*'TABELLE APPOGGIO'!$I$1</f>
        <v>0</v>
      </c>
      <c r="J175" s="74">
        <v>35.5</v>
      </c>
      <c r="K175" s="81">
        <f>IF(M175="NO FEE4SERVICE", 0, +$H175*'TABELLE APPOGGIO'!$I$1)</f>
        <v>0</v>
      </c>
      <c r="L175" s="74"/>
      <c r="M175" s="80" t="str">
        <f>IF(H175&lt;&gt;0, VLOOKUP(D175,'RIEPILOGO CALCOLO'!$B$18:$V$121,21,FALSE), "")</f>
        <v/>
      </c>
    </row>
    <row r="176" spans="1:13" ht="15.75" thickBot="1" x14ac:dyDescent="0.3">
      <c r="A176" s="24"/>
      <c r="B176" s="23"/>
      <c r="C176" s="23"/>
      <c r="D176" s="62"/>
      <c r="E176" s="108">
        <f>+COPERTINA!$E$18</f>
        <v>0</v>
      </c>
      <c r="F176" s="108">
        <f>+COPERTINA!$E$21</f>
        <v>0</v>
      </c>
      <c r="G176" s="79"/>
      <c r="H176" s="75">
        <v>0</v>
      </c>
      <c r="I176" s="74">
        <f>+$H176*'TABELLE APPOGGIO'!$I$1</f>
        <v>0</v>
      </c>
      <c r="J176" s="74">
        <v>35.5</v>
      </c>
      <c r="K176" s="81">
        <f>IF(M176="NO FEE4SERVICE", 0, +$H176*'TABELLE APPOGGIO'!$I$1)</f>
        <v>0</v>
      </c>
      <c r="L176" s="74"/>
      <c r="M176" s="80" t="str">
        <f>IF(H176&lt;&gt;0, VLOOKUP(D176,'RIEPILOGO CALCOLO'!$B$18:$V$121,21,FALSE), "")</f>
        <v/>
      </c>
    </row>
    <row r="177" spans="1:13" ht="15.75" thickBot="1" x14ac:dyDescent="0.3">
      <c r="A177" s="24"/>
      <c r="B177" s="23"/>
      <c r="C177" s="23"/>
      <c r="D177" s="62"/>
      <c r="E177" s="108">
        <f>+COPERTINA!$E$18</f>
        <v>0</v>
      </c>
      <c r="F177" s="108">
        <f>+COPERTINA!$E$21</f>
        <v>0</v>
      </c>
      <c r="G177" s="79"/>
      <c r="H177" s="75">
        <v>0</v>
      </c>
      <c r="I177" s="74">
        <f>+$H177*'TABELLE APPOGGIO'!$I$1</f>
        <v>0</v>
      </c>
      <c r="J177" s="74">
        <v>35.5</v>
      </c>
      <c r="K177" s="81">
        <f>IF(M177="NO FEE4SERVICE", 0, +$H177*'TABELLE APPOGGIO'!$I$1)</f>
        <v>0</v>
      </c>
      <c r="L177" s="74"/>
      <c r="M177" s="80" t="str">
        <f>IF(H177&lt;&gt;0, VLOOKUP(D177,'RIEPILOGO CALCOLO'!$B$18:$V$121,21,FALSE), "")</f>
        <v/>
      </c>
    </row>
    <row r="178" spans="1:13" ht="15.75" thickBot="1" x14ac:dyDescent="0.3">
      <c r="A178" s="24"/>
      <c r="B178" s="23"/>
      <c r="C178" s="23"/>
      <c r="D178" s="62"/>
      <c r="E178" s="108">
        <f>+COPERTINA!$E$18</f>
        <v>0</v>
      </c>
      <c r="F178" s="108">
        <f>+COPERTINA!$E$21</f>
        <v>0</v>
      </c>
      <c r="G178" s="79"/>
      <c r="H178" s="75">
        <v>0</v>
      </c>
      <c r="I178" s="74">
        <f>+$H178*'TABELLE APPOGGIO'!$I$1</f>
        <v>0</v>
      </c>
      <c r="J178" s="74">
        <v>35.5</v>
      </c>
      <c r="K178" s="81">
        <f>IF(M178="NO FEE4SERVICE", 0, +$H178*'TABELLE APPOGGIO'!$I$1)</f>
        <v>0</v>
      </c>
      <c r="L178" s="74"/>
      <c r="M178" s="80" t="str">
        <f>IF(H178&lt;&gt;0, VLOOKUP(D178,'RIEPILOGO CALCOLO'!$B$18:$V$121,21,FALSE), "")</f>
        <v/>
      </c>
    </row>
    <row r="179" spans="1:13" ht="15.75" thickBot="1" x14ac:dyDescent="0.3">
      <c r="A179" s="24"/>
      <c r="B179" s="23"/>
      <c r="C179" s="23"/>
      <c r="D179" s="62"/>
      <c r="E179" s="108">
        <f>+COPERTINA!$E$18</f>
        <v>0</v>
      </c>
      <c r="F179" s="108">
        <f>+COPERTINA!$E$21</f>
        <v>0</v>
      </c>
      <c r="G179" s="79"/>
      <c r="H179" s="75">
        <v>0</v>
      </c>
      <c r="I179" s="74">
        <f>+$H179*'TABELLE APPOGGIO'!$I$1</f>
        <v>0</v>
      </c>
      <c r="J179" s="74">
        <v>35.5</v>
      </c>
      <c r="K179" s="81">
        <f>IF(M179="NO FEE4SERVICE", 0, +$H179*'TABELLE APPOGGIO'!$I$1)</f>
        <v>0</v>
      </c>
      <c r="L179" s="74"/>
      <c r="M179" s="80" t="str">
        <f>IF(H179&lt;&gt;0, VLOOKUP(D179,'RIEPILOGO CALCOLO'!$B$18:$V$121,21,FALSE), "")</f>
        <v/>
      </c>
    </row>
    <row r="180" spans="1:13" ht="15.75" thickBot="1" x14ac:dyDescent="0.3">
      <c r="A180" s="24"/>
      <c r="B180" s="23"/>
      <c r="C180" s="23"/>
      <c r="D180" s="62"/>
      <c r="E180" s="108">
        <f>+COPERTINA!$E$18</f>
        <v>0</v>
      </c>
      <c r="F180" s="108">
        <f>+COPERTINA!$E$21</f>
        <v>0</v>
      </c>
      <c r="G180" s="79"/>
      <c r="H180" s="75">
        <v>0</v>
      </c>
      <c r="I180" s="74">
        <f>+$H180*'TABELLE APPOGGIO'!$I$1</f>
        <v>0</v>
      </c>
      <c r="J180" s="74">
        <v>35.5</v>
      </c>
      <c r="K180" s="81">
        <f>IF(M180="NO FEE4SERVICE", 0, +$H180*'TABELLE APPOGGIO'!$I$1)</f>
        <v>0</v>
      </c>
      <c r="L180" s="74"/>
      <c r="M180" s="80" t="str">
        <f>IF(H180&lt;&gt;0, VLOOKUP(D180,'RIEPILOGO CALCOLO'!$B$18:$V$121,21,FALSE), "")</f>
        <v/>
      </c>
    </row>
    <row r="181" spans="1:13" ht="15.75" thickBot="1" x14ac:dyDescent="0.3">
      <c r="A181" s="24"/>
      <c r="B181" s="23"/>
      <c r="C181" s="23"/>
      <c r="D181" s="62"/>
      <c r="E181" s="108">
        <f>+COPERTINA!$E$18</f>
        <v>0</v>
      </c>
      <c r="F181" s="108">
        <f>+COPERTINA!$E$21</f>
        <v>0</v>
      </c>
      <c r="G181" s="79"/>
      <c r="H181" s="75">
        <v>0</v>
      </c>
      <c r="I181" s="74">
        <f>+$H181*'TABELLE APPOGGIO'!$I$1</f>
        <v>0</v>
      </c>
      <c r="J181" s="74">
        <v>35.5</v>
      </c>
      <c r="K181" s="81">
        <f>IF(M181="NO FEE4SERVICE", 0, +$H181*'TABELLE APPOGGIO'!$I$1)</f>
        <v>0</v>
      </c>
      <c r="L181" s="74"/>
      <c r="M181" s="80" t="str">
        <f>IF(H181&lt;&gt;0, VLOOKUP(D181,'RIEPILOGO CALCOLO'!$B$18:$V$121,21,FALSE), "")</f>
        <v/>
      </c>
    </row>
    <row r="182" spans="1:13" ht="15.75" thickBot="1" x14ac:dyDescent="0.3">
      <c r="A182" s="24"/>
      <c r="B182" s="23"/>
      <c r="C182" s="23"/>
      <c r="D182" s="62"/>
      <c r="E182" s="108">
        <f>+COPERTINA!$E$18</f>
        <v>0</v>
      </c>
      <c r="F182" s="108">
        <f>+COPERTINA!$E$21</f>
        <v>0</v>
      </c>
      <c r="G182" s="79"/>
      <c r="H182" s="75">
        <v>0</v>
      </c>
      <c r="I182" s="74">
        <f>+$H182*'TABELLE APPOGGIO'!$I$1</f>
        <v>0</v>
      </c>
      <c r="J182" s="74">
        <v>35.5</v>
      </c>
      <c r="K182" s="81">
        <f>IF(M182="NO FEE4SERVICE", 0, +$H182*'TABELLE APPOGGIO'!$I$1)</f>
        <v>0</v>
      </c>
      <c r="L182" s="74"/>
      <c r="M182" s="80" t="str">
        <f>IF(H182&lt;&gt;0, VLOOKUP(D182,'RIEPILOGO CALCOLO'!$B$18:$V$121,21,FALSE), "")</f>
        <v/>
      </c>
    </row>
    <row r="183" spans="1:13" ht="15.75" thickBot="1" x14ac:dyDescent="0.3">
      <c r="A183" s="24"/>
      <c r="B183" s="23"/>
      <c r="C183" s="23"/>
      <c r="D183" s="62"/>
      <c r="E183" s="108">
        <f>+COPERTINA!$E$18</f>
        <v>0</v>
      </c>
      <c r="F183" s="108">
        <f>+COPERTINA!$E$21</f>
        <v>0</v>
      </c>
      <c r="G183" s="79"/>
      <c r="H183" s="75">
        <v>0</v>
      </c>
      <c r="I183" s="74">
        <f>+$H183*'TABELLE APPOGGIO'!$I$1</f>
        <v>0</v>
      </c>
      <c r="J183" s="74">
        <v>35.5</v>
      </c>
      <c r="K183" s="81">
        <f>IF(M183="NO FEE4SERVICE", 0, +$H183*'TABELLE APPOGGIO'!$I$1)</f>
        <v>0</v>
      </c>
      <c r="L183" s="74"/>
      <c r="M183" s="80" t="str">
        <f>IF(H183&lt;&gt;0, VLOOKUP(D183,'RIEPILOGO CALCOLO'!$B$18:$V$121,21,FALSE), "")</f>
        <v/>
      </c>
    </row>
    <row r="184" spans="1:13" ht="15.75" thickBot="1" x14ac:dyDescent="0.3">
      <c r="A184" s="24"/>
      <c r="B184" s="23"/>
      <c r="C184" s="23"/>
      <c r="D184" s="62"/>
      <c r="E184" s="108">
        <f>+COPERTINA!$E$18</f>
        <v>0</v>
      </c>
      <c r="F184" s="108">
        <f>+COPERTINA!$E$21</f>
        <v>0</v>
      </c>
      <c r="G184" s="79"/>
      <c r="H184" s="75">
        <v>0</v>
      </c>
      <c r="I184" s="74">
        <f>+$H184*'TABELLE APPOGGIO'!$I$1</f>
        <v>0</v>
      </c>
      <c r="J184" s="74">
        <v>35.5</v>
      </c>
      <c r="K184" s="81">
        <f>IF(M184="NO FEE4SERVICE", 0, +$H184*'TABELLE APPOGGIO'!$I$1)</f>
        <v>0</v>
      </c>
      <c r="L184" s="74"/>
      <c r="M184" s="80" t="str">
        <f>IF(H184&lt;&gt;0, VLOOKUP(D184,'RIEPILOGO CALCOLO'!$B$18:$V$121,21,FALSE), "")</f>
        <v/>
      </c>
    </row>
    <row r="185" spans="1:13" ht="15.75" thickBot="1" x14ac:dyDescent="0.3">
      <c r="A185" s="24"/>
      <c r="B185" s="23"/>
      <c r="C185" s="23"/>
      <c r="D185" s="62"/>
      <c r="E185" s="108">
        <f>+COPERTINA!$E$18</f>
        <v>0</v>
      </c>
      <c r="F185" s="108">
        <f>+COPERTINA!$E$21</f>
        <v>0</v>
      </c>
      <c r="G185" s="79"/>
      <c r="H185" s="75">
        <v>0</v>
      </c>
      <c r="I185" s="74">
        <f>+$H185*'TABELLE APPOGGIO'!$I$1</f>
        <v>0</v>
      </c>
      <c r="J185" s="74">
        <v>35.5</v>
      </c>
      <c r="K185" s="81">
        <f>IF(M185="NO FEE4SERVICE", 0, +$H185*'TABELLE APPOGGIO'!$I$1)</f>
        <v>0</v>
      </c>
      <c r="L185" s="74"/>
      <c r="M185" s="80" t="str">
        <f>IF(H185&lt;&gt;0, VLOOKUP(D185,'RIEPILOGO CALCOLO'!$B$18:$V$121,21,FALSE), "")</f>
        <v/>
      </c>
    </row>
    <row r="186" spans="1:13" ht="15.75" thickBot="1" x14ac:dyDescent="0.3">
      <c r="A186" s="24"/>
      <c r="B186" s="23"/>
      <c r="C186" s="23"/>
      <c r="D186" s="62"/>
      <c r="E186" s="108">
        <f>+COPERTINA!$E$18</f>
        <v>0</v>
      </c>
      <c r="F186" s="108">
        <f>+COPERTINA!$E$21</f>
        <v>0</v>
      </c>
      <c r="G186" s="79"/>
      <c r="H186" s="75">
        <v>0</v>
      </c>
      <c r="I186" s="74">
        <f>+$H186*'TABELLE APPOGGIO'!$I$1</f>
        <v>0</v>
      </c>
      <c r="J186" s="74">
        <v>35.5</v>
      </c>
      <c r="K186" s="81">
        <f>IF(M186="NO FEE4SERVICE", 0, +$H186*'TABELLE APPOGGIO'!$I$1)</f>
        <v>0</v>
      </c>
      <c r="L186" s="74"/>
      <c r="M186" s="80" t="str">
        <f>IF(H186&lt;&gt;0, VLOOKUP(D186,'RIEPILOGO CALCOLO'!$B$18:$V$121,21,FALSE), "")</f>
        <v/>
      </c>
    </row>
    <row r="187" spans="1:13" ht="15.75" thickBot="1" x14ac:dyDescent="0.3">
      <c r="A187" s="24"/>
      <c r="B187" s="23"/>
      <c r="C187" s="23"/>
      <c r="D187" s="62"/>
      <c r="E187" s="108">
        <f>+COPERTINA!$E$18</f>
        <v>0</v>
      </c>
      <c r="F187" s="108">
        <f>+COPERTINA!$E$21</f>
        <v>0</v>
      </c>
      <c r="G187" s="79"/>
      <c r="H187" s="75">
        <v>0</v>
      </c>
      <c r="I187" s="74">
        <f>+$H187*'TABELLE APPOGGIO'!$I$1</f>
        <v>0</v>
      </c>
      <c r="J187" s="74">
        <v>35.5</v>
      </c>
      <c r="K187" s="81">
        <f>IF(M187="NO FEE4SERVICE", 0, +$H187*'TABELLE APPOGGIO'!$I$1)</f>
        <v>0</v>
      </c>
      <c r="L187" s="74"/>
      <c r="M187" s="80" t="str">
        <f>IF(H187&lt;&gt;0, VLOOKUP(D187,'RIEPILOGO CALCOLO'!$B$18:$V$121,21,FALSE), "")</f>
        <v/>
      </c>
    </row>
    <row r="188" spans="1:13" ht="15.75" thickBot="1" x14ac:dyDescent="0.3">
      <c r="A188" s="24"/>
      <c r="B188" s="23"/>
      <c r="C188" s="23"/>
      <c r="D188" s="62"/>
      <c r="E188" s="108">
        <f>+COPERTINA!$E$18</f>
        <v>0</v>
      </c>
      <c r="F188" s="108">
        <f>+COPERTINA!$E$21</f>
        <v>0</v>
      </c>
      <c r="G188" s="79"/>
      <c r="H188" s="75">
        <v>0</v>
      </c>
      <c r="I188" s="74">
        <f>+$H188*'TABELLE APPOGGIO'!$I$1</f>
        <v>0</v>
      </c>
      <c r="J188" s="74">
        <v>35.5</v>
      </c>
      <c r="K188" s="81">
        <f>IF(M188="NO FEE4SERVICE", 0, +$H188*'TABELLE APPOGGIO'!$I$1)</f>
        <v>0</v>
      </c>
      <c r="L188" s="74"/>
      <c r="M188" s="80" t="str">
        <f>IF(H188&lt;&gt;0, VLOOKUP(D188,'RIEPILOGO CALCOLO'!$B$18:$V$121,21,FALSE), "")</f>
        <v/>
      </c>
    </row>
    <row r="189" spans="1:13" ht="15.75" thickBot="1" x14ac:dyDescent="0.3">
      <c r="A189" s="24"/>
      <c r="B189" s="23"/>
      <c r="C189" s="23"/>
      <c r="D189" s="62"/>
      <c r="E189" s="108">
        <f>+COPERTINA!$E$18</f>
        <v>0</v>
      </c>
      <c r="F189" s="108">
        <f>+COPERTINA!$E$21</f>
        <v>0</v>
      </c>
      <c r="G189" s="79"/>
      <c r="H189" s="75">
        <v>0</v>
      </c>
      <c r="I189" s="74">
        <f>+$H189*'TABELLE APPOGGIO'!$I$1</f>
        <v>0</v>
      </c>
      <c r="J189" s="74">
        <v>35.5</v>
      </c>
      <c r="K189" s="81">
        <f>IF(M189="NO FEE4SERVICE", 0, +$H189*'TABELLE APPOGGIO'!$I$1)</f>
        <v>0</v>
      </c>
      <c r="L189" s="74"/>
      <c r="M189" s="80" t="str">
        <f>IF(H189&lt;&gt;0, VLOOKUP(D189,'RIEPILOGO CALCOLO'!$B$18:$V$121,21,FALSE), "")</f>
        <v/>
      </c>
    </row>
    <row r="190" spans="1:13" ht="15.75" thickBot="1" x14ac:dyDescent="0.3">
      <c r="A190" s="24"/>
      <c r="B190" s="23"/>
      <c r="C190" s="23"/>
      <c r="D190" s="62"/>
      <c r="E190" s="108">
        <f>+COPERTINA!$E$18</f>
        <v>0</v>
      </c>
      <c r="F190" s="108">
        <f>+COPERTINA!$E$21</f>
        <v>0</v>
      </c>
      <c r="G190" s="79"/>
      <c r="H190" s="75">
        <v>0</v>
      </c>
      <c r="I190" s="74">
        <f>+$H190*'TABELLE APPOGGIO'!$I$1</f>
        <v>0</v>
      </c>
      <c r="J190" s="74">
        <v>35.5</v>
      </c>
      <c r="K190" s="81">
        <f>IF(M190="NO FEE4SERVICE", 0, +$H190*'TABELLE APPOGGIO'!$I$1)</f>
        <v>0</v>
      </c>
      <c r="L190" s="74"/>
      <c r="M190" s="80" t="str">
        <f>IF(H190&lt;&gt;0, VLOOKUP(D190,'RIEPILOGO CALCOLO'!$B$18:$V$121,21,FALSE), "")</f>
        <v/>
      </c>
    </row>
    <row r="191" spans="1:13" ht="15.75" thickBot="1" x14ac:dyDescent="0.3">
      <c r="A191" s="24"/>
      <c r="B191" s="23"/>
      <c r="C191" s="23"/>
      <c r="D191" s="62"/>
      <c r="E191" s="108">
        <f>+COPERTINA!$E$18</f>
        <v>0</v>
      </c>
      <c r="F191" s="108">
        <f>+COPERTINA!$E$21</f>
        <v>0</v>
      </c>
      <c r="G191" s="79"/>
      <c r="H191" s="75">
        <v>0</v>
      </c>
      <c r="I191" s="74">
        <f>+$H191*'TABELLE APPOGGIO'!$I$1</f>
        <v>0</v>
      </c>
      <c r="J191" s="74">
        <v>35.5</v>
      </c>
      <c r="K191" s="81">
        <f>IF(M191="NO FEE4SERVICE", 0, +$H191*'TABELLE APPOGGIO'!$I$1)</f>
        <v>0</v>
      </c>
      <c r="L191" s="74"/>
      <c r="M191" s="80" t="str">
        <f>IF(H191&lt;&gt;0, VLOOKUP(D191,'RIEPILOGO CALCOLO'!$B$18:$V$121,21,FALSE), "")</f>
        <v/>
      </c>
    </row>
    <row r="192" spans="1:13" ht="15.75" thickBot="1" x14ac:dyDescent="0.3">
      <c r="A192" s="24"/>
      <c r="B192" s="23"/>
      <c r="C192" s="23"/>
      <c r="D192" s="62"/>
      <c r="E192" s="108">
        <f>+COPERTINA!$E$18</f>
        <v>0</v>
      </c>
      <c r="F192" s="108">
        <f>+COPERTINA!$E$21</f>
        <v>0</v>
      </c>
      <c r="G192" s="79"/>
      <c r="H192" s="75">
        <v>0</v>
      </c>
      <c r="I192" s="74">
        <f>+$H192*'TABELLE APPOGGIO'!$I$1</f>
        <v>0</v>
      </c>
      <c r="J192" s="74">
        <v>35.5</v>
      </c>
      <c r="K192" s="81">
        <f>IF(M192="NO FEE4SERVICE", 0, +$H192*'TABELLE APPOGGIO'!$I$1)</f>
        <v>0</v>
      </c>
      <c r="L192" s="74"/>
      <c r="M192" s="80" t="str">
        <f>IF(H192&lt;&gt;0, VLOOKUP(D192,'RIEPILOGO CALCOLO'!$B$18:$V$121,21,FALSE), "")</f>
        <v/>
      </c>
    </row>
    <row r="193" spans="1:13" ht="15.75" thickBot="1" x14ac:dyDescent="0.3">
      <c r="A193" s="24"/>
      <c r="B193" s="23"/>
      <c r="C193" s="23"/>
      <c r="D193" s="62"/>
      <c r="E193" s="108">
        <f>+COPERTINA!$E$18</f>
        <v>0</v>
      </c>
      <c r="F193" s="108">
        <f>+COPERTINA!$E$21</f>
        <v>0</v>
      </c>
      <c r="G193" s="79"/>
      <c r="H193" s="75">
        <v>0</v>
      </c>
      <c r="I193" s="74">
        <f>+$H193*'TABELLE APPOGGIO'!$I$1</f>
        <v>0</v>
      </c>
      <c r="J193" s="74">
        <v>35.5</v>
      </c>
      <c r="K193" s="81">
        <f>IF(M193="NO FEE4SERVICE", 0, +$H193*'TABELLE APPOGGIO'!$I$1)</f>
        <v>0</v>
      </c>
      <c r="L193" s="74"/>
      <c r="M193" s="80" t="str">
        <f>IF(H193&lt;&gt;0, VLOOKUP(D193,'RIEPILOGO CALCOLO'!$B$18:$V$121,21,FALSE), "")</f>
        <v/>
      </c>
    </row>
    <row r="194" spans="1:13" ht="15.75" thickBot="1" x14ac:dyDescent="0.3">
      <c r="A194" s="24"/>
      <c r="B194" s="23"/>
      <c r="C194" s="23"/>
      <c r="D194" s="62"/>
      <c r="E194" s="108">
        <f>+COPERTINA!$E$18</f>
        <v>0</v>
      </c>
      <c r="F194" s="108">
        <f>+COPERTINA!$E$21</f>
        <v>0</v>
      </c>
      <c r="G194" s="79"/>
      <c r="H194" s="75">
        <v>0</v>
      </c>
      <c r="I194" s="74">
        <f>+$H194*'TABELLE APPOGGIO'!$I$1</f>
        <v>0</v>
      </c>
      <c r="J194" s="74">
        <v>35.5</v>
      </c>
      <c r="K194" s="81">
        <f>IF(M194="NO FEE4SERVICE", 0, +$H194*'TABELLE APPOGGIO'!$I$1)</f>
        <v>0</v>
      </c>
      <c r="L194" s="74"/>
      <c r="M194" s="80" t="str">
        <f>IF(H194&lt;&gt;0, VLOOKUP(D194,'RIEPILOGO CALCOLO'!$B$18:$V$121,21,FALSE), "")</f>
        <v/>
      </c>
    </row>
    <row r="195" spans="1:13" ht="15.75" thickBot="1" x14ac:dyDescent="0.3">
      <c r="A195" s="24"/>
      <c r="B195" s="23"/>
      <c r="C195" s="23"/>
      <c r="D195" s="62"/>
      <c r="E195" s="108">
        <f>+COPERTINA!$E$18</f>
        <v>0</v>
      </c>
      <c r="F195" s="108">
        <f>+COPERTINA!$E$21</f>
        <v>0</v>
      </c>
      <c r="G195" s="79"/>
      <c r="H195" s="75">
        <v>0</v>
      </c>
      <c r="I195" s="74">
        <f>+$H195*'TABELLE APPOGGIO'!$I$1</f>
        <v>0</v>
      </c>
      <c r="J195" s="74">
        <v>35.5</v>
      </c>
      <c r="K195" s="81">
        <f>IF(M195="NO FEE4SERVICE", 0, +$H195*'TABELLE APPOGGIO'!$I$1)</f>
        <v>0</v>
      </c>
      <c r="L195" s="74"/>
      <c r="M195" s="80" t="str">
        <f>IF(H195&lt;&gt;0, VLOOKUP(D195,'RIEPILOGO CALCOLO'!$B$18:$V$121,21,FALSE), "")</f>
        <v/>
      </c>
    </row>
    <row r="196" spans="1:13" ht="15.75" thickBot="1" x14ac:dyDescent="0.3">
      <c r="A196" s="24"/>
      <c r="B196" s="23"/>
      <c r="C196" s="23"/>
      <c r="D196" s="62"/>
      <c r="E196" s="108">
        <f>+COPERTINA!$E$18</f>
        <v>0</v>
      </c>
      <c r="F196" s="108">
        <f>+COPERTINA!$E$21</f>
        <v>0</v>
      </c>
      <c r="G196" s="79"/>
      <c r="H196" s="75">
        <v>0</v>
      </c>
      <c r="I196" s="74">
        <f>+$H196*'TABELLE APPOGGIO'!$I$1</f>
        <v>0</v>
      </c>
      <c r="J196" s="74">
        <v>35.5</v>
      </c>
      <c r="K196" s="81">
        <f>IF(M196="NO FEE4SERVICE", 0, +$H196*'TABELLE APPOGGIO'!$I$1)</f>
        <v>0</v>
      </c>
      <c r="L196" s="74"/>
      <c r="M196" s="80" t="str">
        <f>IF(H196&lt;&gt;0, VLOOKUP(D196,'RIEPILOGO CALCOLO'!$B$18:$V$121,21,FALSE), "")</f>
        <v/>
      </c>
    </row>
    <row r="197" spans="1:13" ht="15.75" thickBot="1" x14ac:dyDescent="0.3">
      <c r="A197" s="24"/>
      <c r="B197" s="23"/>
      <c r="C197" s="23"/>
      <c r="D197" s="62"/>
      <c r="E197" s="108">
        <f>+COPERTINA!$E$18</f>
        <v>0</v>
      </c>
      <c r="F197" s="108">
        <f>+COPERTINA!$E$21</f>
        <v>0</v>
      </c>
      <c r="G197" s="79"/>
      <c r="H197" s="75">
        <v>0</v>
      </c>
      <c r="I197" s="74">
        <f>+$H197*'TABELLE APPOGGIO'!$I$1</f>
        <v>0</v>
      </c>
      <c r="J197" s="74">
        <v>35.5</v>
      </c>
      <c r="K197" s="81">
        <f>IF(M197="NO FEE4SERVICE", 0, +$H197*'TABELLE APPOGGIO'!$I$1)</f>
        <v>0</v>
      </c>
      <c r="L197" s="74"/>
      <c r="M197" s="80" t="str">
        <f>IF(H197&lt;&gt;0, VLOOKUP(D197,'RIEPILOGO CALCOLO'!$B$18:$V$121,21,FALSE), "")</f>
        <v/>
      </c>
    </row>
    <row r="198" spans="1:13" ht="15.75" thickBot="1" x14ac:dyDescent="0.3">
      <c r="A198" s="24"/>
      <c r="B198" s="23"/>
      <c r="C198" s="23"/>
      <c r="D198" s="62"/>
      <c r="E198" s="108">
        <f>+COPERTINA!$E$18</f>
        <v>0</v>
      </c>
      <c r="F198" s="108">
        <f>+COPERTINA!$E$21</f>
        <v>0</v>
      </c>
      <c r="G198" s="79"/>
      <c r="H198" s="75">
        <v>0</v>
      </c>
      <c r="I198" s="74">
        <f>+$H198*'TABELLE APPOGGIO'!$I$1</f>
        <v>0</v>
      </c>
      <c r="J198" s="74">
        <v>35.5</v>
      </c>
      <c r="K198" s="81">
        <f>IF(M198="NO FEE4SERVICE", 0, +$H198*'TABELLE APPOGGIO'!$I$1)</f>
        <v>0</v>
      </c>
      <c r="L198" s="74"/>
      <c r="M198" s="80" t="str">
        <f>IF(H198&lt;&gt;0, VLOOKUP(D198,'RIEPILOGO CALCOLO'!$B$18:$V$121,21,FALSE), "")</f>
        <v/>
      </c>
    </row>
    <row r="199" spans="1:13" ht="15.75" thickBot="1" x14ac:dyDescent="0.3">
      <c r="A199" s="24"/>
      <c r="B199" s="23"/>
      <c r="C199" s="23"/>
      <c r="D199" s="62"/>
      <c r="E199" s="108">
        <f>+COPERTINA!$E$18</f>
        <v>0</v>
      </c>
      <c r="F199" s="108">
        <f>+COPERTINA!$E$21</f>
        <v>0</v>
      </c>
      <c r="G199" s="79"/>
      <c r="H199" s="75">
        <v>0</v>
      </c>
      <c r="I199" s="74">
        <f>+$H199*'TABELLE APPOGGIO'!$I$1</f>
        <v>0</v>
      </c>
      <c r="J199" s="74">
        <v>35.5</v>
      </c>
      <c r="K199" s="81">
        <f>IF(M199="NO FEE4SERVICE", 0, +$H199*'TABELLE APPOGGIO'!$I$1)</f>
        <v>0</v>
      </c>
      <c r="L199" s="74"/>
      <c r="M199" s="80" t="str">
        <f>IF(H199&lt;&gt;0, VLOOKUP(D199,'RIEPILOGO CALCOLO'!$B$18:$V$121,21,FALSE), "")</f>
        <v/>
      </c>
    </row>
    <row r="200" spans="1:13" ht="15.75" thickBot="1" x14ac:dyDescent="0.3">
      <c r="A200" s="24"/>
      <c r="B200" s="23"/>
      <c r="C200" s="23"/>
      <c r="D200" s="62"/>
      <c r="E200" s="108">
        <f>+COPERTINA!$E$18</f>
        <v>0</v>
      </c>
      <c r="F200" s="108">
        <f>+COPERTINA!$E$21</f>
        <v>0</v>
      </c>
      <c r="G200" s="79"/>
      <c r="H200" s="75">
        <v>0</v>
      </c>
      <c r="I200" s="74">
        <f>+$H200*'TABELLE APPOGGIO'!$I$1</f>
        <v>0</v>
      </c>
      <c r="J200" s="74">
        <v>35.5</v>
      </c>
      <c r="K200" s="81">
        <f>IF(M200="NO FEE4SERVICE", 0, +$H200*'TABELLE APPOGGIO'!$I$1)</f>
        <v>0</v>
      </c>
      <c r="L200" s="74"/>
      <c r="M200" s="80" t="str">
        <f>IF(H200&lt;&gt;0, VLOOKUP(D200,'RIEPILOGO CALCOLO'!$B$18:$V$121,21,FALSE), "")</f>
        <v/>
      </c>
    </row>
    <row r="201" spans="1:13" ht="15.75" thickBot="1" x14ac:dyDescent="0.3">
      <c r="A201" s="24"/>
      <c r="B201" s="23"/>
      <c r="C201" s="23"/>
      <c r="D201" s="62"/>
      <c r="E201" s="108">
        <f>+COPERTINA!$E$18</f>
        <v>0</v>
      </c>
      <c r="F201" s="108">
        <f>+COPERTINA!$E$21</f>
        <v>0</v>
      </c>
      <c r="G201" s="79"/>
      <c r="H201" s="75">
        <v>0</v>
      </c>
      <c r="I201" s="74">
        <f>+$H201*'TABELLE APPOGGIO'!$I$1</f>
        <v>0</v>
      </c>
      <c r="J201" s="74">
        <v>35.5</v>
      </c>
      <c r="K201" s="81">
        <f>IF(M201="NO FEE4SERVICE", 0, +$H201*'TABELLE APPOGGIO'!$I$1)</f>
        <v>0</v>
      </c>
      <c r="L201" s="74"/>
      <c r="M201" s="80" t="str">
        <f>IF(H201&lt;&gt;0, VLOOKUP(D201,'RIEPILOGO CALCOLO'!$B$18:$V$121,21,FALSE), "")</f>
        <v/>
      </c>
    </row>
    <row r="202" spans="1:13" ht="15.75" thickBot="1" x14ac:dyDescent="0.3">
      <c r="A202" s="24"/>
      <c r="B202" s="23"/>
      <c r="C202" s="23"/>
      <c r="D202" s="62"/>
      <c r="E202" s="108">
        <f>+COPERTINA!$E$18</f>
        <v>0</v>
      </c>
      <c r="F202" s="108">
        <f>+COPERTINA!$E$21</f>
        <v>0</v>
      </c>
      <c r="G202" s="79"/>
      <c r="H202" s="75">
        <v>0</v>
      </c>
      <c r="I202" s="74">
        <f>+$H202*'TABELLE APPOGGIO'!$I$1</f>
        <v>0</v>
      </c>
      <c r="J202" s="74">
        <v>35.5</v>
      </c>
      <c r="K202" s="81">
        <f>IF(M202="NO FEE4SERVICE", 0, +$H202*'TABELLE APPOGGIO'!$I$1)</f>
        <v>0</v>
      </c>
      <c r="L202" s="74"/>
      <c r="M202" s="80" t="str">
        <f>IF(H202&lt;&gt;0, VLOOKUP(D202,'RIEPILOGO CALCOLO'!$B$18:$V$121,21,FALSE), "")</f>
        <v/>
      </c>
    </row>
    <row r="203" spans="1:13" ht="15.75" thickBot="1" x14ac:dyDescent="0.3">
      <c r="A203" s="24"/>
      <c r="B203" s="23"/>
      <c r="C203" s="23"/>
      <c r="D203" s="62"/>
      <c r="E203" s="108">
        <f>+COPERTINA!$E$18</f>
        <v>0</v>
      </c>
      <c r="F203" s="108">
        <f>+COPERTINA!$E$21</f>
        <v>0</v>
      </c>
      <c r="G203" s="79"/>
      <c r="H203" s="75">
        <v>0</v>
      </c>
      <c r="I203" s="74">
        <f>+$H203*'TABELLE APPOGGIO'!$I$1</f>
        <v>0</v>
      </c>
      <c r="J203" s="74">
        <v>35.5</v>
      </c>
      <c r="K203" s="81">
        <f>IF(M203="NO FEE4SERVICE", 0, +$H203*'TABELLE APPOGGIO'!$I$1)</f>
        <v>0</v>
      </c>
      <c r="L203" s="74"/>
      <c r="M203" s="80" t="str">
        <f>IF(H203&lt;&gt;0, VLOOKUP(D203,'RIEPILOGO CALCOLO'!$B$18:$V$121,21,FALSE), "")</f>
        <v/>
      </c>
    </row>
    <row r="204" spans="1:13" ht="15.75" thickBot="1" x14ac:dyDescent="0.3">
      <c r="A204" s="24"/>
      <c r="B204" s="23"/>
      <c r="C204" s="23"/>
      <c r="D204" s="62"/>
      <c r="E204" s="108">
        <f>+COPERTINA!$E$18</f>
        <v>0</v>
      </c>
      <c r="F204" s="108">
        <f>+COPERTINA!$E$21</f>
        <v>0</v>
      </c>
      <c r="G204" s="79"/>
      <c r="H204" s="75">
        <v>0</v>
      </c>
      <c r="I204" s="74">
        <f>+$H204*'TABELLE APPOGGIO'!$I$1</f>
        <v>0</v>
      </c>
      <c r="J204" s="74">
        <v>35.5</v>
      </c>
      <c r="K204" s="81">
        <f>IF(M204="NO FEE4SERVICE", 0, +$H204*'TABELLE APPOGGIO'!$I$1)</f>
        <v>0</v>
      </c>
      <c r="L204" s="74"/>
      <c r="M204" s="80" t="str">
        <f>IF(H204&lt;&gt;0, VLOOKUP(D204,'RIEPILOGO CALCOLO'!$B$18:$V$121,21,FALSE), "")</f>
        <v/>
      </c>
    </row>
    <row r="205" spans="1:13" ht="15.75" thickBot="1" x14ac:dyDescent="0.3">
      <c r="A205" s="24"/>
      <c r="B205" s="23"/>
      <c r="C205" s="23"/>
      <c r="D205" s="62"/>
      <c r="E205" s="108">
        <f>+COPERTINA!$E$18</f>
        <v>0</v>
      </c>
      <c r="F205" s="108">
        <f>+COPERTINA!$E$21</f>
        <v>0</v>
      </c>
      <c r="G205" s="79"/>
      <c r="H205" s="75">
        <v>0</v>
      </c>
      <c r="I205" s="74">
        <f>+$H205*'TABELLE APPOGGIO'!$I$1</f>
        <v>0</v>
      </c>
      <c r="J205" s="74">
        <v>35.5</v>
      </c>
      <c r="K205" s="81">
        <f>IF(M205="NO FEE4SERVICE", 0, +$H205*'TABELLE APPOGGIO'!$I$1)</f>
        <v>0</v>
      </c>
      <c r="L205" s="74"/>
      <c r="M205" s="80" t="str">
        <f>IF(H205&lt;&gt;0, VLOOKUP(D205,'RIEPILOGO CALCOLO'!$B$18:$V$121,21,FALSE), "")</f>
        <v/>
      </c>
    </row>
    <row r="206" spans="1:13" ht="15.75" thickBot="1" x14ac:dyDescent="0.3">
      <c r="A206" s="24"/>
      <c r="B206" s="23"/>
      <c r="C206" s="23"/>
      <c r="D206" s="62"/>
      <c r="E206" s="108">
        <f>+COPERTINA!$E$18</f>
        <v>0</v>
      </c>
      <c r="F206" s="108">
        <f>+COPERTINA!$E$21</f>
        <v>0</v>
      </c>
      <c r="G206" s="79"/>
      <c r="H206" s="75">
        <v>0</v>
      </c>
      <c r="I206" s="74">
        <f>+$H206*'TABELLE APPOGGIO'!$I$1</f>
        <v>0</v>
      </c>
      <c r="J206" s="74">
        <v>35.5</v>
      </c>
      <c r="K206" s="81">
        <f>IF(M206="NO FEE4SERVICE", 0, +$H206*'TABELLE APPOGGIO'!$I$1)</f>
        <v>0</v>
      </c>
      <c r="L206" s="74"/>
      <c r="M206" s="80" t="str">
        <f>IF(H206&lt;&gt;0, VLOOKUP(D206,'RIEPILOGO CALCOLO'!$B$18:$V$121,21,FALSE), "")</f>
        <v/>
      </c>
    </row>
    <row r="207" spans="1:13" ht="15.75" thickBot="1" x14ac:dyDescent="0.3">
      <c r="A207" s="24"/>
      <c r="B207" s="23"/>
      <c r="C207" s="23"/>
      <c r="D207" s="62"/>
      <c r="E207" s="108">
        <f>+COPERTINA!$E$18</f>
        <v>0</v>
      </c>
      <c r="F207" s="108">
        <f>+COPERTINA!$E$21</f>
        <v>0</v>
      </c>
      <c r="G207" s="79"/>
      <c r="H207" s="75">
        <v>0</v>
      </c>
      <c r="I207" s="74">
        <f>+$H207*'TABELLE APPOGGIO'!$I$1</f>
        <v>0</v>
      </c>
      <c r="J207" s="74">
        <v>35.5</v>
      </c>
      <c r="K207" s="81">
        <f>IF(M207="NO FEE4SERVICE", 0, +$H207*'TABELLE APPOGGIO'!$I$1)</f>
        <v>0</v>
      </c>
      <c r="L207" s="74"/>
      <c r="M207" s="80" t="str">
        <f>IF(H207&lt;&gt;0, VLOOKUP(D207,'RIEPILOGO CALCOLO'!$B$18:$V$121,21,FALSE), "")</f>
        <v/>
      </c>
    </row>
    <row r="208" spans="1:13" ht="15.75" thickBot="1" x14ac:dyDescent="0.3">
      <c r="A208" s="24"/>
      <c r="B208" s="23"/>
      <c r="C208" s="23"/>
      <c r="D208" s="62"/>
      <c r="E208" s="108">
        <f>+COPERTINA!$E$18</f>
        <v>0</v>
      </c>
      <c r="F208" s="108">
        <f>+COPERTINA!$E$21</f>
        <v>0</v>
      </c>
      <c r="G208" s="79"/>
      <c r="H208" s="75">
        <v>0</v>
      </c>
      <c r="I208" s="74">
        <f>+$H208*'TABELLE APPOGGIO'!$I$1</f>
        <v>0</v>
      </c>
      <c r="J208" s="74">
        <v>35.5</v>
      </c>
      <c r="K208" s="81">
        <f>IF(M208="NO FEE4SERVICE", 0, +$H208*'TABELLE APPOGGIO'!$I$1)</f>
        <v>0</v>
      </c>
      <c r="L208" s="74"/>
      <c r="M208" s="80" t="str">
        <f>IF(H208&lt;&gt;0, VLOOKUP(D208,'RIEPILOGO CALCOLO'!$B$18:$V$121,21,FALSE), "")</f>
        <v/>
      </c>
    </row>
    <row r="209" spans="1:13" ht="15.75" thickBot="1" x14ac:dyDescent="0.3">
      <c r="A209" s="24"/>
      <c r="B209" s="23"/>
      <c r="C209" s="23"/>
      <c r="D209" s="62"/>
      <c r="E209" s="108">
        <f>+COPERTINA!$E$18</f>
        <v>0</v>
      </c>
      <c r="F209" s="108">
        <f>+COPERTINA!$E$21</f>
        <v>0</v>
      </c>
      <c r="G209" s="79"/>
      <c r="H209" s="75">
        <v>0</v>
      </c>
      <c r="I209" s="74">
        <f>+$H209*'TABELLE APPOGGIO'!$I$1</f>
        <v>0</v>
      </c>
      <c r="J209" s="74">
        <v>35.5</v>
      </c>
      <c r="K209" s="81">
        <f>IF(M209="NO FEE4SERVICE", 0, +$H209*'TABELLE APPOGGIO'!$I$1)</f>
        <v>0</v>
      </c>
      <c r="L209" s="74"/>
      <c r="M209" s="80" t="str">
        <f>IF(H209&lt;&gt;0, VLOOKUP(D209,'RIEPILOGO CALCOLO'!$B$18:$V$121,21,FALSE), "")</f>
        <v/>
      </c>
    </row>
    <row r="210" spans="1:13" ht="15.75" thickBot="1" x14ac:dyDescent="0.3">
      <c r="A210" s="24"/>
      <c r="B210" s="23"/>
      <c r="C210" s="23"/>
      <c r="D210" s="62"/>
      <c r="E210" s="108">
        <f>+COPERTINA!$E$18</f>
        <v>0</v>
      </c>
      <c r="F210" s="108">
        <f>+COPERTINA!$E$21</f>
        <v>0</v>
      </c>
      <c r="G210" s="79"/>
      <c r="H210" s="75">
        <v>0</v>
      </c>
      <c r="I210" s="74">
        <f>+$H210*'TABELLE APPOGGIO'!$I$1</f>
        <v>0</v>
      </c>
      <c r="J210" s="74">
        <v>35.5</v>
      </c>
      <c r="K210" s="81">
        <f>IF(M210="NO FEE4SERVICE", 0, +$H210*'TABELLE APPOGGIO'!$I$1)</f>
        <v>0</v>
      </c>
      <c r="L210" s="74"/>
      <c r="M210" s="80" t="str">
        <f>IF(H210&lt;&gt;0, VLOOKUP(D210,'RIEPILOGO CALCOLO'!$B$18:$V$121,21,FALSE), "")</f>
        <v/>
      </c>
    </row>
    <row r="211" spans="1:13" ht="15.75" thickBot="1" x14ac:dyDescent="0.3">
      <c r="A211" s="24"/>
      <c r="B211" s="23"/>
      <c r="C211" s="23"/>
      <c r="D211" s="62"/>
      <c r="E211" s="108">
        <f>+COPERTINA!$E$18</f>
        <v>0</v>
      </c>
      <c r="F211" s="108">
        <f>+COPERTINA!$E$21</f>
        <v>0</v>
      </c>
      <c r="G211" s="79"/>
      <c r="H211" s="75">
        <v>0</v>
      </c>
      <c r="I211" s="74">
        <f>+$H211*'TABELLE APPOGGIO'!$I$1</f>
        <v>0</v>
      </c>
      <c r="J211" s="74">
        <v>35.5</v>
      </c>
      <c r="K211" s="81">
        <f>IF(M211="NO FEE4SERVICE", 0, +$H211*'TABELLE APPOGGIO'!$I$1)</f>
        <v>0</v>
      </c>
      <c r="L211" s="74"/>
      <c r="M211" s="80" t="str">
        <f>IF(H211&lt;&gt;0, VLOOKUP(D211,'RIEPILOGO CALCOLO'!$B$18:$V$121,21,FALSE), "")</f>
        <v/>
      </c>
    </row>
    <row r="212" spans="1:13" ht="15.75" thickBot="1" x14ac:dyDescent="0.3">
      <c r="A212" s="24"/>
      <c r="B212" s="23"/>
      <c r="C212" s="23"/>
      <c r="D212" s="62"/>
      <c r="E212" s="108">
        <f>+COPERTINA!$E$18</f>
        <v>0</v>
      </c>
      <c r="F212" s="108">
        <f>+COPERTINA!$E$21</f>
        <v>0</v>
      </c>
      <c r="G212" s="79"/>
      <c r="H212" s="75">
        <v>0</v>
      </c>
      <c r="I212" s="74">
        <f>+$H212*'TABELLE APPOGGIO'!$I$1</f>
        <v>0</v>
      </c>
      <c r="J212" s="74">
        <v>35.5</v>
      </c>
      <c r="K212" s="81">
        <f>IF(M212="NO FEE4SERVICE", 0, +$H212*'TABELLE APPOGGIO'!$I$1)</f>
        <v>0</v>
      </c>
      <c r="L212" s="74"/>
      <c r="M212" s="80" t="str">
        <f>IF(H212&lt;&gt;0, VLOOKUP(D212,'RIEPILOGO CALCOLO'!$B$18:$V$121,21,FALSE), "")</f>
        <v/>
      </c>
    </row>
    <row r="213" spans="1:13" ht="15.75" thickBot="1" x14ac:dyDescent="0.3">
      <c r="A213" s="24"/>
      <c r="B213" s="23"/>
      <c r="C213" s="23"/>
      <c r="D213" s="62"/>
      <c r="E213" s="108">
        <f>+COPERTINA!$E$18</f>
        <v>0</v>
      </c>
      <c r="F213" s="108">
        <f>+COPERTINA!$E$21</f>
        <v>0</v>
      </c>
      <c r="G213" s="79"/>
      <c r="H213" s="75">
        <v>0</v>
      </c>
      <c r="I213" s="74">
        <f>+$H213*'TABELLE APPOGGIO'!$I$1</f>
        <v>0</v>
      </c>
      <c r="J213" s="74">
        <v>35.5</v>
      </c>
      <c r="K213" s="81">
        <f>IF(M213="NO FEE4SERVICE", 0, +$H213*'TABELLE APPOGGIO'!$I$1)</f>
        <v>0</v>
      </c>
      <c r="L213" s="74"/>
      <c r="M213" s="80" t="str">
        <f>IF(H213&lt;&gt;0, VLOOKUP(D213,'RIEPILOGO CALCOLO'!$B$18:$V$121,21,FALSE), "")</f>
        <v/>
      </c>
    </row>
    <row r="214" spans="1:13" ht="15.75" thickBot="1" x14ac:dyDescent="0.3">
      <c r="A214" s="24"/>
      <c r="B214" s="23"/>
      <c r="C214" s="23"/>
      <c r="D214" s="62"/>
      <c r="E214" s="108">
        <f>+COPERTINA!$E$18</f>
        <v>0</v>
      </c>
      <c r="F214" s="108">
        <f>+COPERTINA!$E$21</f>
        <v>0</v>
      </c>
      <c r="G214" s="79"/>
      <c r="H214" s="75">
        <v>0</v>
      </c>
      <c r="I214" s="74">
        <f>+$H214*'TABELLE APPOGGIO'!$I$1</f>
        <v>0</v>
      </c>
      <c r="J214" s="74">
        <v>35.5</v>
      </c>
      <c r="K214" s="81">
        <f>IF(M214="NO FEE4SERVICE", 0, +$H214*'TABELLE APPOGGIO'!$I$1)</f>
        <v>0</v>
      </c>
      <c r="L214" s="74"/>
      <c r="M214" s="80" t="str">
        <f>IF(H214&lt;&gt;0, VLOOKUP(D214,'RIEPILOGO CALCOLO'!$B$18:$V$121,21,FALSE), "")</f>
        <v/>
      </c>
    </row>
    <row r="215" spans="1:13" ht="15.75" thickBot="1" x14ac:dyDescent="0.3">
      <c r="A215" s="24"/>
      <c r="B215" s="23"/>
      <c r="C215" s="23"/>
      <c r="D215" s="62"/>
      <c r="E215" s="108">
        <f>+COPERTINA!$E$18</f>
        <v>0</v>
      </c>
      <c r="F215" s="108">
        <f>+COPERTINA!$E$21</f>
        <v>0</v>
      </c>
      <c r="G215" s="79"/>
      <c r="H215" s="75">
        <v>0</v>
      </c>
      <c r="I215" s="74">
        <f>+$H215*'TABELLE APPOGGIO'!$I$1</f>
        <v>0</v>
      </c>
      <c r="J215" s="74">
        <v>35.5</v>
      </c>
      <c r="K215" s="81">
        <f>IF(M215="NO FEE4SERVICE", 0, +$H215*'TABELLE APPOGGIO'!$I$1)</f>
        <v>0</v>
      </c>
      <c r="L215" s="74"/>
      <c r="M215" s="80" t="str">
        <f>IF(H215&lt;&gt;0, VLOOKUP(D215,'RIEPILOGO CALCOLO'!$B$18:$V$121,21,FALSE), "")</f>
        <v/>
      </c>
    </row>
    <row r="216" spans="1:13" ht="15.75" thickBot="1" x14ac:dyDescent="0.3">
      <c r="A216" s="24"/>
      <c r="B216" s="23"/>
      <c r="C216" s="23"/>
      <c r="D216" s="62"/>
      <c r="E216" s="108">
        <f>+COPERTINA!$E$18</f>
        <v>0</v>
      </c>
      <c r="F216" s="108">
        <f>+COPERTINA!$E$21</f>
        <v>0</v>
      </c>
      <c r="G216" s="79"/>
      <c r="H216" s="75">
        <v>0</v>
      </c>
      <c r="I216" s="74">
        <f>+$H216*'TABELLE APPOGGIO'!$I$1</f>
        <v>0</v>
      </c>
      <c r="J216" s="74">
        <v>35.5</v>
      </c>
      <c r="K216" s="81">
        <f>IF(M216="NO FEE4SERVICE", 0, +$H216*'TABELLE APPOGGIO'!$I$1)</f>
        <v>0</v>
      </c>
      <c r="L216" s="74"/>
      <c r="M216" s="80" t="str">
        <f>IF(H216&lt;&gt;0, VLOOKUP(D216,'RIEPILOGO CALCOLO'!$B$18:$V$121,21,FALSE), "")</f>
        <v/>
      </c>
    </row>
    <row r="217" spans="1:13" ht="15.75" thickBot="1" x14ac:dyDescent="0.3">
      <c r="A217" s="24"/>
      <c r="B217" s="23"/>
      <c r="C217" s="23"/>
      <c r="D217" s="62"/>
      <c r="E217" s="108">
        <f>+COPERTINA!$E$18</f>
        <v>0</v>
      </c>
      <c r="F217" s="108">
        <f>+COPERTINA!$E$21</f>
        <v>0</v>
      </c>
      <c r="G217" s="79"/>
      <c r="H217" s="75">
        <v>0</v>
      </c>
      <c r="I217" s="74">
        <f>+$H217*'TABELLE APPOGGIO'!$I$1</f>
        <v>0</v>
      </c>
      <c r="J217" s="74">
        <v>35.5</v>
      </c>
      <c r="K217" s="81">
        <f>IF(M217="NO FEE4SERVICE", 0, +$H217*'TABELLE APPOGGIO'!$I$1)</f>
        <v>0</v>
      </c>
      <c r="L217" s="74"/>
      <c r="M217" s="80" t="str">
        <f>IF(H217&lt;&gt;0, VLOOKUP(D217,'RIEPILOGO CALCOLO'!$B$18:$V$121,21,FALSE), "")</f>
        <v/>
      </c>
    </row>
    <row r="218" spans="1:13" ht="15.75" thickBot="1" x14ac:dyDescent="0.3">
      <c r="A218" s="24"/>
      <c r="B218" s="23"/>
      <c r="C218" s="23"/>
      <c r="D218" s="62"/>
      <c r="E218" s="108">
        <f>+COPERTINA!$E$18</f>
        <v>0</v>
      </c>
      <c r="F218" s="108">
        <f>+COPERTINA!$E$21</f>
        <v>0</v>
      </c>
      <c r="G218" s="79"/>
      <c r="H218" s="75">
        <v>0</v>
      </c>
      <c r="I218" s="74">
        <f>+$H218*'TABELLE APPOGGIO'!$I$1</f>
        <v>0</v>
      </c>
      <c r="J218" s="74">
        <v>35.5</v>
      </c>
      <c r="K218" s="81">
        <f>IF(M218="NO FEE4SERVICE", 0, +$H218*'TABELLE APPOGGIO'!$I$1)</f>
        <v>0</v>
      </c>
      <c r="L218" s="74"/>
      <c r="M218" s="80" t="str">
        <f>IF(H218&lt;&gt;0, VLOOKUP(D218,'RIEPILOGO CALCOLO'!$B$18:$V$121,21,FALSE), "")</f>
        <v/>
      </c>
    </row>
    <row r="219" spans="1:13" ht="15.75" thickBot="1" x14ac:dyDescent="0.3">
      <c r="A219" s="24"/>
      <c r="B219" s="23"/>
      <c r="C219" s="23"/>
      <c r="D219" s="62"/>
      <c r="E219" s="108">
        <f>+COPERTINA!$E$18</f>
        <v>0</v>
      </c>
      <c r="F219" s="108">
        <f>+COPERTINA!$E$21</f>
        <v>0</v>
      </c>
      <c r="G219" s="79"/>
      <c r="H219" s="75">
        <v>0</v>
      </c>
      <c r="I219" s="74">
        <f>+$H219*'TABELLE APPOGGIO'!$I$1</f>
        <v>0</v>
      </c>
      <c r="J219" s="74">
        <v>35.5</v>
      </c>
      <c r="K219" s="81">
        <f>IF(M219="NO FEE4SERVICE", 0, +$H219*'TABELLE APPOGGIO'!$I$1)</f>
        <v>0</v>
      </c>
      <c r="L219" s="74"/>
      <c r="M219" s="80" t="str">
        <f>IF(H219&lt;&gt;0, VLOOKUP(D219,'RIEPILOGO CALCOLO'!$B$18:$V$121,21,FALSE), "")</f>
        <v/>
      </c>
    </row>
    <row r="220" spans="1:13" ht="15.75" thickBot="1" x14ac:dyDescent="0.3">
      <c r="A220" s="24"/>
      <c r="B220" s="23"/>
      <c r="C220" s="23"/>
      <c r="D220" s="62"/>
      <c r="E220" s="108">
        <f>+COPERTINA!$E$18</f>
        <v>0</v>
      </c>
      <c r="F220" s="108">
        <f>+COPERTINA!$E$21</f>
        <v>0</v>
      </c>
      <c r="G220" s="79"/>
      <c r="H220" s="75">
        <v>0</v>
      </c>
      <c r="I220" s="74">
        <f>+$H220*'TABELLE APPOGGIO'!$I$1</f>
        <v>0</v>
      </c>
      <c r="J220" s="74">
        <v>35.5</v>
      </c>
      <c r="K220" s="81">
        <f>IF(M220="NO FEE4SERVICE", 0, +$H220*'TABELLE APPOGGIO'!$I$1)</f>
        <v>0</v>
      </c>
      <c r="L220" s="74"/>
      <c r="M220" s="80" t="str">
        <f>IF(H220&lt;&gt;0, VLOOKUP(D220,'RIEPILOGO CALCOLO'!$B$18:$V$121,21,FALSE), "")</f>
        <v/>
      </c>
    </row>
    <row r="221" spans="1:13" ht="15.75" thickBot="1" x14ac:dyDescent="0.3">
      <c r="A221" s="24"/>
      <c r="B221" s="23"/>
      <c r="C221" s="23"/>
      <c r="D221" s="62"/>
      <c r="E221" s="108">
        <f>+COPERTINA!$E$18</f>
        <v>0</v>
      </c>
      <c r="F221" s="108">
        <f>+COPERTINA!$E$21</f>
        <v>0</v>
      </c>
      <c r="G221" s="79"/>
      <c r="H221" s="75">
        <v>0</v>
      </c>
      <c r="I221" s="74">
        <f>+$H221*'TABELLE APPOGGIO'!$I$1</f>
        <v>0</v>
      </c>
      <c r="J221" s="74">
        <v>35.5</v>
      </c>
      <c r="K221" s="81">
        <f>IF(M221="NO FEE4SERVICE", 0, +$H221*'TABELLE APPOGGIO'!$I$1)</f>
        <v>0</v>
      </c>
      <c r="L221" s="74"/>
      <c r="M221" s="80" t="str">
        <f>IF(H221&lt;&gt;0, VLOOKUP(D221,'RIEPILOGO CALCOLO'!$B$18:$V$121,21,FALSE), "")</f>
        <v/>
      </c>
    </row>
    <row r="222" spans="1:13" ht="15.75" thickBot="1" x14ac:dyDescent="0.3">
      <c r="A222" s="24"/>
      <c r="B222" s="23"/>
      <c r="C222" s="23"/>
      <c r="D222" s="62"/>
      <c r="E222" s="108">
        <f>+COPERTINA!$E$18</f>
        <v>0</v>
      </c>
      <c r="F222" s="108">
        <f>+COPERTINA!$E$21</f>
        <v>0</v>
      </c>
      <c r="G222" s="79"/>
      <c r="H222" s="75">
        <v>0</v>
      </c>
      <c r="I222" s="74">
        <f>+$H222*'TABELLE APPOGGIO'!$I$1</f>
        <v>0</v>
      </c>
      <c r="J222" s="74">
        <v>35.5</v>
      </c>
      <c r="K222" s="81">
        <f>IF(M222="NO FEE4SERVICE", 0, +$H222*'TABELLE APPOGGIO'!$I$1)</f>
        <v>0</v>
      </c>
      <c r="L222" s="74"/>
      <c r="M222" s="80" t="str">
        <f>IF(H222&lt;&gt;0, VLOOKUP(D222,'RIEPILOGO CALCOLO'!$B$18:$V$121,21,FALSE), "")</f>
        <v/>
      </c>
    </row>
    <row r="223" spans="1:13" ht="15.75" thickBot="1" x14ac:dyDescent="0.3">
      <c r="A223" s="24"/>
      <c r="B223" s="23"/>
      <c r="C223" s="23"/>
      <c r="D223" s="62"/>
      <c r="E223" s="108">
        <f>+COPERTINA!$E$18</f>
        <v>0</v>
      </c>
      <c r="F223" s="108">
        <f>+COPERTINA!$E$21</f>
        <v>0</v>
      </c>
      <c r="G223" s="79"/>
      <c r="H223" s="75">
        <v>0</v>
      </c>
      <c r="I223" s="74">
        <f>+$H223*'TABELLE APPOGGIO'!$I$1</f>
        <v>0</v>
      </c>
      <c r="J223" s="74">
        <v>35.5</v>
      </c>
      <c r="K223" s="81">
        <f>IF(M223="NO FEE4SERVICE", 0, +$H223*'TABELLE APPOGGIO'!$I$1)</f>
        <v>0</v>
      </c>
      <c r="L223" s="74"/>
      <c r="M223" s="80" t="str">
        <f>IF(H223&lt;&gt;0, VLOOKUP(D223,'RIEPILOGO CALCOLO'!$B$18:$V$121,21,FALSE), "")</f>
        <v/>
      </c>
    </row>
    <row r="224" spans="1:13" ht="15.75" thickBot="1" x14ac:dyDescent="0.3">
      <c r="A224" s="24"/>
      <c r="B224" s="23"/>
      <c r="C224" s="23"/>
      <c r="D224" s="62"/>
      <c r="E224" s="108">
        <f>+COPERTINA!$E$18</f>
        <v>0</v>
      </c>
      <c r="F224" s="108">
        <f>+COPERTINA!$E$21</f>
        <v>0</v>
      </c>
      <c r="G224" s="79"/>
      <c r="H224" s="75">
        <v>0</v>
      </c>
      <c r="I224" s="74">
        <f>+$H224*'TABELLE APPOGGIO'!$I$1</f>
        <v>0</v>
      </c>
      <c r="J224" s="74">
        <v>35.5</v>
      </c>
      <c r="K224" s="81">
        <f>IF(M224="NO FEE4SERVICE", 0, +$H224*'TABELLE APPOGGIO'!$I$1)</f>
        <v>0</v>
      </c>
      <c r="L224" s="74"/>
      <c r="M224" s="80" t="str">
        <f>IF(H224&lt;&gt;0, VLOOKUP(D224,'RIEPILOGO CALCOLO'!$B$18:$V$121,21,FALSE), "")</f>
        <v/>
      </c>
    </row>
    <row r="225" spans="1:13" ht="15.75" thickBot="1" x14ac:dyDescent="0.3">
      <c r="A225" s="24"/>
      <c r="B225" s="23"/>
      <c r="C225" s="23"/>
      <c r="D225" s="62"/>
      <c r="E225" s="108">
        <f>+COPERTINA!$E$18</f>
        <v>0</v>
      </c>
      <c r="F225" s="108">
        <f>+COPERTINA!$E$21</f>
        <v>0</v>
      </c>
      <c r="G225" s="79"/>
      <c r="H225" s="75">
        <v>0</v>
      </c>
      <c r="I225" s="74">
        <f>+$H225*'TABELLE APPOGGIO'!$I$1</f>
        <v>0</v>
      </c>
      <c r="J225" s="74">
        <v>35.5</v>
      </c>
      <c r="K225" s="81">
        <f>IF(M225="NO FEE4SERVICE", 0, +$H225*'TABELLE APPOGGIO'!$I$1)</f>
        <v>0</v>
      </c>
      <c r="L225" s="74"/>
      <c r="M225" s="80" t="str">
        <f>IF(H225&lt;&gt;0, VLOOKUP(D225,'RIEPILOGO CALCOLO'!$B$18:$V$121,21,FALSE), "")</f>
        <v/>
      </c>
    </row>
    <row r="226" spans="1:13" ht="15.75" thickBot="1" x14ac:dyDescent="0.3">
      <c r="A226" s="24"/>
      <c r="B226" s="23"/>
      <c r="C226" s="23"/>
      <c r="D226" s="62"/>
      <c r="E226" s="108">
        <f>+COPERTINA!$E$18</f>
        <v>0</v>
      </c>
      <c r="F226" s="108">
        <f>+COPERTINA!$E$21</f>
        <v>0</v>
      </c>
      <c r="G226" s="79"/>
      <c r="H226" s="75">
        <v>0</v>
      </c>
      <c r="I226" s="74">
        <f>+$H226*'TABELLE APPOGGIO'!$I$1</f>
        <v>0</v>
      </c>
      <c r="J226" s="74">
        <v>35.5</v>
      </c>
      <c r="K226" s="81">
        <f>IF(M226="NO FEE4SERVICE", 0, +$H226*'TABELLE APPOGGIO'!$I$1)</f>
        <v>0</v>
      </c>
      <c r="L226" s="74"/>
      <c r="M226" s="80" t="str">
        <f>IF(H226&lt;&gt;0, VLOOKUP(D226,'RIEPILOGO CALCOLO'!$B$18:$V$121,21,FALSE), "")</f>
        <v/>
      </c>
    </row>
    <row r="227" spans="1:13" ht="15.75" thickBot="1" x14ac:dyDescent="0.3">
      <c r="A227" s="24"/>
      <c r="B227" s="23"/>
      <c r="C227" s="23"/>
      <c r="D227" s="62"/>
      <c r="E227" s="108">
        <f>+COPERTINA!$E$18</f>
        <v>0</v>
      </c>
      <c r="F227" s="108">
        <f>+COPERTINA!$E$21</f>
        <v>0</v>
      </c>
      <c r="G227" s="79"/>
      <c r="H227" s="75">
        <v>0</v>
      </c>
      <c r="I227" s="74">
        <f>+$H227*'TABELLE APPOGGIO'!$I$1</f>
        <v>0</v>
      </c>
      <c r="J227" s="74">
        <v>35.5</v>
      </c>
      <c r="K227" s="81">
        <f>IF(M227="NO FEE4SERVICE", 0, +$H227*'TABELLE APPOGGIO'!$I$1)</f>
        <v>0</v>
      </c>
      <c r="L227" s="74"/>
      <c r="M227" s="80" t="str">
        <f>IF(H227&lt;&gt;0, VLOOKUP(D227,'RIEPILOGO CALCOLO'!$B$18:$V$121,21,FALSE), "")</f>
        <v/>
      </c>
    </row>
    <row r="228" spans="1:13" ht="15.75" thickBot="1" x14ac:dyDescent="0.3">
      <c r="A228" s="24"/>
      <c r="B228" s="23"/>
      <c r="C228" s="23"/>
      <c r="D228" s="62"/>
      <c r="E228" s="108">
        <f>+COPERTINA!$E$18</f>
        <v>0</v>
      </c>
      <c r="F228" s="108">
        <f>+COPERTINA!$E$21</f>
        <v>0</v>
      </c>
      <c r="G228" s="79"/>
      <c r="H228" s="75">
        <v>0</v>
      </c>
      <c r="I228" s="74">
        <f>+$H228*'TABELLE APPOGGIO'!$I$1</f>
        <v>0</v>
      </c>
      <c r="J228" s="74">
        <v>35.5</v>
      </c>
      <c r="K228" s="81">
        <f>IF(M228="NO FEE4SERVICE", 0, +$H228*'TABELLE APPOGGIO'!$I$1)</f>
        <v>0</v>
      </c>
      <c r="L228" s="74"/>
      <c r="M228" s="80" t="str">
        <f>IF(H228&lt;&gt;0, VLOOKUP(D228,'RIEPILOGO CALCOLO'!$B$18:$V$121,21,FALSE), "")</f>
        <v/>
      </c>
    </row>
    <row r="229" spans="1:13" ht="15.75" thickBot="1" x14ac:dyDescent="0.3">
      <c r="A229" s="24"/>
      <c r="B229" s="23"/>
      <c r="C229" s="23"/>
      <c r="D229" s="62"/>
      <c r="E229" s="108">
        <f>+COPERTINA!$E$18</f>
        <v>0</v>
      </c>
      <c r="F229" s="108">
        <f>+COPERTINA!$E$21</f>
        <v>0</v>
      </c>
      <c r="G229" s="79"/>
      <c r="H229" s="75">
        <v>0</v>
      </c>
      <c r="I229" s="74">
        <f>+$H229*'TABELLE APPOGGIO'!$I$1</f>
        <v>0</v>
      </c>
      <c r="J229" s="74">
        <v>35.5</v>
      </c>
      <c r="K229" s="81">
        <f>IF(M229="NO FEE4SERVICE", 0, +$H229*'TABELLE APPOGGIO'!$I$1)</f>
        <v>0</v>
      </c>
      <c r="L229" s="74"/>
      <c r="M229" s="80" t="str">
        <f>IF(H229&lt;&gt;0, VLOOKUP(D229,'RIEPILOGO CALCOLO'!$B$18:$V$121,21,FALSE), "")</f>
        <v/>
      </c>
    </row>
    <row r="230" spans="1:13" ht="15.75" thickBot="1" x14ac:dyDescent="0.3">
      <c r="A230" s="24"/>
      <c r="B230" s="23"/>
      <c r="C230" s="23"/>
      <c r="D230" s="62"/>
      <c r="E230" s="108">
        <f>+COPERTINA!$E$18</f>
        <v>0</v>
      </c>
      <c r="F230" s="108">
        <f>+COPERTINA!$E$21</f>
        <v>0</v>
      </c>
      <c r="G230" s="79"/>
      <c r="H230" s="75">
        <v>0</v>
      </c>
      <c r="I230" s="74">
        <f>+$H230*'TABELLE APPOGGIO'!$I$1</f>
        <v>0</v>
      </c>
      <c r="J230" s="74">
        <v>35.5</v>
      </c>
      <c r="K230" s="81">
        <f>IF(M230="NO FEE4SERVICE", 0, +$H230*'TABELLE APPOGGIO'!$I$1)</f>
        <v>0</v>
      </c>
      <c r="L230" s="74"/>
      <c r="M230" s="80" t="str">
        <f>IF(H230&lt;&gt;0, VLOOKUP(D230,'RIEPILOGO CALCOLO'!$B$18:$V$121,21,FALSE), "")</f>
        <v/>
      </c>
    </row>
    <row r="231" spans="1:13" ht="15.75" thickBot="1" x14ac:dyDescent="0.3">
      <c r="A231" s="24"/>
      <c r="B231" s="23"/>
      <c r="C231" s="23"/>
      <c r="D231" s="62"/>
      <c r="E231" s="108">
        <f>+COPERTINA!$E$18</f>
        <v>0</v>
      </c>
      <c r="F231" s="108">
        <f>+COPERTINA!$E$21</f>
        <v>0</v>
      </c>
      <c r="G231" s="79"/>
      <c r="H231" s="75">
        <v>0</v>
      </c>
      <c r="I231" s="74">
        <f>+$H231*'TABELLE APPOGGIO'!$I$1</f>
        <v>0</v>
      </c>
      <c r="J231" s="74">
        <v>35.5</v>
      </c>
      <c r="K231" s="81">
        <f>IF(M231="NO FEE4SERVICE", 0, +$H231*'TABELLE APPOGGIO'!$I$1)</f>
        <v>0</v>
      </c>
      <c r="L231" s="74"/>
      <c r="M231" s="80" t="str">
        <f>IF(H231&lt;&gt;0, VLOOKUP(D231,'RIEPILOGO CALCOLO'!$B$18:$V$121,21,FALSE), "")</f>
        <v/>
      </c>
    </row>
    <row r="232" spans="1:13" ht="15.75" thickBot="1" x14ac:dyDescent="0.3">
      <c r="A232" s="24"/>
      <c r="B232" s="23"/>
      <c r="C232" s="23"/>
      <c r="D232" s="62"/>
      <c r="E232" s="108">
        <f>+COPERTINA!$E$18</f>
        <v>0</v>
      </c>
      <c r="F232" s="108">
        <f>+COPERTINA!$E$21</f>
        <v>0</v>
      </c>
      <c r="G232" s="79"/>
      <c r="H232" s="75">
        <v>0</v>
      </c>
      <c r="I232" s="74">
        <f>+$H232*'TABELLE APPOGGIO'!$I$1</f>
        <v>0</v>
      </c>
      <c r="J232" s="74">
        <v>35.5</v>
      </c>
      <c r="K232" s="81">
        <f>IF(M232="NO FEE4SERVICE", 0, +$H232*'TABELLE APPOGGIO'!$I$1)</f>
        <v>0</v>
      </c>
      <c r="L232" s="74"/>
      <c r="M232" s="80" t="str">
        <f>IF(H232&lt;&gt;0, VLOOKUP(D232,'RIEPILOGO CALCOLO'!$B$18:$V$121,21,FALSE), "")</f>
        <v/>
      </c>
    </row>
    <row r="233" spans="1:13" ht="15.75" thickBot="1" x14ac:dyDescent="0.3">
      <c r="A233" s="24"/>
      <c r="B233" s="23"/>
      <c r="C233" s="23"/>
      <c r="D233" s="62"/>
      <c r="E233" s="108">
        <f>+COPERTINA!$E$18</f>
        <v>0</v>
      </c>
      <c r="F233" s="108">
        <f>+COPERTINA!$E$21</f>
        <v>0</v>
      </c>
      <c r="G233" s="79"/>
      <c r="H233" s="75">
        <v>0</v>
      </c>
      <c r="I233" s="74">
        <f>+$H233*'TABELLE APPOGGIO'!$I$1</f>
        <v>0</v>
      </c>
      <c r="J233" s="74">
        <v>35.5</v>
      </c>
      <c r="K233" s="81">
        <f>IF(M233="NO FEE4SERVICE", 0, +$H233*'TABELLE APPOGGIO'!$I$1)</f>
        <v>0</v>
      </c>
      <c r="L233" s="74"/>
      <c r="M233" s="80" t="str">
        <f>IF(H233&lt;&gt;0, VLOOKUP(D233,'RIEPILOGO CALCOLO'!$B$18:$V$121,21,FALSE), "")</f>
        <v/>
      </c>
    </row>
    <row r="234" spans="1:13" ht="15.75" thickBot="1" x14ac:dyDescent="0.3">
      <c r="A234" s="24"/>
      <c r="B234" s="23"/>
      <c r="C234" s="23"/>
      <c r="D234" s="62"/>
      <c r="E234" s="108">
        <f>+COPERTINA!$E$18</f>
        <v>0</v>
      </c>
      <c r="F234" s="108">
        <f>+COPERTINA!$E$21</f>
        <v>0</v>
      </c>
      <c r="G234" s="79"/>
      <c r="H234" s="75">
        <v>0</v>
      </c>
      <c r="I234" s="74">
        <f>+$H234*'TABELLE APPOGGIO'!$I$1</f>
        <v>0</v>
      </c>
      <c r="J234" s="74">
        <v>35.5</v>
      </c>
      <c r="K234" s="81">
        <f>IF(M234="NO FEE4SERVICE", 0, +$H234*'TABELLE APPOGGIO'!$I$1)</f>
        <v>0</v>
      </c>
      <c r="L234" s="74"/>
      <c r="M234" s="80" t="str">
        <f>IF(H234&lt;&gt;0, VLOOKUP(D234,'RIEPILOGO CALCOLO'!$B$18:$V$121,21,FALSE), "")</f>
        <v/>
      </c>
    </row>
    <row r="235" spans="1:13" ht="15.75" thickBot="1" x14ac:dyDescent="0.3">
      <c r="A235" s="24"/>
      <c r="B235" s="23"/>
      <c r="C235" s="23"/>
      <c r="D235" s="62"/>
      <c r="E235" s="108">
        <f>+COPERTINA!$E$18</f>
        <v>0</v>
      </c>
      <c r="F235" s="108">
        <f>+COPERTINA!$E$21</f>
        <v>0</v>
      </c>
      <c r="G235" s="79"/>
      <c r="H235" s="75">
        <v>0</v>
      </c>
      <c r="I235" s="74">
        <f>+$H235*'TABELLE APPOGGIO'!$I$1</f>
        <v>0</v>
      </c>
      <c r="J235" s="74">
        <v>35.5</v>
      </c>
      <c r="K235" s="81">
        <f>IF(M235="NO FEE4SERVICE", 0, +$H235*'TABELLE APPOGGIO'!$I$1)</f>
        <v>0</v>
      </c>
      <c r="L235" s="74"/>
      <c r="M235" s="80" t="str">
        <f>IF(H235&lt;&gt;0, VLOOKUP(D235,'RIEPILOGO CALCOLO'!$B$18:$V$121,21,FALSE), "")</f>
        <v/>
      </c>
    </row>
    <row r="236" spans="1:13" ht="15.75" thickBot="1" x14ac:dyDescent="0.3">
      <c r="A236" s="24"/>
      <c r="B236" s="23"/>
      <c r="C236" s="23"/>
      <c r="D236" s="62"/>
      <c r="E236" s="108">
        <f>+COPERTINA!$E$18</f>
        <v>0</v>
      </c>
      <c r="F236" s="108">
        <f>+COPERTINA!$E$21</f>
        <v>0</v>
      </c>
      <c r="G236" s="79"/>
      <c r="H236" s="75">
        <v>0</v>
      </c>
      <c r="I236" s="74">
        <f>+$H236*'TABELLE APPOGGIO'!$I$1</f>
        <v>0</v>
      </c>
      <c r="J236" s="74">
        <v>35.5</v>
      </c>
      <c r="K236" s="81">
        <f>IF(M236="NO FEE4SERVICE", 0, +$H236*'TABELLE APPOGGIO'!$I$1)</f>
        <v>0</v>
      </c>
      <c r="L236" s="74"/>
      <c r="M236" s="80" t="str">
        <f>IF(H236&lt;&gt;0, VLOOKUP(D236,'RIEPILOGO CALCOLO'!$B$18:$V$121,21,FALSE), "")</f>
        <v/>
      </c>
    </row>
    <row r="237" spans="1:13" ht="15.75" thickBot="1" x14ac:dyDescent="0.3">
      <c r="A237" s="24"/>
      <c r="B237" s="23"/>
      <c r="C237" s="23"/>
      <c r="D237" s="62"/>
      <c r="E237" s="108">
        <f>+COPERTINA!$E$18</f>
        <v>0</v>
      </c>
      <c r="F237" s="108">
        <f>+COPERTINA!$E$21</f>
        <v>0</v>
      </c>
      <c r="G237" s="79"/>
      <c r="H237" s="75">
        <v>0</v>
      </c>
      <c r="I237" s="74">
        <f>+$H237*'TABELLE APPOGGIO'!$I$1</f>
        <v>0</v>
      </c>
      <c r="J237" s="74">
        <v>35.5</v>
      </c>
      <c r="K237" s="81">
        <f>IF(M237="NO FEE4SERVICE", 0, +$H237*'TABELLE APPOGGIO'!$I$1)</f>
        <v>0</v>
      </c>
      <c r="L237" s="74"/>
      <c r="M237" s="80" t="str">
        <f>IF(H237&lt;&gt;0, VLOOKUP(D237,'RIEPILOGO CALCOLO'!$B$18:$V$121,21,FALSE), "")</f>
        <v/>
      </c>
    </row>
    <row r="238" spans="1:13" ht="15.75" thickBot="1" x14ac:dyDescent="0.3">
      <c r="A238" s="24"/>
      <c r="B238" s="23"/>
      <c r="C238" s="23"/>
      <c r="D238" s="62"/>
      <c r="E238" s="108">
        <f>+COPERTINA!$E$18</f>
        <v>0</v>
      </c>
      <c r="F238" s="108">
        <f>+COPERTINA!$E$21</f>
        <v>0</v>
      </c>
      <c r="G238" s="79"/>
      <c r="H238" s="75">
        <v>0</v>
      </c>
      <c r="I238" s="74">
        <f>+$H238*'TABELLE APPOGGIO'!$I$1</f>
        <v>0</v>
      </c>
      <c r="J238" s="74">
        <v>35.5</v>
      </c>
      <c r="K238" s="81">
        <f>IF(M238="NO FEE4SERVICE", 0, +$H238*'TABELLE APPOGGIO'!$I$1)</f>
        <v>0</v>
      </c>
      <c r="L238" s="74"/>
      <c r="M238" s="80" t="str">
        <f>IF(H238&lt;&gt;0, VLOOKUP(D238,'RIEPILOGO CALCOLO'!$B$18:$V$121,21,FALSE), "")</f>
        <v/>
      </c>
    </row>
    <row r="239" spans="1:13" ht="15.75" thickBot="1" x14ac:dyDescent="0.3">
      <c r="A239" s="24"/>
      <c r="B239" s="23"/>
      <c r="C239" s="23"/>
      <c r="D239" s="62"/>
      <c r="E239" s="108">
        <f>+COPERTINA!$E$18</f>
        <v>0</v>
      </c>
      <c r="F239" s="108">
        <f>+COPERTINA!$E$21</f>
        <v>0</v>
      </c>
      <c r="G239" s="79"/>
      <c r="H239" s="75">
        <v>0</v>
      </c>
      <c r="I239" s="74">
        <f>+$H239*'TABELLE APPOGGIO'!$I$1</f>
        <v>0</v>
      </c>
      <c r="J239" s="74">
        <v>35.5</v>
      </c>
      <c r="K239" s="81">
        <f>IF(M239="NO FEE4SERVICE", 0, +$H239*'TABELLE APPOGGIO'!$I$1)</f>
        <v>0</v>
      </c>
      <c r="L239" s="74"/>
      <c r="M239" s="80" t="str">
        <f>IF(H239&lt;&gt;0, VLOOKUP(D239,'RIEPILOGO CALCOLO'!$B$18:$V$121,21,FALSE), "")</f>
        <v/>
      </c>
    </row>
    <row r="240" spans="1:13" ht="15.75" thickBot="1" x14ac:dyDescent="0.3">
      <c r="A240" s="24"/>
      <c r="B240" s="23"/>
      <c r="C240" s="23"/>
      <c r="D240" s="62"/>
      <c r="E240" s="108">
        <f>+COPERTINA!$E$18</f>
        <v>0</v>
      </c>
      <c r="F240" s="108">
        <f>+COPERTINA!$E$21</f>
        <v>0</v>
      </c>
      <c r="G240" s="79"/>
      <c r="H240" s="75">
        <v>0</v>
      </c>
      <c r="I240" s="74">
        <f>+$H240*'TABELLE APPOGGIO'!$I$1</f>
        <v>0</v>
      </c>
      <c r="J240" s="74">
        <v>35.5</v>
      </c>
      <c r="K240" s="81">
        <f>IF(M240="NO FEE4SERVICE", 0, +$H240*'TABELLE APPOGGIO'!$I$1)</f>
        <v>0</v>
      </c>
      <c r="L240" s="74"/>
      <c r="M240" s="80" t="str">
        <f>IF(H240&lt;&gt;0, VLOOKUP(D240,'RIEPILOGO CALCOLO'!$B$18:$V$121,21,FALSE), "")</f>
        <v/>
      </c>
    </row>
    <row r="241" spans="1:13" ht="15.75" thickBot="1" x14ac:dyDescent="0.3">
      <c r="A241" s="24"/>
      <c r="B241" s="23"/>
      <c r="C241" s="23"/>
      <c r="D241" s="62"/>
      <c r="E241" s="108">
        <f>+COPERTINA!$E$18</f>
        <v>0</v>
      </c>
      <c r="F241" s="108">
        <f>+COPERTINA!$E$21</f>
        <v>0</v>
      </c>
      <c r="G241" s="79"/>
      <c r="H241" s="75">
        <v>0</v>
      </c>
      <c r="I241" s="74">
        <f>+$H241*'TABELLE APPOGGIO'!$I$1</f>
        <v>0</v>
      </c>
      <c r="J241" s="74">
        <v>35.5</v>
      </c>
      <c r="K241" s="81">
        <f>IF(M241="NO FEE4SERVICE", 0, +$H241*'TABELLE APPOGGIO'!$I$1)</f>
        <v>0</v>
      </c>
      <c r="L241" s="74"/>
      <c r="M241" s="80" t="str">
        <f>IF(H241&lt;&gt;0, VLOOKUP(D241,'RIEPILOGO CALCOLO'!$B$18:$V$121,21,FALSE), "")</f>
        <v/>
      </c>
    </row>
    <row r="242" spans="1:13" ht="15.75" thickBot="1" x14ac:dyDescent="0.3">
      <c r="A242" s="24"/>
      <c r="B242" s="23"/>
      <c r="C242" s="23"/>
      <c r="D242" s="62"/>
      <c r="E242" s="108">
        <f>+COPERTINA!$E$18</f>
        <v>0</v>
      </c>
      <c r="F242" s="108">
        <f>+COPERTINA!$E$21</f>
        <v>0</v>
      </c>
      <c r="G242" s="79"/>
      <c r="H242" s="75">
        <v>0</v>
      </c>
      <c r="I242" s="74">
        <f>+$H242*'TABELLE APPOGGIO'!$I$1</f>
        <v>0</v>
      </c>
      <c r="J242" s="74">
        <v>35.5</v>
      </c>
      <c r="K242" s="81">
        <f>IF(M242="NO FEE4SERVICE", 0, +$H242*'TABELLE APPOGGIO'!$I$1)</f>
        <v>0</v>
      </c>
      <c r="L242" s="74"/>
      <c r="M242" s="80" t="str">
        <f>IF(H242&lt;&gt;0, VLOOKUP(D242,'RIEPILOGO CALCOLO'!$B$18:$V$121,21,FALSE), "")</f>
        <v/>
      </c>
    </row>
    <row r="243" spans="1:13" ht="15.75" thickBot="1" x14ac:dyDescent="0.3">
      <c r="A243" s="24"/>
      <c r="B243" s="23"/>
      <c r="C243" s="23"/>
      <c r="D243" s="62"/>
      <c r="E243" s="108">
        <f>+COPERTINA!$E$18</f>
        <v>0</v>
      </c>
      <c r="F243" s="108">
        <f>+COPERTINA!$E$21</f>
        <v>0</v>
      </c>
      <c r="G243" s="79"/>
      <c r="H243" s="75">
        <v>0</v>
      </c>
      <c r="I243" s="74">
        <f>+$H243*'TABELLE APPOGGIO'!$I$1</f>
        <v>0</v>
      </c>
      <c r="J243" s="74">
        <v>35.5</v>
      </c>
      <c r="K243" s="81">
        <f>IF(M243="NO FEE4SERVICE", 0, +$H243*'TABELLE APPOGGIO'!$I$1)</f>
        <v>0</v>
      </c>
      <c r="L243" s="74"/>
      <c r="M243" s="80" t="str">
        <f>IF(H243&lt;&gt;0, VLOOKUP(D243,'RIEPILOGO CALCOLO'!$B$18:$V$121,21,FALSE), "")</f>
        <v/>
      </c>
    </row>
    <row r="244" spans="1:13" ht="15.75" thickBot="1" x14ac:dyDescent="0.3">
      <c r="A244" s="24"/>
      <c r="B244" s="23"/>
      <c r="C244" s="23"/>
      <c r="D244" s="62"/>
      <c r="E244" s="108">
        <f>+COPERTINA!$E$18</f>
        <v>0</v>
      </c>
      <c r="F244" s="108">
        <f>+COPERTINA!$E$21</f>
        <v>0</v>
      </c>
      <c r="G244" s="79"/>
      <c r="H244" s="75">
        <v>0</v>
      </c>
      <c r="I244" s="74">
        <f>+$H244*'TABELLE APPOGGIO'!$I$1</f>
        <v>0</v>
      </c>
      <c r="J244" s="74">
        <v>35.5</v>
      </c>
      <c r="K244" s="81">
        <f>IF(M244="NO FEE4SERVICE", 0, +$H244*'TABELLE APPOGGIO'!$I$1)</f>
        <v>0</v>
      </c>
      <c r="L244" s="74"/>
      <c r="M244" s="80" t="str">
        <f>IF(H244&lt;&gt;0, VLOOKUP(D244,'RIEPILOGO CALCOLO'!$B$18:$V$121,21,FALSE), "")</f>
        <v/>
      </c>
    </row>
    <row r="245" spans="1:13" ht="15.75" thickBot="1" x14ac:dyDescent="0.3">
      <c r="A245" s="24"/>
      <c r="B245" s="23"/>
      <c r="C245" s="23"/>
      <c r="D245" s="62"/>
      <c r="E245" s="108">
        <f>+COPERTINA!$E$18</f>
        <v>0</v>
      </c>
      <c r="F245" s="108">
        <f>+COPERTINA!$E$21</f>
        <v>0</v>
      </c>
      <c r="G245" s="79"/>
      <c r="H245" s="75">
        <v>0</v>
      </c>
      <c r="I245" s="74">
        <f>+$H245*'TABELLE APPOGGIO'!$I$1</f>
        <v>0</v>
      </c>
      <c r="J245" s="74">
        <v>35.5</v>
      </c>
      <c r="K245" s="81">
        <f>IF(M245="NO FEE4SERVICE", 0, +$H245*'TABELLE APPOGGIO'!$I$1)</f>
        <v>0</v>
      </c>
      <c r="L245" s="74"/>
      <c r="M245" s="80" t="str">
        <f>IF(H245&lt;&gt;0, VLOOKUP(D245,'RIEPILOGO CALCOLO'!$B$18:$V$121,21,FALSE), "")</f>
        <v/>
      </c>
    </row>
    <row r="246" spans="1:13" ht="15.75" thickBot="1" x14ac:dyDescent="0.3">
      <c r="A246" s="24"/>
      <c r="B246" s="23"/>
      <c r="C246" s="23"/>
      <c r="D246" s="62"/>
      <c r="E246" s="108">
        <f>+COPERTINA!$E$18</f>
        <v>0</v>
      </c>
      <c r="F246" s="108">
        <f>+COPERTINA!$E$21</f>
        <v>0</v>
      </c>
      <c r="G246" s="79"/>
      <c r="H246" s="75">
        <v>0</v>
      </c>
      <c r="I246" s="74">
        <f>+$H246*'TABELLE APPOGGIO'!$I$1</f>
        <v>0</v>
      </c>
      <c r="J246" s="74">
        <v>35.5</v>
      </c>
      <c r="K246" s="81">
        <f>IF(M246="NO FEE4SERVICE", 0, +$H246*'TABELLE APPOGGIO'!$I$1)</f>
        <v>0</v>
      </c>
      <c r="L246" s="74"/>
      <c r="M246" s="80" t="str">
        <f>IF(H246&lt;&gt;0, VLOOKUP(D246,'RIEPILOGO CALCOLO'!$B$18:$V$121,21,FALSE), "")</f>
        <v/>
      </c>
    </row>
    <row r="247" spans="1:13" ht="15.75" thickBot="1" x14ac:dyDescent="0.3">
      <c r="A247" s="24"/>
      <c r="B247" s="23"/>
      <c r="C247" s="23"/>
      <c r="D247" s="62"/>
      <c r="E247" s="108">
        <f>+COPERTINA!$E$18</f>
        <v>0</v>
      </c>
      <c r="F247" s="108">
        <f>+COPERTINA!$E$21</f>
        <v>0</v>
      </c>
      <c r="G247" s="79"/>
      <c r="H247" s="75">
        <v>0</v>
      </c>
      <c r="I247" s="74">
        <f>+$H247*'TABELLE APPOGGIO'!$I$1</f>
        <v>0</v>
      </c>
      <c r="J247" s="74">
        <v>35.5</v>
      </c>
      <c r="K247" s="81">
        <f>IF(M247="NO FEE4SERVICE", 0, +$H247*'TABELLE APPOGGIO'!$I$1)</f>
        <v>0</v>
      </c>
      <c r="L247" s="74"/>
      <c r="M247" s="80" t="str">
        <f>IF(H247&lt;&gt;0, VLOOKUP(D247,'RIEPILOGO CALCOLO'!$B$18:$V$121,21,FALSE), "")</f>
        <v/>
      </c>
    </row>
    <row r="248" spans="1:13" ht="15.75" thickBot="1" x14ac:dyDescent="0.3">
      <c r="A248" s="24"/>
      <c r="B248" s="23"/>
      <c r="C248" s="23"/>
      <c r="D248" s="62"/>
      <c r="E248" s="108">
        <f>+COPERTINA!$E$18</f>
        <v>0</v>
      </c>
      <c r="F248" s="108">
        <f>+COPERTINA!$E$21</f>
        <v>0</v>
      </c>
      <c r="G248" s="79"/>
      <c r="H248" s="75">
        <v>0</v>
      </c>
      <c r="I248" s="74">
        <f>+$H248*'TABELLE APPOGGIO'!$I$1</f>
        <v>0</v>
      </c>
      <c r="J248" s="74">
        <v>35.5</v>
      </c>
      <c r="K248" s="81">
        <f>IF(M248="NO FEE4SERVICE", 0, +$H248*'TABELLE APPOGGIO'!$I$1)</f>
        <v>0</v>
      </c>
      <c r="L248" s="74"/>
      <c r="M248" s="80" t="str">
        <f>IF(H248&lt;&gt;0, VLOOKUP(D248,'RIEPILOGO CALCOLO'!$B$18:$V$121,21,FALSE), "")</f>
        <v/>
      </c>
    </row>
    <row r="249" spans="1:13" ht="15.75" thickBot="1" x14ac:dyDescent="0.3">
      <c r="A249" s="24"/>
      <c r="B249" s="23"/>
      <c r="C249" s="23"/>
      <c r="D249" s="62"/>
      <c r="E249" s="108">
        <f>+COPERTINA!$E$18</f>
        <v>0</v>
      </c>
      <c r="F249" s="108">
        <f>+COPERTINA!$E$21</f>
        <v>0</v>
      </c>
      <c r="G249" s="79"/>
      <c r="H249" s="75">
        <v>0</v>
      </c>
      <c r="I249" s="74">
        <f>+$H249*'TABELLE APPOGGIO'!$I$1</f>
        <v>0</v>
      </c>
      <c r="J249" s="74">
        <v>35.5</v>
      </c>
      <c r="K249" s="81">
        <f>IF(M249="NO FEE4SERVICE", 0, +$H249*'TABELLE APPOGGIO'!$I$1)</f>
        <v>0</v>
      </c>
      <c r="L249" s="74"/>
      <c r="M249" s="80" t="str">
        <f>IF(H249&lt;&gt;0, VLOOKUP(D249,'RIEPILOGO CALCOLO'!$B$18:$V$121,21,FALSE), "")</f>
        <v/>
      </c>
    </row>
    <row r="250" spans="1:13" ht="15.75" thickBot="1" x14ac:dyDescent="0.3">
      <c r="A250" s="24"/>
      <c r="B250" s="23"/>
      <c r="C250" s="23"/>
      <c r="D250" s="62"/>
      <c r="E250" s="108">
        <f>+COPERTINA!$E$18</f>
        <v>0</v>
      </c>
      <c r="F250" s="108">
        <f>+COPERTINA!$E$21</f>
        <v>0</v>
      </c>
      <c r="G250" s="79"/>
      <c r="H250" s="75">
        <v>0</v>
      </c>
      <c r="I250" s="74">
        <f>+$H250*'TABELLE APPOGGIO'!$I$1</f>
        <v>0</v>
      </c>
      <c r="J250" s="74">
        <v>35.5</v>
      </c>
      <c r="K250" s="81">
        <f>IF(M250="NO FEE4SERVICE", 0, +$H250*'TABELLE APPOGGIO'!$I$1)</f>
        <v>0</v>
      </c>
      <c r="L250" s="74"/>
      <c r="M250" s="80" t="str">
        <f>IF(H250&lt;&gt;0, VLOOKUP(D250,'RIEPILOGO CALCOLO'!$B$18:$V$121,21,FALSE), "")</f>
        <v/>
      </c>
    </row>
    <row r="251" spans="1:13" ht="15.75" thickBot="1" x14ac:dyDescent="0.3">
      <c r="A251" s="24"/>
      <c r="B251" s="23"/>
      <c r="C251" s="23"/>
      <c r="D251" s="62"/>
      <c r="E251" s="108">
        <f>+COPERTINA!$E$18</f>
        <v>0</v>
      </c>
      <c r="F251" s="108">
        <f>+COPERTINA!$E$21</f>
        <v>0</v>
      </c>
      <c r="G251" s="79"/>
      <c r="H251" s="75">
        <v>0</v>
      </c>
      <c r="I251" s="74">
        <f>+$H251*'TABELLE APPOGGIO'!$I$1</f>
        <v>0</v>
      </c>
      <c r="J251" s="74">
        <v>35.5</v>
      </c>
      <c r="K251" s="81">
        <f>IF(M251="NO FEE4SERVICE", 0, +$H251*'TABELLE APPOGGIO'!$I$1)</f>
        <v>0</v>
      </c>
      <c r="L251" s="74"/>
      <c r="M251" s="80" t="str">
        <f>IF(H251&lt;&gt;0, VLOOKUP(D251,'RIEPILOGO CALCOLO'!$B$18:$V$121,21,FALSE), "")</f>
        <v/>
      </c>
    </row>
    <row r="252" spans="1:13" ht="15.75" thickBot="1" x14ac:dyDescent="0.3">
      <c r="A252" s="24"/>
      <c r="B252" s="23"/>
      <c r="C252" s="23"/>
      <c r="D252" s="62"/>
      <c r="E252" s="108">
        <f>+COPERTINA!$E$18</f>
        <v>0</v>
      </c>
      <c r="F252" s="108">
        <f>+COPERTINA!$E$21</f>
        <v>0</v>
      </c>
      <c r="G252" s="79"/>
      <c r="H252" s="75">
        <v>0</v>
      </c>
      <c r="I252" s="74">
        <f>+$H252*'TABELLE APPOGGIO'!$I$1</f>
        <v>0</v>
      </c>
      <c r="J252" s="74">
        <v>35.5</v>
      </c>
      <c r="K252" s="81">
        <f>IF(M252="NO FEE4SERVICE", 0, +$H252*'TABELLE APPOGGIO'!$I$1)</f>
        <v>0</v>
      </c>
      <c r="L252" s="74"/>
      <c r="M252" s="80" t="str">
        <f>IF(H252&lt;&gt;0, VLOOKUP(D252,'RIEPILOGO CALCOLO'!$B$18:$V$121,21,FALSE), "")</f>
        <v/>
      </c>
    </row>
    <row r="253" spans="1:13" ht="15.75" thickBot="1" x14ac:dyDescent="0.3">
      <c r="A253" s="24"/>
      <c r="B253" s="23"/>
      <c r="C253" s="23"/>
      <c r="D253" s="62"/>
      <c r="E253" s="108">
        <f>+COPERTINA!$E$18</f>
        <v>0</v>
      </c>
      <c r="F253" s="108">
        <f>+COPERTINA!$E$21</f>
        <v>0</v>
      </c>
      <c r="G253" s="79"/>
      <c r="H253" s="75">
        <v>0</v>
      </c>
      <c r="I253" s="74">
        <f>+$H253*'TABELLE APPOGGIO'!$I$1</f>
        <v>0</v>
      </c>
      <c r="J253" s="74">
        <v>35.5</v>
      </c>
      <c r="K253" s="81">
        <f>IF(M253="NO FEE4SERVICE", 0, +$H253*'TABELLE APPOGGIO'!$I$1)</f>
        <v>0</v>
      </c>
      <c r="L253" s="74"/>
      <c r="M253" s="80" t="str">
        <f>IF(H253&lt;&gt;0, VLOOKUP(D253,'RIEPILOGO CALCOLO'!$B$18:$V$121,21,FALSE), "")</f>
        <v/>
      </c>
    </row>
    <row r="254" spans="1:13" ht="15.75" thickBot="1" x14ac:dyDescent="0.3">
      <c r="A254" s="24"/>
      <c r="B254" s="23"/>
      <c r="C254" s="23"/>
      <c r="D254" s="62"/>
      <c r="E254" s="108">
        <f>+COPERTINA!$E$18</f>
        <v>0</v>
      </c>
      <c r="F254" s="108">
        <f>+COPERTINA!$E$21</f>
        <v>0</v>
      </c>
      <c r="G254" s="79"/>
      <c r="H254" s="75">
        <v>0</v>
      </c>
      <c r="I254" s="74">
        <f>+$H254*'TABELLE APPOGGIO'!$I$1</f>
        <v>0</v>
      </c>
      <c r="J254" s="74">
        <v>35.5</v>
      </c>
      <c r="K254" s="81">
        <f>IF(M254="NO FEE4SERVICE", 0, +$H254*'TABELLE APPOGGIO'!$I$1)</f>
        <v>0</v>
      </c>
      <c r="L254" s="74"/>
      <c r="M254" s="80" t="str">
        <f>IF(H254&lt;&gt;0, VLOOKUP(D254,'RIEPILOGO CALCOLO'!$B$18:$V$121,21,FALSE), "")</f>
        <v/>
      </c>
    </row>
    <row r="255" spans="1:13" ht="15.75" thickBot="1" x14ac:dyDescent="0.3">
      <c r="A255" s="24"/>
      <c r="B255" s="23"/>
      <c r="C255" s="23"/>
      <c r="D255" s="62"/>
      <c r="E255" s="108">
        <f>+COPERTINA!$E$18</f>
        <v>0</v>
      </c>
      <c r="F255" s="108">
        <f>+COPERTINA!$E$21</f>
        <v>0</v>
      </c>
      <c r="G255" s="79"/>
      <c r="H255" s="75">
        <v>0</v>
      </c>
      <c r="I255" s="74">
        <f>+$H255*'TABELLE APPOGGIO'!$I$1</f>
        <v>0</v>
      </c>
      <c r="J255" s="74">
        <v>35.5</v>
      </c>
      <c r="K255" s="81">
        <f>IF(M255="NO FEE4SERVICE", 0, +$H255*'TABELLE APPOGGIO'!$I$1)</f>
        <v>0</v>
      </c>
      <c r="L255" s="74"/>
      <c r="M255" s="80" t="str">
        <f>IF(H255&lt;&gt;0, VLOOKUP(D255,'RIEPILOGO CALCOLO'!$B$18:$V$121,21,FALSE), "")</f>
        <v/>
      </c>
    </row>
    <row r="256" spans="1:13" ht="15.75" thickBot="1" x14ac:dyDescent="0.3">
      <c r="A256" s="24"/>
      <c r="B256" s="23"/>
      <c r="C256" s="23"/>
      <c r="D256" s="62"/>
      <c r="E256" s="108">
        <f>+COPERTINA!$E$18</f>
        <v>0</v>
      </c>
      <c r="F256" s="108">
        <f>+COPERTINA!$E$21</f>
        <v>0</v>
      </c>
      <c r="G256" s="79"/>
      <c r="H256" s="75">
        <v>0</v>
      </c>
      <c r="I256" s="74">
        <f>+$H256*'TABELLE APPOGGIO'!$I$1</f>
        <v>0</v>
      </c>
      <c r="J256" s="74">
        <v>35.5</v>
      </c>
      <c r="K256" s="81">
        <f>IF(M256="NO FEE4SERVICE", 0, +$H256*'TABELLE APPOGGIO'!$I$1)</f>
        <v>0</v>
      </c>
      <c r="L256" s="74"/>
      <c r="M256" s="80" t="str">
        <f>IF(H256&lt;&gt;0, VLOOKUP(D256,'RIEPILOGO CALCOLO'!$B$18:$V$121,21,FALSE), "")</f>
        <v/>
      </c>
    </row>
    <row r="257" spans="1:13" ht="15.75" thickBot="1" x14ac:dyDescent="0.3">
      <c r="A257" s="24"/>
      <c r="B257" s="23"/>
      <c r="C257" s="23"/>
      <c r="D257" s="62"/>
      <c r="E257" s="108">
        <f>+COPERTINA!$E$18</f>
        <v>0</v>
      </c>
      <c r="F257" s="108">
        <f>+COPERTINA!$E$21</f>
        <v>0</v>
      </c>
      <c r="G257" s="79"/>
      <c r="H257" s="75">
        <v>0</v>
      </c>
      <c r="I257" s="74">
        <f>+$H257*'TABELLE APPOGGIO'!$I$1</f>
        <v>0</v>
      </c>
      <c r="J257" s="74">
        <v>35.5</v>
      </c>
      <c r="K257" s="81">
        <f>IF(M257="NO FEE4SERVICE", 0, +$H257*'TABELLE APPOGGIO'!$I$1)</f>
        <v>0</v>
      </c>
      <c r="L257" s="74"/>
      <c r="M257" s="80" t="str">
        <f>IF(H257&lt;&gt;0, VLOOKUP(D257,'RIEPILOGO CALCOLO'!$B$18:$V$121,21,FALSE), "")</f>
        <v/>
      </c>
    </row>
    <row r="258" spans="1:13" ht="15.75" thickBot="1" x14ac:dyDescent="0.3">
      <c r="A258" s="24"/>
      <c r="B258" s="23"/>
      <c r="C258" s="23"/>
      <c r="D258" s="62"/>
      <c r="E258" s="108">
        <f>+COPERTINA!$E$18</f>
        <v>0</v>
      </c>
      <c r="F258" s="108">
        <f>+COPERTINA!$E$21</f>
        <v>0</v>
      </c>
      <c r="G258" s="79"/>
      <c r="H258" s="75">
        <v>0</v>
      </c>
      <c r="I258" s="74">
        <f>+$H258*'TABELLE APPOGGIO'!$I$1</f>
        <v>0</v>
      </c>
      <c r="J258" s="74">
        <v>35.5</v>
      </c>
      <c r="K258" s="81">
        <f>IF(M258="NO FEE4SERVICE", 0, +$H258*'TABELLE APPOGGIO'!$I$1)</f>
        <v>0</v>
      </c>
      <c r="L258" s="74"/>
      <c r="M258" s="80" t="str">
        <f>IF(H258&lt;&gt;0, VLOOKUP(D258,'RIEPILOGO CALCOLO'!$B$18:$V$121,21,FALSE), "")</f>
        <v/>
      </c>
    </row>
    <row r="259" spans="1:13" ht="15.75" thickBot="1" x14ac:dyDescent="0.3">
      <c r="A259" s="24"/>
      <c r="B259" s="23"/>
      <c r="C259" s="23"/>
      <c r="D259" s="62"/>
      <c r="E259" s="108">
        <f>+COPERTINA!$E$18</f>
        <v>0</v>
      </c>
      <c r="F259" s="108">
        <f>+COPERTINA!$E$21</f>
        <v>0</v>
      </c>
      <c r="G259" s="79"/>
      <c r="H259" s="75">
        <v>0</v>
      </c>
      <c r="I259" s="74">
        <f>+$H259*'TABELLE APPOGGIO'!$I$1</f>
        <v>0</v>
      </c>
      <c r="J259" s="74">
        <v>35.5</v>
      </c>
      <c r="K259" s="81">
        <f>IF(M259="NO FEE4SERVICE", 0, +$H259*'TABELLE APPOGGIO'!$I$1)</f>
        <v>0</v>
      </c>
      <c r="L259" s="74"/>
      <c r="M259" s="80" t="str">
        <f>IF(H259&lt;&gt;0, VLOOKUP(D259,'RIEPILOGO CALCOLO'!$B$18:$V$121,21,FALSE), "")</f>
        <v/>
      </c>
    </row>
    <row r="260" spans="1:13" ht="15.75" thickBot="1" x14ac:dyDescent="0.3">
      <c r="A260" s="24"/>
      <c r="B260" s="23"/>
      <c r="C260" s="23"/>
      <c r="D260" s="62"/>
      <c r="E260" s="108">
        <f>+COPERTINA!$E$18</f>
        <v>0</v>
      </c>
      <c r="F260" s="108">
        <f>+COPERTINA!$E$21</f>
        <v>0</v>
      </c>
      <c r="G260" s="79"/>
      <c r="H260" s="75">
        <v>0</v>
      </c>
      <c r="I260" s="74">
        <f>+$H260*'TABELLE APPOGGIO'!$I$1</f>
        <v>0</v>
      </c>
      <c r="J260" s="74">
        <v>35.5</v>
      </c>
      <c r="K260" s="81">
        <f>IF(M260="NO FEE4SERVICE", 0, +$H260*'TABELLE APPOGGIO'!$I$1)</f>
        <v>0</v>
      </c>
      <c r="L260" s="74"/>
      <c r="M260" s="80" t="str">
        <f>IF(H260&lt;&gt;0, VLOOKUP(D260,'RIEPILOGO CALCOLO'!$B$18:$V$121,21,FALSE), "")</f>
        <v/>
      </c>
    </row>
    <row r="261" spans="1:13" ht="15.75" thickBot="1" x14ac:dyDescent="0.3">
      <c r="A261" s="24"/>
      <c r="B261" s="23"/>
      <c r="C261" s="23"/>
      <c r="D261" s="62"/>
      <c r="E261" s="108">
        <f>+COPERTINA!$E$18</f>
        <v>0</v>
      </c>
      <c r="F261" s="108">
        <f>+COPERTINA!$E$21</f>
        <v>0</v>
      </c>
      <c r="G261" s="79"/>
      <c r="H261" s="75">
        <v>0</v>
      </c>
      <c r="I261" s="74">
        <f>+$H261*'TABELLE APPOGGIO'!$I$1</f>
        <v>0</v>
      </c>
      <c r="J261" s="74">
        <v>35.5</v>
      </c>
      <c r="K261" s="81">
        <f>IF(M261="NO FEE4SERVICE", 0, +$H261*'TABELLE APPOGGIO'!$I$1)</f>
        <v>0</v>
      </c>
      <c r="L261" s="74"/>
      <c r="M261" s="80" t="str">
        <f>IF(H261&lt;&gt;0, VLOOKUP(D261,'RIEPILOGO CALCOLO'!$B$18:$V$121,21,FALSE), "")</f>
        <v/>
      </c>
    </row>
    <row r="262" spans="1:13" ht="15.75" thickBot="1" x14ac:dyDescent="0.3">
      <c r="A262" s="24"/>
      <c r="B262" s="23"/>
      <c r="C262" s="23"/>
      <c r="D262" s="62"/>
      <c r="E262" s="108">
        <f>+COPERTINA!$E$18</f>
        <v>0</v>
      </c>
      <c r="F262" s="108">
        <f>+COPERTINA!$E$21</f>
        <v>0</v>
      </c>
      <c r="G262" s="79"/>
      <c r="H262" s="75">
        <v>0</v>
      </c>
      <c r="I262" s="74">
        <f>+$H262*'TABELLE APPOGGIO'!$I$1</f>
        <v>0</v>
      </c>
      <c r="J262" s="74">
        <v>35.5</v>
      </c>
      <c r="K262" s="81">
        <f>IF(M262="NO FEE4SERVICE", 0, +$H262*'TABELLE APPOGGIO'!$I$1)</f>
        <v>0</v>
      </c>
      <c r="L262" s="74"/>
      <c r="M262" s="80" t="str">
        <f>IF(H262&lt;&gt;0, VLOOKUP(D262,'RIEPILOGO CALCOLO'!$B$18:$V$121,21,FALSE), "")</f>
        <v/>
      </c>
    </row>
    <row r="263" spans="1:13" ht="15.75" thickBot="1" x14ac:dyDescent="0.3">
      <c r="A263" s="24"/>
      <c r="B263" s="23"/>
      <c r="C263" s="23"/>
      <c r="D263" s="62"/>
      <c r="E263" s="108">
        <f>+COPERTINA!$E$18</f>
        <v>0</v>
      </c>
      <c r="F263" s="108">
        <f>+COPERTINA!$E$21</f>
        <v>0</v>
      </c>
      <c r="G263" s="79"/>
      <c r="H263" s="75">
        <v>0</v>
      </c>
      <c r="I263" s="74">
        <f>+$H263*'TABELLE APPOGGIO'!$I$1</f>
        <v>0</v>
      </c>
      <c r="J263" s="74">
        <v>35.5</v>
      </c>
      <c r="K263" s="81">
        <f>IF(M263="NO FEE4SERVICE", 0, +$H263*'TABELLE APPOGGIO'!$I$1)</f>
        <v>0</v>
      </c>
      <c r="L263" s="74"/>
      <c r="M263" s="80" t="str">
        <f>IF(H263&lt;&gt;0, VLOOKUP(D263,'RIEPILOGO CALCOLO'!$B$18:$V$121,21,FALSE), "")</f>
        <v/>
      </c>
    </row>
    <row r="264" spans="1:13" ht="15.75" thickBot="1" x14ac:dyDescent="0.3">
      <c r="A264" s="24"/>
      <c r="B264" s="23"/>
      <c r="C264" s="23"/>
      <c r="D264" s="62"/>
      <c r="E264" s="108">
        <f>+COPERTINA!$E$18</f>
        <v>0</v>
      </c>
      <c r="F264" s="108">
        <f>+COPERTINA!$E$21</f>
        <v>0</v>
      </c>
      <c r="G264" s="79"/>
      <c r="H264" s="75">
        <v>0</v>
      </c>
      <c r="I264" s="74">
        <f>+$H264*'TABELLE APPOGGIO'!$I$1</f>
        <v>0</v>
      </c>
      <c r="J264" s="74">
        <v>35.5</v>
      </c>
      <c r="K264" s="81">
        <f>IF(M264="NO FEE4SERVICE", 0, +$H264*'TABELLE APPOGGIO'!$I$1)</f>
        <v>0</v>
      </c>
      <c r="L264" s="74"/>
      <c r="M264" s="80" t="str">
        <f>IF(H264&lt;&gt;0, VLOOKUP(D264,'RIEPILOGO CALCOLO'!$B$18:$V$121,21,FALSE), "")</f>
        <v/>
      </c>
    </row>
    <row r="265" spans="1:13" ht="15.75" thickBot="1" x14ac:dyDescent="0.3">
      <c r="A265" s="24"/>
      <c r="B265" s="23"/>
      <c r="C265" s="23"/>
      <c r="D265" s="62"/>
      <c r="E265" s="108">
        <f>+COPERTINA!$E$18</f>
        <v>0</v>
      </c>
      <c r="F265" s="108">
        <f>+COPERTINA!$E$21</f>
        <v>0</v>
      </c>
      <c r="G265" s="79"/>
      <c r="H265" s="75">
        <v>0</v>
      </c>
      <c r="I265" s="74">
        <f>+$H265*'TABELLE APPOGGIO'!$I$1</f>
        <v>0</v>
      </c>
      <c r="J265" s="74">
        <v>35.5</v>
      </c>
      <c r="K265" s="81">
        <f>IF(M265="NO FEE4SERVICE", 0, +$H265*'TABELLE APPOGGIO'!$I$1)</f>
        <v>0</v>
      </c>
      <c r="L265" s="74"/>
      <c r="M265" s="80" t="str">
        <f>IF(H265&lt;&gt;0, VLOOKUP(D265,'RIEPILOGO CALCOLO'!$B$18:$V$121,21,FALSE), "")</f>
        <v/>
      </c>
    </row>
    <row r="266" spans="1:13" ht="15.75" thickBot="1" x14ac:dyDescent="0.3">
      <c r="A266" s="24"/>
      <c r="B266" s="23"/>
      <c r="C266" s="23"/>
      <c r="D266" s="62"/>
      <c r="E266" s="108">
        <f>+COPERTINA!$E$18</f>
        <v>0</v>
      </c>
      <c r="F266" s="108">
        <f>+COPERTINA!$E$21</f>
        <v>0</v>
      </c>
      <c r="G266" s="79"/>
      <c r="H266" s="75">
        <v>0</v>
      </c>
      <c r="I266" s="74">
        <f>+$H266*'TABELLE APPOGGIO'!$I$1</f>
        <v>0</v>
      </c>
      <c r="J266" s="74">
        <v>35.5</v>
      </c>
      <c r="K266" s="81">
        <f>IF(M266="NO FEE4SERVICE", 0, +$H266*'TABELLE APPOGGIO'!$I$1)</f>
        <v>0</v>
      </c>
      <c r="L266" s="74"/>
      <c r="M266" s="80" t="str">
        <f>IF(H266&lt;&gt;0, VLOOKUP(D266,'RIEPILOGO CALCOLO'!$B$18:$V$121,21,FALSE), "")</f>
        <v/>
      </c>
    </row>
    <row r="267" spans="1:13" ht="15.75" thickBot="1" x14ac:dyDescent="0.3">
      <c r="A267" s="24"/>
      <c r="B267" s="23"/>
      <c r="C267" s="23"/>
      <c r="D267" s="62"/>
      <c r="E267" s="108">
        <f>+COPERTINA!$E$18</f>
        <v>0</v>
      </c>
      <c r="F267" s="108">
        <f>+COPERTINA!$E$21</f>
        <v>0</v>
      </c>
      <c r="G267" s="79"/>
      <c r="H267" s="75">
        <v>0</v>
      </c>
      <c r="I267" s="74">
        <f>+$H267*'TABELLE APPOGGIO'!$I$1</f>
        <v>0</v>
      </c>
      <c r="J267" s="74">
        <v>35.5</v>
      </c>
      <c r="K267" s="81">
        <f>IF(M267="NO FEE4SERVICE", 0, +$H267*'TABELLE APPOGGIO'!$I$1)</f>
        <v>0</v>
      </c>
      <c r="L267" s="74"/>
      <c r="M267" s="80" t="str">
        <f>IF(H267&lt;&gt;0, VLOOKUP(D267,'RIEPILOGO CALCOLO'!$B$18:$V$121,21,FALSE), "")</f>
        <v/>
      </c>
    </row>
    <row r="268" spans="1:13" ht="15.75" thickBot="1" x14ac:dyDescent="0.3">
      <c r="A268" s="24"/>
      <c r="B268" s="23"/>
      <c r="C268" s="23"/>
      <c r="D268" s="62"/>
      <c r="E268" s="108">
        <f>+COPERTINA!$E$18</f>
        <v>0</v>
      </c>
      <c r="F268" s="108">
        <f>+COPERTINA!$E$21</f>
        <v>0</v>
      </c>
      <c r="G268" s="79"/>
      <c r="H268" s="75">
        <v>0</v>
      </c>
      <c r="I268" s="74">
        <f>+$H268*'TABELLE APPOGGIO'!$I$1</f>
        <v>0</v>
      </c>
      <c r="J268" s="74">
        <v>35.5</v>
      </c>
      <c r="K268" s="81">
        <f>IF(M268="NO FEE4SERVICE", 0, +$H268*'TABELLE APPOGGIO'!$I$1)</f>
        <v>0</v>
      </c>
      <c r="L268" s="74"/>
      <c r="M268" s="80" t="str">
        <f>IF(H268&lt;&gt;0, VLOOKUP(D268,'RIEPILOGO CALCOLO'!$B$18:$V$121,21,FALSE), "")</f>
        <v/>
      </c>
    </row>
    <row r="269" spans="1:13" ht="15.75" thickBot="1" x14ac:dyDescent="0.3">
      <c r="A269" s="24"/>
      <c r="B269" s="23"/>
      <c r="C269" s="23"/>
      <c r="D269" s="62"/>
      <c r="E269" s="108">
        <f>+COPERTINA!$E$18</f>
        <v>0</v>
      </c>
      <c r="F269" s="108">
        <f>+COPERTINA!$E$21</f>
        <v>0</v>
      </c>
      <c r="G269" s="79"/>
      <c r="H269" s="75">
        <v>0</v>
      </c>
      <c r="I269" s="74">
        <f>+$H269*'TABELLE APPOGGIO'!$I$1</f>
        <v>0</v>
      </c>
      <c r="J269" s="74">
        <v>35.5</v>
      </c>
      <c r="K269" s="81">
        <f>IF(M269="NO FEE4SERVICE", 0, +$H269*'TABELLE APPOGGIO'!$I$1)</f>
        <v>0</v>
      </c>
      <c r="L269" s="74"/>
      <c r="M269" s="80" t="str">
        <f>IF(H269&lt;&gt;0, VLOOKUP(D269,'RIEPILOGO CALCOLO'!$B$18:$V$121,21,FALSE), "")</f>
        <v/>
      </c>
    </row>
    <row r="270" spans="1:13" ht="15.75" thickBot="1" x14ac:dyDescent="0.3">
      <c r="A270" s="24"/>
      <c r="B270" s="23"/>
      <c r="C270" s="23"/>
      <c r="D270" s="62"/>
      <c r="E270" s="108">
        <f>+COPERTINA!$E$18</f>
        <v>0</v>
      </c>
      <c r="F270" s="108">
        <f>+COPERTINA!$E$21</f>
        <v>0</v>
      </c>
      <c r="G270" s="79"/>
      <c r="H270" s="75">
        <v>0</v>
      </c>
      <c r="I270" s="74">
        <f>+$H270*'TABELLE APPOGGIO'!$I$1</f>
        <v>0</v>
      </c>
      <c r="J270" s="74">
        <v>35.5</v>
      </c>
      <c r="K270" s="81">
        <f>IF(M270="NO FEE4SERVICE", 0, +$H270*'TABELLE APPOGGIO'!$I$1)</f>
        <v>0</v>
      </c>
      <c r="L270" s="74"/>
      <c r="M270" s="80" t="str">
        <f>IF(H270&lt;&gt;0, VLOOKUP(D270,'RIEPILOGO CALCOLO'!$B$18:$V$121,21,FALSE), "")</f>
        <v/>
      </c>
    </row>
    <row r="271" spans="1:13" ht="15.75" thickBot="1" x14ac:dyDescent="0.3">
      <c r="A271" s="24"/>
      <c r="B271" s="23"/>
      <c r="C271" s="23"/>
      <c r="D271" s="62"/>
      <c r="E271" s="108">
        <f>+COPERTINA!$E$18</f>
        <v>0</v>
      </c>
      <c r="F271" s="108">
        <f>+COPERTINA!$E$21</f>
        <v>0</v>
      </c>
      <c r="G271" s="79"/>
      <c r="H271" s="75">
        <v>0</v>
      </c>
      <c r="I271" s="74">
        <f>+$H271*'TABELLE APPOGGIO'!$I$1</f>
        <v>0</v>
      </c>
      <c r="J271" s="74">
        <v>35.5</v>
      </c>
      <c r="K271" s="81">
        <f>IF(M271="NO FEE4SERVICE", 0, +$H271*'TABELLE APPOGGIO'!$I$1)</f>
        <v>0</v>
      </c>
      <c r="L271" s="74"/>
      <c r="M271" s="80" t="str">
        <f>IF(H271&lt;&gt;0, VLOOKUP(D271,'RIEPILOGO CALCOLO'!$B$18:$V$121,21,FALSE), "")</f>
        <v/>
      </c>
    </row>
    <row r="272" spans="1:13" ht="15.75" thickBot="1" x14ac:dyDescent="0.3">
      <c r="A272" s="24"/>
      <c r="B272" s="23"/>
      <c r="C272" s="23"/>
      <c r="D272" s="62"/>
      <c r="E272" s="108">
        <f>+COPERTINA!$E$18</f>
        <v>0</v>
      </c>
      <c r="F272" s="108">
        <f>+COPERTINA!$E$21</f>
        <v>0</v>
      </c>
      <c r="G272" s="79"/>
      <c r="H272" s="75">
        <v>0</v>
      </c>
      <c r="I272" s="74">
        <f>+$H272*'TABELLE APPOGGIO'!$I$1</f>
        <v>0</v>
      </c>
      <c r="J272" s="74">
        <v>35.5</v>
      </c>
      <c r="K272" s="81">
        <f>IF(M272="NO FEE4SERVICE", 0, +$H272*'TABELLE APPOGGIO'!$I$1)</f>
        <v>0</v>
      </c>
      <c r="L272" s="74"/>
      <c r="M272" s="80" t="str">
        <f>IF(H272&lt;&gt;0, VLOOKUP(D272,'RIEPILOGO CALCOLO'!$B$18:$V$121,21,FALSE), "")</f>
        <v/>
      </c>
    </row>
    <row r="273" spans="1:13" ht="15.75" thickBot="1" x14ac:dyDescent="0.3">
      <c r="A273" s="24"/>
      <c r="B273" s="23"/>
      <c r="C273" s="23"/>
      <c r="D273" s="62"/>
      <c r="E273" s="108">
        <f>+COPERTINA!$E$18</f>
        <v>0</v>
      </c>
      <c r="F273" s="108">
        <f>+COPERTINA!$E$21</f>
        <v>0</v>
      </c>
      <c r="G273" s="79"/>
      <c r="H273" s="75">
        <v>0</v>
      </c>
      <c r="I273" s="74">
        <f>+$H273*'TABELLE APPOGGIO'!$I$1</f>
        <v>0</v>
      </c>
      <c r="J273" s="74">
        <v>35.5</v>
      </c>
      <c r="K273" s="81">
        <f>IF(M273="NO FEE4SERVICE", 0, +$H273*'TABELLE APPOGGIO'!$I$1)</f>
        <v>0</v>
      </c>
      <c r="L273" s="74"/>
      <c r="M273" s="80" t="str">
        <f>IF(H273&lt;&gt;0, VLOOKUP(D273,'RIEPILOGO CALCOLO'!$B$18:$V$121,21,FALSE), "")</f>
        <v/>
      </c>
    </row>
    <row r="274" spans="1:13" ht="15.75" thickBot="1" x14ac:dyDescent="0.3">
      <c r="A274" s="24"/>
      <c r="B274" s="23"/>
      <c r="C274" s="23"/>
      <c r="D274" s="62"/>
      <c r="E274" s="108">
        <f>+COPERTINA!$E$18</f>
        <v>0</v>
      </c>
      <c r="F274" s="108">
        <f>+COPERTINA!$E$21</f>
        <v>0</v>
      </c>
      <c r="G274" s="79"/>
      <c r="H274" s="75">
        <v>0</v>
      </c>
      <c r="I274" s="74">
        <f>+$H274*'TABELLE APPOGGIO'!$I$1</f>
        <v>0</v>
      </c>
      <c r="J274" s="74">
        <v>35.5</v>
      </c>
      <c r="K274" s="81">
        <f>IF(M274="NO FEE4SERVICE", 0, +$H274*'TABELLE APPOGGIO'!$I$1)</f>
        <v>0</v>
      </c>
      <c r="L274" s="74"/>
      <c r="M274" s="80" t="str">
        <f>IF(H274&lt;&gt;0, VLOOKUP(D274,'RIEPILOGO CALCOLO'!$B$18:$V$121,21,FALSE), "")</f>
        <v/>
      </c>
    </row>
    <row r="275" spans="1:13" ht="15.75" thickBot="1" x14ac:dyDescent="0.3">
      <c r="A275" s="24"/>
      <c r="B275" s="23"/>
      <c r="C275" s="23"/>
      <c r="D275" s="62"/>
      <c r="E275" s="108">
        <f>+COPERTINA!$E$18</f>
        <v>0</v>
      </c>
      <c r="F275" s="108">
        <f>+COPERTINA!$E$21</f>
        <v>0</v>
      </c>
      <c r="G275" s="79"/>
      <c r="H275" s="75">
        <v>0</v>
      </c>
      <c r="I275" s="74">
        <f>+$H275*'TABELLE APPOGGIO'!$I$1</f>
        <v>0</v>
      </c>
      <c r="J275" s="74">
        <v>35.5</v>
      </c>
      <c r="K275" s="81">
        <f>IF(M275="NO FEE4SERVICE", 0, +$H275*'TABELLE APPOGGIO'!$I$1)</f>
        <v>0</v>
      </c>
      <c r="L275" s="74"/>
      <c r="M275" s="80" t="str">
        <f>IF(H275&lt;&gt;0, VLOOKUP(D275,'RIEPILOGO CALCOLO'!$B$18:$V$121,21,FALSE), "")</f>
        <v/>
      </c>
    </row>
    <row r="276" spans="1:13" ht="15.75" thickBot="1" x14ac:dyDescent="0.3">
      <c r="A276" s="24"/>
      <c r="B276" s="23"/>
      <c r="C276" s="23"/>
      <c r="D276" s="62"/>
      <c r="E276" s="108">
        <f>+COPERTINA!$E$18</f>
        <v>0</v>
      </c>
      <c r="F276" s="108">
        <f>+COPERTINA!$E$21</f>
        <v>0</v>
      </c>
      <c r="G276" s="79"/>
      <c r="H276" s="75">
        <v>0</v>
      </c>
      <c r="I276" s="74">
        <f>+$H276*'TABELLE APPOGGIO'!$I$1</f>
        <v>0</v>
      </c>
      <c r="J276" s="74">
        <v>35.5</v>
      </c>
      <c r="K276" s="81">
        <f>IF(M276="NO FEE4SERVICE", 0, +$H276*'TABELLE APPOGGIO'!$I$1)</f>
        <v>0</v>
      </c>
      <c r="L276" s="74"/>
      <c r="M276" s="80" t="str">
        <f>IF(H276&lt;&gt;0, VLOOKUP(D276,'RIEPILOGO CALCOLO'!$B$18:$V$121,21,FALSE), "")</f>
        <v/>
      </c>
    </row>
    <row r="277" spans="1:13" ht="15.75" thickBot="1" x14ac:dyDescent="0.3">
      <c r="A277" s="24"/>
      <c r="B277" s="23"/>
      <c r="C277" s="23"/>
      <c r="D277" s="62"/>
      <c r="E277" s="108">
        <f>+COPERTINA!$E$18</f>
        <v>0</v>
      </c>
      <c r="F277" s="108">
        <f>+COPERTINA!$E$21</f>
        <v>0</v>
      </c>
      <c r="G277" s="79"/>
      <c r="H277" s="75">
        <v>0</v>
      </c>
      <c r="I277" s="74">
        <f>+$H277*'TABELLE APPOGGIO'!$I$1</f>
        <v>0</v>
      </c>
      <c r="J277" s="74">
        <v>35.5</v>
      </c>
      <c r="K277" s="81">
        <f>IF(M277="NO FEE4SERVICE", 0, +$H277*'TABELLE APPOGGIO'!$I$1)</f>
        <v>0</v>
      </c>
      <c r="L277" s="74"/>
      <c r="M277" s="80" t="str">
        <f>IF(H277&lt;&gt;0, VLOOKUP(D277,'RIEPILOGO CALCOLO'!$B$18:$V$121,21,FALSE), "")</f>
        <v/>
      </c>
    </row>
    <row r="278" spans="1:13" ht="15.75" thickBot="1" x14ac:dyDescent="0.3">
      <c r="A278" s="24"/>
      <c r="B278" s="23"/>
      <c r="C278" s="23"/>
      <c r="D278" s="62"/>
      <c r="E278" s="108">
        <f>+COPERTINA!$E$18</f>
        <v>0</v>
      </c>
      <c r="F278" s="108">
        <f>+COPERTINA!$E$21</f>
        <v>0</v>
      </c>
      <c r="G278" s="79"/>
      <c r="H278" s="75">
        <v>0</v>
      </c>
      <c r="I278" s="74">
        <f>+$H278*'TABELLE APPOGGIO'!$I$1</f>
        <v>0</v>
      </c>
      <c r="J278" s="74">
        <v>35.5</v>
      </c>
      <c r="K278" s="81">
        <f>IF(M278="NO FEE4SERVICE", 0, +$H278*'TABELLE APPOGGIO'!$I$1)</f>
        <v>0</v>
      </c>
      <c r="L278" s="74"/>
      <c r="M278" s="80" t="str">
        <f>IF(H278&lt;&gt;0, VLOOKUP(D278,'RIEPILOGO CALCOLO'!$B$18:$V$121,21,FALSE), "")</f>
        <v/>
      </c>
    </row>
    <row r="279" spans="1:13" ht="15.75" thickBot="1" x14ac:dyDescent="0.3">
      <c r="A279" s="24"/>
      <c r="B279" s="23"/>
      <c r="C279" s="23"/>
      <c r="D279" s="62"/>
      <c r="E279" s="108">
        <f>+COPERTINA!$E$18</f>
        <v>0</v>
      </c>
      <c r="F279" s="108">
        <f>+COPERTINA!$E$21</f>
        <v>0</v>
      </c>
      <c r="G279" s="79"/>
      <c r="H279" s="75">
        <v>0</v>
      </c>
      <c r="I279" s="74">
        <f>+$H279*'TABELLE APPOGGIO'!$I$1</f>
        <v>0</v>
      </c>
      <c r="J279" s="74">
        <v>35.5</v>
      </c>
      <c r="K279" s="81">
        <f>IF(M279="NO FEE4SERVICE", 0, +$H279*'TABELLE APPOGGIO'!$I$1)</f>
        <v>0</v>
      </c>
      <c r="L279" s="74"/>
      <c r="M279" s="80" t="str">
        <f>IF(H279&lt;&gt;0, VLOOKUP(D279,'RIEPILOGO CALCOLO'!$B$18:$V$121,21,FALSE), "")</f>
        <v/>
      </c>
    </row>
    <row r="280" spans="1:13" ht="15.75" thickBot="1" x14ac:dyDescent="0.3">
      <c r="A280" s="24"/>
      <c r="B280" s="23"/>
      <c r="C280" s="23"/>
      <c r="D280" s="62"/>
      <c r="E280" s="108">
        <f>+COPERTINA!$E$18</f>
        <v>0</v>
      </c>
      <c r="F280" s="108">
        <f>+COPERTINA!$E$21</f>
        <v>0</v>
      </c>
      <c r="G280" s="79"/>
      <c r="H280" s="75">
        <v>0</v>
      </c>
      <c r="I280" s="74">
        <f>+$H280*'TABELLE APPOGGIO'!$I$1</f>
        <v>0</v>
      </c>
      <c r="J280" s="74">
        <v>35.5</v>
      </c>
      <c r="K280" s="81">
        <f>IF(M280="NO FEE4SERVICE", 0, +$H280*'TABELLE APPOGGIO'!$I$1)</f>
        <v>0</v>
      </c>
      <c r="L280" s="74"/>
      <c r="M280" s="80" t="str">
        <f>IF(H280&lt;&gt;0, VLOOKUP(D280,'RIEPILOGO CALCOLO'!$B$18:$V$121,21,FALSE), "")</f>
        <v/>
      </c>
    </row>
    <row r="281" spans="1:13" ht="15.75" thickBot="1" x14ac:dyDescent="0.3">
      <c r="A281" s="24"/>
      <c r="B281" s="23"/>
      <c r="C281" s="23"/>
      <c r="D281" s="62"/>
      <c r="E281" s="108">
        <f>+COPERTINA!$E$18</f>
        <v>0</v>
      </c>
      <c r="F281" s="108">
        <f>+COPERTINA!$E$21</f>
        <v>0</v>
      </c>
      <c r="G281" s="79"/>
      <c r="H281" s="75">
        <v>0</v>
      </c>
      <c r="I281" s="74">
        <f>+$H281*'TABELLE APPOGGIO'!$I$1</f>
        <v>0</v>
      </c>
      <c r="J281" s="74">
        <v>35.5</v>
      </c>
      <c r="K281" s="81">
        <f>IF(M281="NO FEE4SERVICE", 0, +$H281*'TABELLE APPOGGIO'!$I$1)</f>
        <v>0</v>
      </c>
      <c r="L281" s="74"/>
      <c r="M281" s="80" t="str">
        <f>IF(H281&lt;&gt;0, VLOOKUP(D281,'RIEPILOGO CALCOLO'!$B$18:$V$121,21,FALSE), "")</f>
        <v/>
      </c>
    </row>
    <row r="282" spans="1:13" ht="15.75" thickBot="1" x14ac:dyDescent="0.3">
      <c r="A282" s="24"/>
      <c r="B282" s="23"/>
      <c r="C282" s="23"/>
      <c r="D282" s="62"/>
      <c r="E282" s="108">
        <f>+COPERTINA!$E$18</f>
        <v>0</v>
      </c>
      <c r="F282" s="108">
        <f>+COPERTINA!$E$21</f>
        <v>0</v>
      </c>
      <c r="G282" s="79"/>
      <c r="H282" s="75">
        <v>0</v>
      </c>
      <c r="I282" s="74">
        <f>+$H282*'TABELLE APPOGGIO'!$I$1</f>
        <v>0</v>
      </c>
      <c r="J282" s="74">
        <v>35.5</v>
      </c>
      <c r="K282" s="81">
        <f>IF(M282="NO FEE4SERVICE", 0, +$H282*'TABELLE APPOGGIO'!$I$1)</f>
        <v>0</v>
      </c>
      <c r="L282" s="74"/>
      <c r="M282" s="80" t="str">
        <f>IF(H282&lt;&gt;0, VLOOKUP(D282,'RIEPILOGO CALCOLO'!$B$18:$V$121,21,FALSE), "")</f>
        <v/>
      </c>
    </row>
    <row r="283" spans="1:13" ht="15.75" thickBot="1" x14ac:dyDescent="0.3">
      <c r="A283" s="24"/>
      <c r="B283" s="23"/>
      <c r="C283" s="23"/>
      <c r="D283" s="62"/>
      <c r="E283" s="108">
        <f>+COPERTINA!$E$18</f>
        <v>0</v>
      </c>
      <c r="F283" s="108">
        <f>+COPERTINA!$E$21</f>
        <v>0</v>
      </c>
      <c r="G283" s="79"/>
      <c r="H283" s="75">
        <v>0</v>
      </c>
      <c r="I283" s="74">
        <f>+$H283*'TABELLE APPOGGIO'!$I$1</f>
        <v>0</v>
      </c>
      <c r="J283" s="74">
        <v>35.5</v>
      </c>
      <c r="K283" s="81">
        <f>IF(M283="NO FEE4SERVICE", 0, +$H283*'TABELLE APPOGGIO'!$I$1)</f>
        <v>0</v>
      </c>
      <c r="L283" s="74"/>
      <c r="M283" s="80" t="str">
        <f>IF(H283&lt;&gt;0, VLOOKUP(D283,'RIEPILOGO CALCOLO'!$B$18:$V$121,21,FALSE), "")</f>
        <v/>
      </c>
    </row>
    <row r="284" spans="1:13" ht="15.75" thickBot="1" x14ac:dyDescent="0.3">
      <c r="A284" s="24"/>
      <c r="B284" s="23"/>
      <c r="C284" s="23"/>
      <c r="D284" s="62"/>
      <c r="E284" s="108">
        <f>+COPERTINA!$E$18</f>
        <v>0</v>
      </c>
      <c r="F284" s="108">
        <f>+COPERTINA!$E$21</f>
        <v>0</v>
      </c>
      <c r="G284" s="79"/>
      <c r="H284" s="75">
        <v>0</v>
      </c>
      <c r="I284" s="74">
        <f>+$H284*'TABELLE APPOGGIO'!$I$1</f>
        <v>0</v>
      </c>
      <c r="J284" s="74">
        <v>35.5</v>
      </c>
      <c r="K284" s="81">
        <f>IF(M284="NO FEE4SERVICE", 0, +$H284*'TABELLE APPOGGIO'!$I$1)</f>
        <v>0</v>
      </c>
      <c r="L284" s="74"/>
      <c r="M284" s="80" t="str">
        <f>IF(H284&lt;&gt;0, VLOOKUP(D284,'RIEPILOGO CALCOLO'!$B$18:$V$121,21,FALSE), "")</f>
        <v/>
      </c>
    </row>
    <row r="285" spans="1:13" ht="15.75" thickBot="1" x14ac:dyDescent="0.3">
      <c r="A285" s="24"/>
      <c r="B285" s="23"/>
      <c r="C285" s="23"/>
      <c r="D285" s="62"/>
      <c r="E285" s="108">
        <f>+COPERTINA!$E$18</f>
        <v>0</v>
      </c>
      <c r="F285" s="108">
        <f>+COPERTINA!$E$21</f>
        <v>0</v>
      </c>
      <c r="G285" s="79"/>
      <c r="H285" s="75">
        <v>0</v>
      </c>
      <c r="I285" s="74">
        <f>+$H285*'TABELLE APPOGGIO'!$I$1</f>
        <v>0</v>
      </c>
      <c r="J285" s="74">
        <v>35.5</v>
      </c>
      <c r="K285" s="81">
        <f>IF(M285="NO FEE4SERVICE", 0, +$H285*'TABELLE APPOGGIO'!$I$1)</f>
        <v>0</v>
      </c>
      <c r="L285" s="74"/>
      <c r="M285" s="80" t="str">
        <f>IF(H285&lt;&gt;0, VLOOKUP(D285,'RIEPILOGO CALCOLO'!$B$18:$V$121,21,FALSE), "")</f>
        <v/>
      </c>
    </row>
    <row r="286" spans="1:13" ht="15.75" thickBot="1" x14ac:dyDescent="0.3">
      <c r="A286" s="24"/>
      <c r="B286" s="23"/>
      <c r="C286" s="23"/>
      <c r="D286" s="62"/>
      <c r="E286" s="108">
        <f>+COPERTINA!$E$18</f>
        <v>0</v>
      </c>
      <c r="F286" s="108">
        <f>+COPERTINA!$E$21</f>
        <v>0</v>
      </c>
      <c r="G286" s="79"/>
      <c r="H286" s="75">
        <v>0</v>
      </c>
      <c r="I286" s="74">
        <f>+$H286*'TABELLE APPOGGIO'!$I$1</f>
        <v>0</v>
      </c>
      <c r="J286" s="74">
        <v>35.5</v>
      </c>
      <c r="K286" s="81">
        <f>IF(M286="NO FEE4SERVICE", 0, +$H286*'TABELLE APPOGGIO'!$I$1)</f>
        <v>0</v>
      </c>
      <c r="L286" s="74"/>
      <c r="M286" s="80" t="str">
        <f>IF(H286&lt;&gt;0, VLOOKUP(D286,'RIEPILOGO CALCOLO'!$B$18:$V$121,21,FALSE), "")</f>
        <v/>
      </c>
    </row>
    <row r="287" spans="1:13" ht="15.75" thickBot="1" x14ac:dyDescent="0.3">
      <c r="A287" s="24"/>
      <c r="B287" s="23"/>
      <c r="C287" s="23"/>
      <c r="D287" s="62"/>
      <c r="E287" s="108">
        <f>+COPERTINA!$E$18</f>
        <v>0</v>
      </c>
      <c r="F287" s="108">
        <f>+COPERTINA!$E$21</f>
        <v>0</v>
      </c>
      <c r="G287" s="79"/>
      <c r="H287" s="75">
        <v>0</v>
      </c>
      <c r="I287" s="74">
        <f>+$H287*'TABELLE APPOGGIO'!$I$1</f>
        <v>0</v>
      </c>
      <c r="J287" s="74">
        <v>35.5</v>
      </c>
      <c r="K287" s="81">
        <f>IF(M287="NO FEE4SERVICE", 0, +$H287*'TABELLE APPOGGIO'!$I$1)</f>
        <v>0</v>
      </c>
      <c r="L287" s="74"/>
      <c r="M287" s="80" t="str">
        <f>IF(H287&lt;&gt;0, VLOOKUP(D287,'RIEPILOGO CALCOLO'!$B$18:$V$121,21,FALSE), "")</f>
        <v/>
      </c>
    </row>
    <row r="288" spans="1:13" ht="15.75" thickBot="1" x14ac:dyDescent="0.3">
      <c r="A288" s="24"/>
      <c r="B288" s="23"/>
      <c r="C288" s="23"/>
      <c r="D288" s="62"/>
      <c r="E288" s="108">
        <f>+COPERTINA!$E$18</f>
        <v>0</v>
      </c>
      <c r="F288" s="108">
        <f>+COPERTINA!$E$21</f>
        <v>0</v>
      </c>
      <c r="G288" s="79"/>
      <c r="H288" s="75">
        <v>0</v>
      </c>
      <c r="I288" s="74">
        <f>+$H288*'TABELLE APPOGGIO'!$I$1</f>
        <v>0</v>
      </c>
      <c r="J288" s="74">
        <v>35.5</v>
      </c>
      <c r="K288" s="81">
        <f>IF(M288="NO FEE4SERVICE", 0, +$H288*'TABELLE APPOGGIO'!$I$1)</f>
        <v>0</v>
      </c>
      <c r="L288" s="74"/>
      <c r="M288" s="80" t="str">
        <f>IF(H288&lt;&gt;0, VLOOKUP(D288,'RIEPILOGO CALCOLO'!$B$18:$V$121,21,FALSE), "")</f>
        <v/>
      </c>
    </row>
    <row r="289" spans="1:13" ht="15.75" thickBot="1" x14ac:dyDescent="0.3">
      <c r="A289" s="24"/>
      <c r="B289" s="23"/>
      <c r="C289" s="23"/>
      <c r="D289" s="62"/>
      <c r="E289" s="108">
        <f>+COPERTINA!$E$18</f>
        <v>0</v>
      </c>
      <c r="F289" s="108">
        <f>+COPERTINA!$E$21</f>
        <v>0</v>
      </c>
      <c r="G289" s="79"/>
      <c r="H289" s="75">
        <v>0</v>
      </c>
      <c r="I289" s="74">
        <f>+$H289*'TABELLE APPOGGIO'!$I$1</f>
        <v>0</v>
      </c>
      <c r="J289" s="74">
        <v>35.5</v>
      </c>
      <c r="K289" s="81">
        <f>IF(M289="NO FEE4SERVICE", 0, +$H289*'TABELLE APPOGGIO'!$I$1)</f>
        <v>0</v>
      </c>
      <c r="L289" s="74"/>
      <c r="M289" s="80" t="str">
        <f>IF(H289&lt;&gt;0, VLOOKUP(D289,'RIEPILOGO CALCOLO'!$B$18:$V$121,21,FALSE), "")</f>
        <v/>
      </c>
    </row>
    <row r="290" spans="1:13" ht="15.75" thickBot="1" x14ac:dyDescent="0.3">
      <c r="A290" s="24"/>
      <c r="B290" s="23"/>
      <c r="C290" s="23"/>
      <c r="D290" s="62"/>
      <c r="E290" s="108">
        <f>+COPERTINA!$E$18</f>
        <v>0</v>
      </c>
      <c r="F290" s="108">
        <f>+COPERTINA!$E$21</f>
        <v>0</v>
      </c>
      <c r="G290" s="79"/>
      <c r="H290" s="75">
        <v>0</v>
      </c>
      <c r="I290" s="74">
        <f>+$H290*'TABELLE APPOGGIO'!$I$1</f>
        <v>0</v>
      </c>
      <c r="J290" s="74">
        <v>35.5</v>
      </c>
      <c r="K290" s="81">
        <f>IF(M290="NO FEE4SERVICE", 0, +$H290*'TABELLE APPOGGIO'!$I$1)</f>
        <v>0</v>
      </c>
      <c r="L290" s="74"/>
      <c r="M290" s="80" t="str">
        <f>IF(H290&lt;&gt;0, VLOOKUP(D290,'RIEPILOGO CALCOLO'!$B$18:$V$121,21,FALSE), "")</f>
        <v/>
      </c>
    </row>
    <row r="291" spans="1:13" ht="15.75" thickBot="1" x14ac:dyDescent="0.3">
      <c r="A291" s="24"/>
      <c r="B291" s="23"/>
      <c r="C291" s="23"/>
      <c r="D291" s="62"/>
      <c r="E291" s="108">
        <f>+COPERTINA!$E$18</f>
        <v>0</v>
      </c>
      <c r="F291" s="108">
        <f>+COPERTINA!$E$21</f>
        <v>0</v>
      </c>
      <c r="G291" s="79"/>
      <c r="H291" s="75">
        <v>0</v>
      </c>
      <c r="I291" s="74">
        <f>+$H291*'TABELLE APPOGGIO'!$I$1</f>
        <v>0</v>
      </c>
      <c r="J291" s="74">
        <v>35.5</v>
      </c>
      <c r="K291" s="81">
        <f>IF(M291="NO FEE4SERVICE", 0, +$H291*'TABELLE APPOGGIO'!$I$1)</f>
        <v>0</v>
      </c>
      <c r="L291" s="74"/>
      <c r="M291" s="80" t="str">
        <f>IF(H291&lt;&gt;0, VLOOKUP(D291,'RIEPILOGO CALCOLO'!$B$18:$V$121,21,FALSE), "")</f>
        <v/>
      </c>
    </row>
    <row r="292" spans="1:13" ht="15.75" thickBot="1" x14ac:dyDescent="0.3">
      <c r="A292" s="24"/>
      <c r="B292" s="23"/>
      <c r="C292" s="23"/>
      <c r="D292" s="62"/>
      <c r="E292" s="108">
        <f>+COPERTINA!$E$18</f>
        <v>0</v>
      </c>
      <c r="F292" s="108">
        <f>+COPERTINA!$E$21</f>
        <v>0</v>
      </c>
      <c r="G292" s="79"/>
      <c r="H292" s="75">
        <v>0</v>
      </c>
      <c r="I292" s="74">
        <f>+$H292*'TABELLE APPOGGIO'!$I$1</f>
        <v>0</v>
      </c>
      <c r="J292" s="74">
        <v>35.5</v>
      </c>
      <c r="K292" s="81">
        <f>IF(M292="NO FEE4SERVICE", 0, +$H292*'TABELLE APPOGGIO'!$I$1)</f>
        <v>0</v>
      </c>
      <c r="L292" s="74"/>
      <c r="M292" s="80" t="str">
        <f>IF(H292&lt;&gt;0, VLOOKUP(D292,'RIEPILOGO CALCOLO'!$B$18:$V$121,21,FALSE), "")</f>
        <v/>
      </c>
    </row>
    <row r="293" spans="1:13" ht="15.75" thickBot="1" x14ac:dyDescent="0.3">
      <c r="A293" s="24"/>
      <c r="B293" s="23"/>
      <c r="C293" s="23"/>
      <c r="D293" s="62"/>
      <c r="E293" s="108">
        <f>+COPERTINA!$E$18</f>
        <v>0</v>
      </c>
      <c r="F293" s="108">
        <f>+COPERTINA!$E$21</f>
        <v>0</v>
      </c>
      <c r="G293" s="79"/>
      <c r="H293" s="75">
        <v>0</v>
      </c>
      <c r="I293" s="74">
        <f>+$H293*'TABELLE APPOGGIO'!$I$1</f>
        <v>0</v>
      </c>
      <c r="J293" s="74">
        <v>35.5</v>
      </c>
      <c r="K293" s="81">
        <f>IF(M293="NO FEE4SERVICE", 0, +$H293*'TABELLE APPOGGIO'!$I$1)</f>
        <v>0</v>
      </c>
      <c r="L293" s="74"/>
      <c r="M293" s="80" t="str">
        <f>IF(H293&lt;&gt;0, VLOOKUP(D293,'RIEPILOGO CALCOLO'!$B$18:$V$121,21,FALSE), "")</f>
        <v/>
      </c>
    </row>
    <row r="294" spans="1:13" ht="15.75" thickBot="1" x14ac:dyDescent="0.3">
      <c r="A294" s="24"/>
      <c r="B294" s="23"/>
      <c r="C294" s="23"/>
      <c r="D294" s="62"/>
      <c r="E294" s="108">
        <f>+COPERTINA!$E$18</f>
        <v>0</v>
      </c>
      <c r="F294" s="108">
        <f>+COPERTINA!$E$21</f>
        <v>0</v>
      </c>
      <c r="G294" s="79"/>
      <c r="H294" s="75">
        <v>0</v>
      </c>
      <c r="I294" s="74">
        <f>+$H294*'TABELLE APPOGGIO'!$I$1</f>
        <v>0</v>
      </c>
      <c r="J294" s="74">
        <v>35.5</v>
      </c>
      <c r="K294" s="81">
        <f>IF(M294="NO FEE4SERVICE", 0, +$H294*'TABELLE APPOGGIO'!$I$1)</f>
        <v>0</v>
      </c>
      <c r="L294" s="74"/>
      <c r="M294" s="80" t="str">
        <f>IF(H294&lt;&gt;0, VLOOKUP(D294,'RIEPILOGO CALCOLO'!$B$18:$V$121,21,FALSE), "")</f>
        <v/>
      </c>
    </row>
    <row r="295" spans="1:13" ht="15.75" thickBot="1" x14ac:dyDescent="0.3">
      <c r="A295" s="24"/>
      <c r="B295" s="23"/>
      <c r="C295" s="23"/>
      <c r="D295" s="62"/>
      <c r="E295" s="108">
        <f>+COPERTINA!$E$18</f>
        <v>0</v>
      </c>
      <c r="F295" s="108">
        <f>+COPERTINA!$E$21</f>
        <v>0</v>
      </c>
      <c r="G295" s="79"/>
      <c r="H295" s="75">
        <v>0</v>
      </c>
      <c r="I295" s="74">
        <f>+$H295*'TABELLE APPOGGIO'!$I$1</f>
        <v>0</v>
      </c>
      <c r="J295" s="74">
        <v>35.5</v>
      </c>
      <c r="K295" s="81">
        <f>IF(M295="NO FEE4SERVICE", 0, +$H295*'TABELLE APPOGGIO'!$I$1)</f>
        <v>0</v>
      </c>
      <c r="L295" s="74"/>
      <c r="M295" s="80" t="str">
        <f>IF(H295&lt;&gt;0, VLOOKUP(D295,'RIEPILOGO CALCOLO'!$B$18:$V$121,21,FALSE), "")</f>
        <v/>
      </c>
    </row>
    <row r="296" spans="1:13" ht="15.75" thickBot="1" x14ac:dyDescent="0.3">
      <c r="A296" s="24"/>
      <c r="B296" s="23"/>
      <c r="C296" s="23"/>
      <c r="D296" s="62"/>
      <c r="E296" s="108">
        <f>+COPERTINA!$E$18</f>
        <v>0</v>
      </c>
      <c r="F296" s="108">
        <f>+COPERTINA!$E$21</f>
        <v>0</v>
      </c>
      <c r="G296" s="79"/>
      <c r="H296" s="75">
        <v>0</v>
      </c>
      <c r="I296" s="74">
        <f>+$H296*'TABELLE APPOGGIO'!$I$1</f>
        <v>0</v>
      </c>
      <c r="J296" s="74">
        <v>35.5</v>
      </c>
      <c r="K296" s="81">
        <f>IF(M296="NO FEE4SERVICE", 0, +$H296*'TABELLE APPOGGIO'!$I$1)</f>
        <v>0</v>
      </c>
      <c r="L296" s="74"/>
      <c r="M296" s="80" t="str">
        <f>IF(H296&lt;&gt;0, VLOOKUP(D296,'RIEPILOGO CALCOLO'!$B$18:$V$121,21,FALSE), "")</f>
        <v/>
      </c>
    </row>
    <row r="297" spans="1:13" ht="15.75" thickBot="1" x14ac:dyDescent="0.3">
      <c r="A297" s="24"/>
      <c r="B297" s="23"/>
      <c r="C297" s="23"/>
      <c r="D297" s="62"/>
      <c r="E297" s="108">
        <f>+COPERTINA!$E$18</f>
        <v>0</v>
      </c>
      <c r="F297" s="108">
        <f>+COPERTINA!$E$21</f>
        <v>0</v>
      </c>
      <c r="G297" s="79"/>
      <c r="H297" s="75">
        <v>0</v>
      </c>
      <c r="I297" s="74">
        <f>+$H297*'TABELLE APPOGGIO'!$I$1</f>
        <v>0</v>
      </c>
      <c r="J297" s="74">
        <v>35.5</v>
      </c>
      <c r="K297" s="81">
        <f>IF(M297="NO FEE4SERVICE", 0, +$H297*'TABELLE APPOGGIO'!$I$1)</f>
        <v>0</v>
      </c>
      <c r="L297" s="74"/>
      <c r="M297" s="80" t="str">
        <f>IF(H297&lt;&gt;0, VLOOKUP(D297,'RIEPILOGO CALCOLO'!$B$18:$V$121,21,FALSE), "")</f>
        <v/>
      </c>
    </row>
    <row r="298" spans="1:13" ht="15.75" thickBot="1" x14ac:dyDescent="0.3">
      <c r="A298" s="24"/>
      <c r="B298" s="23"/>
      <c r="C298" s="23"/>
      <c r="D298" s="62"/>
      <c r="E298" s="108">
        <f>+COPERTINA!$E$18</f>
        <v>0</v>
      </c>
      <c r="F298" s="108">
        <f>+COPERTINA!$E$21</f>
        <v>0</v>
      </c>
      <c r="G298" s="79"/>
      <c r="H298" s="75">
        <v>0</v>
      </c>
      <c r="I298" s="74">
        <f>+$H298*'TABELLE APPOGGIO'!$I$1</f>
        <v>0</v>
      </c>
      <c r="J298" s="74">
        <v>35.5</v>
      </c>
      <c r="K298" s="81">
        <f>IF(M298="NO FEE4SERVICE", 0, +$H298*'TABELLE APPOGGIO'!$I$1)</f>
        <v>0</v>
      </c>
      <c r="L298" s="74"/>
      <c r="M298" s="80" t="str">
        <f>IF(H298&lt;&gt;0, VLOOKUP(D298,'RIEPILOGO CALCOLO'!$B$18:$V$121,21,FALSE), "")</f>
        <v/>
      </c>
    </row>
    <row r="299" spans="1:13" ht="15.75" thickBot="1" x14ac:dyDescent="0.3">
      <c r="A299" s="24"/>
      <c r="B299" s="23"/>
      <c r="C299" s="23"/>
      <c r="D299" s="62"/>
      <c r="E299" s="108">
        <f>+COPERTINA!$E$18</f>
        <v>0</v>
      </c>
      <c r="F299" s="108">
        <f>+COPERTINA!$E$21</f>
        <v>0</v>
      </c>
      <c r="G299" s="79"/>
      <c r="H299" s="75">
        <v>0</v>
      </c>
      <c r="I299" s="74">
        <f>+$H299*'TABELLE APPOGGIO'!$I$1</f>
        <v>0</v>
      </c>
      <c r="J299" s="74">
        <v>35.5</v>
      </c>
      <c r="K299" s="81">
        <f>IF(M299="NO FEE4SERVICE", 0, +$H299*'TABELLE APPOGGIO'!$I$1)</f>
        <v>0</v>
      </c>
      <c r="L299" s="74"/>
      <c r="M299" s="80" t="str">
        <f>IF(H299&lt;&gt;0, VLOOKUP(D299,'RIEPILOGO CALCOLO'!$B$18:$V$121,21,FALSE), "")</f>
        <v/>
      </c>
    </row>
    <row r="300" spans="1:13" ht="15.75" thickBot="1" x14ac:dyDescent="0.3">
      <c r="A300" s="24"/>
      <c r="B300" s="23"/>
      <c r="C300" s="23"/>
      <c r="D300" s="62"/>
      <c r="E300" s="108">
        <f>+COPERTINA!$E$18</f>
        <v>0</v>
      </c>
      <c r="F300" s="108">
        <f>+COPERTINA!$E$21</f>
        <v>0</v>
      </c>
      <c r="G300" s="79"/>
      <c r="H300" s="75">
        <v>0</v>
      </c>
      <c r="I300" s="74">
        <f>+$H300*'TABELLE APPOGGIO'!$I$1</f>
        <v>0</v>
      </c>
      <c r="J300" s="74">
        <v>35.5</v>
      </c>
      <c r="K300" s="81">
        <f>IF(M300="NO FEE4SERVICE", 0, +$H300*'TABELLE APPOGGIO'!$I$1)</f>
        <v>0</v>
      </c>
      <c r="L300" s="74"/>
      <c r="M300" s="80" t="str">
        <f>IF(H300&lt;&gt;0, VLOOKUP(D300,'RIEPILOGO CALCOLO'!$B$18:$V$121,21,FALSE), "")</f>
        <v/>
      </c>
    </row>
    <row r="301" spans="1:13" ht="15.75" thickBot="1" x14ac:dyDescent="0.3">
      <c r="A301" s="24"/>
      <c r="B301" s="23"/>
      <c r="C301" s="23"/>
      <c r="D301" s="62"/>
      <c r="E301" s="108">
        <f>+COPERTINA!$E$18</f>
        <v>0</v>
      </c>
      <c r="F301" s="108">
        <f>+COPERTINA!$E$21</f>
        <v>0</v>
      </c>
      <c r="G301" s="79"/>
      <c r="H301" s="75">
        <v>0</v>
      </c>
      <c r="I301" s="74">
        <f>+$H301*'TABELLE APPOGGIO'!$I$1</f>
        <v>0</v>
      </c>
      <c r="J301" s="74">
        <v>35.5</v>
      </c>
      <c r="K301" s="81">
        <f>IF(M301="NO FEE4SERVICE", 0, +$H301*'TABELLE APPOGGIO'!$I$1)</f>
        <v>0</v>
      </c>
      <c r="L301" s="74"/>
      <c r="M301" s="80" t="str">
        <f>IF(H301&lt;&gt;0, VLOOKUP(D301,'RIEPILOGO CALCOLO'!$B$18:$V$121,21,FALSE), "")</f>
        <v/>
      </c>
    </row>
    <row r="302" spans="1:13" ht="15.75" thickBot="1" x14ac:dyDescent="0.3">
      <c r="A302" s="24"/>
      <c r="B302" s="23"/>
      <c r="C302" s="23"/>
      <c r="D302" s="62"/>
      <c r="E302" s="108">
        <f>+COPERTINA!$E$18</f>
        <v>0</v>
      </c>
      <c r="F302" s="108">
        <f>+COPERTINA!$E$21</f>
        <v>0</v>
      </c>
      <c r="G302" s="79"/>
      <c r="H302" s="75">
        <v>0</v>
      </c>
      <c r="I302" s="74">
        <f>+$H302*'TABELLE APPOGGIO'!$I$1</f>
        <v>0</v>
      </c>
      <c r="J302" s="74">
        <v>35.5</v>
      </c>
      <c r="K302" s="81">
        <f>IF(M302="NO FEE4SERVICE", 0, +$H302*'TABELLE APPOGGIO'!$I$1)</f>
        <v>0</v>
      </c>
      <c r="L302" s="74"/>
      <c r="M302" s="80" t="str">
        <f>IF(H302&lt;&gt;0, VLOOKUP(D302,'RIEPILOGO CALCOLO'!$B$18:$V$121,21,FALSE), "")</f>
        <v/>
      </c>
    </row>
    <row r="303" spans="1:13" ht="15.75" thickBot="1" x14ac:dyDescent="0.3">
      <c r="A303" s="24"/>
      <c r="B303" s="23"/>
      <c r="C303" s="23"/>
      <c r="D303" s="62"/>
      <c r="E303" s="108">
        <f>+COPERTINA!$E$18</f>
        <v>0</v>
      </c>
      <c r="F303" s="108">
        <f>+COPERTINA!$E$21</f>
        <v>0</v>
      </c>
      <c r="G303" s="79"/>
      <c r="H303" s="75">
        <v>0</v>
      </c>
      <c r="I303" s="74">
        <f>+$H303*'TABELLE APPOGGIO'!$I$1</f>
        <v>0</v>
      </c>
      <c r="J303" s="74">
        <v>35.5</v>
      </c>
      <c r="K303" s="81">
        <f>IF(M303="NO FEE4SERVICE", 0, +$H303*'TABELLE APPOGGIO'!$I$1)</f>
        <v>0</v>
      </c>
      <c r="L303" s="74"/>
      <c r="M303" s="80" t="str">
        <f>IF(H303&lt;&gt;0, VLOOKUP(D303,'RIEPILOGO CALCOLO'!$B$18:$V$121,21,FALSE), "")</f>
        <v/>
      </c>
    </row>
    <row r="304" spans="1:13" ht="15.75" thickBot="1" x14ac:dyDescent="0.3">
      <c r="A304" s="24"/>
      <c r="B304" s="23"/>
      <c r="C304" s="23"/>
      <c r="D304" s="62"/>
      <c r="E304" s="108">
        <f>+COPERTINA!$E$18</f>
        <v>0</v>
      </c>
      <c r="F304" s="108">
        <f>+COPERTINA!$E$21</f>
        <v>0</v>
      </c>
      <c r="G304" s="79"/>
      <c r="H304" s="75">
        <v>0</v>
      </c>
      <c r="I304" s="74">
        <f>+$H304*'TABELLE APPOGGIO'!$I$1</f>
        <v>0</v>
      </c>
      <c r="J304" s="74">
        <v>35.5</v>
      </c>
      <c r="K304" s="81">
        <f>IF(M304="NO FEE4SERVICE", 0, +$H304*'TABELLE APPOGGIO'!$I$1)</f>
        <v>0</v>
      </c>
      <c r="L304" s="74"/>
      <c r="M304" s="80" t="str">
        <f>IF(H304&lt;&gt;0, VLOOKUP(D304,'RIEPILOGO CALCOLO'!$B$18:$V$121,21,FALSE), "")</f>
        <v/>
      </c>
    </row>
    <row r="305" spans="1:13" ht="15.75" thickBot="1" x14ac:dyDescent="0.3">
      <c r="A305" s="24"/>
      <c r="B305" s="23"/>
      <c r="C305" s="23"/>
      <c r="D305" s="62"/>
      <c r="E305" s="108">
        <f>+COPERTINA!$E$18</f>
        <v>0</v>
      </c>
      <c r="F305" s="108">
        <f>+COPERTINA!$E$21</f>
        <v>0</v>
      </c>
      <c r="G305" s="79"/>
      <c r="H305" s="75">
        <v>0</v>
      </c>
      <c r="I305" s="74">
        <f>+$H305*'TABELLE APPOGGIO'!$I$1</f>
        <v>0</v>
      </c>
      <c r="J305" s="74">
        <v>35.5</v>
      </c>
      <c r="K305" s="81">
        <f>IF(M305="NO FEE4SERVICE", 0, +$H305*'TABELLE APPOGGIO'!$I$1)</f>
        <v>0</v>
      </c>
      <c r="L305" s="74"/>
      <c r="M305" s="80" t="str">
        <f>IF(H305&lt;&gt;0, VLOOKUP(D305,'RIEPILOGO CALCOLO'!$B$18:$V$121,21,FALSE), "")</f>
        <v/>
      </c>
    </row>
    <row r="306" spans="1:13" ht="15.75" thickBot="1" x14ac:dyDescent="0.3">
      <c r="A306" s="24"/>
      <c r="B306" s="23"/>
      <c r="C306" s="23"/>
      <c r="D306" s="62"/>
      <c r="E306" s="108">
        <f>+COPERTINA!$E$18</f>
        <v>0</v>
      </c>
      <c r="F306" s="108">
        <f>+COPERTINA!$E$21</f>
        <v>0</v>
      </c>
      <c r="G306" s="79"/>
      <c r="H306" s="75">
        <v>0</v>
      </c>
      <c r="I306" s="74">
        <f>+$H306*'TABELLE APPOGGIO'!$I$1</f>
        <v>0</v>
      </c>
      <c r="J306" s="74">
        <v>35.5</v>
      </c>
      <c r="K306" s="81">
        <f>IF(M306="NO FEE4SERVICE", 0, +$H306*'TABELLE APPOGGIO'!$I$1)</f>
        <v>0</v>
      </c>
      <c r="L306" s="74"/>
      <c r="M306" s="80" t="str">
        <f>IF(H306&lt;&gt;0, VLOOKUP(D306,'RIEPILOGO CALCOLO'!$B$18:$V$121,21,FALSE), "")</f>
        <v/>
      </c>
    </row>
    <row r="307" spans="1:13" ht="15.75" thickBot="1" x14ac:dyDescent="0.3">
      <c r="A307" s="24"/>
      <c r="B307" s="23"/>
      <c r="C307" s="23"/>
      <c r="D307" s="62"/>
      <c r="E307" s="108">
        <f>+COPERTINA!$E$18</f>
        <v>0</v>
      </c>
      <c r="F307" s="108">
        <f>+COPERTINA!$E$21</f>
        <v>0</v>
      </c>
      <c r="G307" s="79"/>
      <c r="H307" s="75">
        <v>0</v>
      </c>
      <c r="I307" s="74">
        <f>+$H307*'TABELLE APPOGGIO'!$I$1</f>
        <v>0</v>
      </c>
      <c r="J307" s="74">
        <v>35.5</v>
      </c>
      <c r="K307" s="81">
        <f>IF(M307="NO FEE4SERVICE", 0, +$H307*'TABELLE APPOGGIO'!$I$1)</f>
        <v>0</v>
      </c>
      <c r="L307" s="74"/>
      <c r="M307" s="80" t="str">
        <f>IF(H307&lt;&gt;0, VLOOKUP(D307,'RIEPILOGO CALCOLO'!$B$18:$V$121,21,FALSE), "")</f>
        <v/>
      </c>
    </row>
    <row r="308" spans="1:13" ht="15.75" thickBot="1" x14ac:dyDescent="0.3">
      <c r="A308" s="24"/>
      <c r="B308" s="23"/>
      <c r="C308" s="23"/>
      <c r="D308" s="62"/>
      <c r="E308" s="108">
        <f>+COPERTINA!$E$18</f>
        <v>0</v>
      </c>
      <c r="F308" s="108">
        <f>+COPERTINA!$E$21</f>
        <v>0</v>
      </c>
      <c r="G308" s="79"/>
      <c r="H308" s="75">
        <v>0</v>
      </c>
      <c r="I308" s="74">
        <f>+$H308*'TABELLE APPOGGIO'!$I$1</f>
        <v>0</v>
      </c>
      <c r="J308" s="74">
        <v>35.5</v>
      </c>
      <c r="K308" s="81">
        <f>IF(M308="NO FEE4SERVICE", 0, +$H308*'TABELLE APPOGGIO'!$I$1)</f>
        <v>0</v>
      </c>
      <c r="L308" s="74"/>
      <c r="M308" s="80" t="str">
        <f>IF(H308&lt;&gt;0, VLOOKUP(D308,'RIEPILOGO CALCOLO'!$B$18:$V$121,21,FALSE), "")</f>
        <v/>
      </c>
    </row>
    <row r="309" spans="1:13" ht="15.75" thickBot="1" x14ac:dyDescent="0.3">
      <c r="A309" s="24"/>
      <c r="B309" s="23"/>
      <c r="C309" s="23"/>
      <c r="D309" s="62"/>
      <c r="E309" s="108">
        <f>+COPERTINA!$E$18</f>
        <v>0</v>
      </c>
      <c r="F309" s="108">
        <f>+COPERTINA!$E$21</f>
        <v>0</v>
      </c>
      <c r="G309" s="79"/>
      <c r="H309" s="75">
        <v>0</v>
      </c>
      <c r="I309" s="74">
        <f>+$H309*'TABELLE APPOGGIO'!$I$1</f>
        <v>0</v>
      </c>
      <c r="J309" s="74">
        <v>35.5</v>
      </c>
      <c r="K309" s="81">
        <f>IF(M309="NO FEE4SERVICE", 0, +$H309*'TABELLE APPOGGIO'!$I$1)</f>
        <v>0</v>
      </c>
      <c r="L309" s="74"/>
      <c r="M309" s="80" t="str">
        <f>IF(H309&lt;&gt;0, VLOOKUP(D309,'RIEPILOGO CALCOLO'!$B$18:$V$121,21,FALSE), "")</f>
        <v/>
      </c>
    </row>
    <row r="310" spans="1:13" ht="15.75" thickBot="1" x14ac:dyDescent="0.3">
      <c r="A310" s="24"/>
      <c r="B310" s="23"/>
      <c r="C310" s="23"/>
      <c r="D310" s="62"/>
      <c r="E310" s="108">
        <f>+COPERTINA!$E$18</f>
        <v>0</v>
      </c>
      <c r="F310" s="108">
        <f>+COPERTINA!$E$21</f>
        <v>0</v>
      </c>
      <c r="G310" s="79"/>
      <c r="H310" s="75">
        <v>0</v>
      </c>
      <c r="I310" s="74">
        <f>+$H310*'TABELLE APPOGGIO'!$I$1</f>
        <v>0</v>
      </c>
      <c r="J310" s="74">
        <v>35.5</v>
      </c>
      <c r="K310" s="81">
        <f>IF(M310="NO FEE4SERVICE", 0, +$H310*'TABELLE APPOGGIO'!$I$1)</f>
        <v>0</v>
      </c>
      <c r="L310" s="74"/>
      <c r="M310" s="80" t="str">
        <f>IF(H310&lt;&gt;0, VLOOKUP(D310,'RIEPILOGO CALCOLO'!$B$18:$V$121,21,FALSE), "")</f>
        <v/>
      </c>
    </row>
    <row r="311" spans="1:13" ht="15.75" thickBot="1" x14ac:dyDescent="0.3">
      <c r="A311" s="24"/>
      <c r="B311" s="23"/>
      <c r="C311" s="23"/>
      <c r="D311" s="62"/>
      <c r="E311" s="108">
        <f>+COPERTINA!$E$18</f>
        <v>0</v>
      </c>
      <c r="F311" s="108">
        <f>+COPERTINA!$E$21</f>
        <v>0</v>
      </c>
      <c r="G311" s="79"/>
      <c r="H311" s="75">
        <v>0</v>
      </c>
      <c r="I311" s="74">
        <f>+$H311*'TABELLE APPOGGIO'!$I$1</f>
        <v>0</v>
      </c>
      <c r="J311" s="74">
        <v>35.5</v>
      </c>
      <c r="K311" s="81">
        <f>IF(M311="NO FEE4SERVICE", 0, +$H311*'TABELLE APPOGGIO'!$I$1)</f>
        <v>0</v>
      </c>
      <c r="L311" s="74"/>
      <c r="M311" s="80" t="str">
        <f>IF(H311&lt;&gt;0, VLOOKUP(D311,'RIEPILOGO CALCOLO'!$B$18:$V$121,21,FALSE), "")</f>
        <v/>
      </c>
    </row>
    <row r="312" spans="1:13" ht="15.75" thickBot="1" x14ac:dyDescent="0.3">
      <c r="A312" s="24"/>
      <c r="B312" s="23"/>
      <c r="C312" s="23"/>
      <c r="D312" s="62"/>
      <c r="E312" s="108">
        <f>+COPERTINA!$E$18</f>
        <v>0</v>
      </c>
      <c r="F312" s="108">
        <f>+COPERTINA!$E$21</f>
        <v>0</v>
      </c>
      <c r="G312" s="79"/>
      <c r="H312" s="75">
        <v>0</v>
      </c>
      <c r="I312" s="74">
        <f>+$H312*'TABELLE APPOGGIO'!$I$1</f>
        <v>0</v>
      </c>
      <c r="J312" s="74">
        <v>35.5</v>
      </c>
      <c r="K312" s="81">
        <f>IF(M312="NO FEE4SERVICE", 0, +$H312*'TABELLE APPOGGIO'!$I$1)</f>
        <v>0</v>
      </c>
      <c r="L312" s="74"/>
      <c r="M312" s="80" t="str">
        <f>IF(H312&lt;&gt;0, VLOOKUP(D312,'RIEPILOGO CALCOLO'!$B$18:$V$121,21,FALSE), "")</f>
        <v/>
      </c>
    </row>
    <row r="313" spans="1:13" ht="15.75" thickBot="1" x14ac:dyDescent="0.3">
      <c r="A313" s="24"/>
      <c r="B313" s="23"/>
      <c r="C313" s="23"/>
      <c r="D313" s="62"/>
      <c r="E313" s="108">
        <f>+COPERTINA!$E$18</f>
        <v>0</v>
      </c>
      <c r="F313" s="108">
        <f>+COPERTINA!$E$21</f>
        <v>0</v>
      </c>
      <c r="G313" s="79"/>
      <c r="H313" s="75">
        <v>0</v>
      </c>
      <c r="I313" s="74">
        <f>+$H313*'TABELLE APPOGGIO'!$I$1</f>
        <v>0</v>
      </c>
      <c r="J313" s="74">
        <v>35.5</v>
      </c>
      <c r="K313" s="81">
        <f>IF(M313="NO FEE4SERVICE", 0, +$H313*'TABELLE APPOGGIO'!$I$1)</f>
        <v>0</v>
      </c>
      <c r="L313" s="74"/>
      <c r="M313" s="80" t="str">
        <f>IF(H313&lt;&gt;0, VLOOKUP(D313,'RIEPILOGO CALCOLO'!$B$18:$V$121,21,FALSE), "")</f>
        <v/>
      </c>
    </row>
    <row r="314" spans="1:13" ht="15.75" thickBot="1" x14ac:dyDescent="0.3">
      <c r="A314" s="24"/>
      <c r="B314" s="23"/>
      <c r="C314" s="23"/>
      <c r="D314" s="62"/>
      <c r="E314" s="108">
        <f>+COPERTINA!$E$18</f>
        <v>0</v>
      </c>
      <c r="F314" s="108">
        <f>+COPERTINA!$E$21</f>
        <v>0</v>
      </c>
      <c r="G314" s="79"/>
      <c r="H314" s="75">
        <v>0</v>
      </c>
      <c r="I314" s="74">
        <f>+$H314*'TABELLE APPOGGIO'!$I$1</f>
        <v>0</v>
      </c>
      <c r="J314" s="74">
        <v>35.5</v>
      </c>
      <c r="K314" s="81">
        <f>IF(M314="NO FEE4SERVICE", 0, +$H314*'TABELLE APPOGGIO'!$I$1)</f>
        <v>0</v>
      </c>
      <c r="L314" s="74"/>
      <c r="M314" s="80" t="str">
        <f>IF(H314&lt;&gt;0, VLOOKUP(D314,'RIEPILOGO CALCOLO'!$B$18:$V$121,21,FALSE), "")</f>
        <v/>
      </c>
    </row>
    <row r="315" spans="1:13" ht="15.75" thickBot="1" x14ac:dyDescent="0.3">
      <c r="A315" s="24"/>
      <c r="B315" s="23"/>
      <c r="C315" s="23"/>
      <c r="D315" s="62"/>
      <c r="E315" s="108">
        <f>+COPERTINA!$E$18</f>
        <v>0</v>
      </c>
      <c r="F315" s="108">
        <f>+COPERTINA!$E$21</f>
        <v>0</v>
      </c>
      <c r="G315" s="79"/>
      <c r="H315" s="75">
        <v>0</v>
      </c>
      <c r="I315" s="74">
        <f>+$H315*'TABELLE APPOGGIO'!$I$1</f>
        <v>0</v>
      </c>
      <c r="J315" s="74">
        <v>35.5</v>
      </c>
      <c r="K315" s="81">
        <f>IF(M315="NO FEE4SERVICE", 0, +$H315*'TABELLE APPOGGIO'!$I$1)</f>
        <v>0</v>
      </c>
      <c r="L315" s="74"/>
      <c r="M315" s="80" t="str">
        <f>IF(H315&lt;&gt;0, VLOOKUP(D315,'RIEPILOGO CALCOLO'!$B$18:$V$121,21,FALSE), "")</f>
        <v/>
      </c>
    </row>
    <row r="316" spans="1:13" ht="15.75" thickBot="1" x14ac:dyDescent="0.3">
      <c r="A316" s="24"/>
      <c r="B316" s="23"/>
      <c r="C316" s="23"/>
      <c r="D316" s="62"/>
      <c r="E316" s="108">
        <f>+COPERTINA!$E$18</f>
        <v>0</v>
      </c>
      <c r="F316" s="108">
        <f>+COPERTINA!$E$21</f>
        <v>0</v>
      </c>
      <c r="G316" s="79"/>
      <c r="H316" s="75">
        <v>0</v>
      </c>
      <c r="I316" s="74">
        <f>+$H316*'TABELLE APPOGGIO'!$I$1</f>
        <v>0</v>
      </c>
      <c r="J316" s="74">
        <v>35.5</v>
      </c>
      <c r="K316" s="81">
        <f>IF(M316="NO FEE4SERVICE", 0, +$H316*'TABELLE APPOGGIO'!$I$1)</f>
        <v>0</v>
      </c>
      <c r="L316" s="74"/>
      <c r="M316" s="80" t="str">
        <f>IF(H316&lt;&gt;0, VLOOKUP(D316,'RIEPILOGO CALCOLO'!$B$18:$V$121,21,FALSE), "")</f>
        <v/>
      </c>
    </row>
    <row r="317" spans="1:13" ht="15.75" thickBot="1" x14ac:dyDescent="0.3">
      <c r="A317" s="24"/>
      <c r="B317" s="23"/>
      <c r="C317" s="23"/>
      <c r="D317" s="62"/>
      <c r="E317" s="108">
        <f>+COPERTINA!$E$18</f>
        <v>0</v>
      </c>
      <c r="F317" s="108">
        <f>+COPERTINA!$E$21</f>
        <v>0</v>
      </c>
      <c r="G317" s="79"/>
      <c r="H317" s="75">
        <v>0</v>
      </c>
      <c r="I317" s="74">
        <f>+$H317*'TABELLE APPOGGIO'!$I$1</f>
        <v>0</v>
      </c>
      <c r="J317" s="74">
        <v>35.5</v>
      </c>
      <c r="K317" s="81">
        <f>IF(M317="NO FEE4SERVICE", 0, +$H317*'TABELLE APPOGGIO'!$I$1)</f>
        <v>0</v>
      </c>
      <c r="L317" s="74"/>
      <c r="M317" s="80" t="str">
        <f>IF(H317&lt;&gt;0, VLOOKUP(D317,'RIEPILOGO CALCOLO'!$B$18:$V$121,21,FALSE), "")</f>
        <v/>
      </c>
    </row>
    <row r="318" spans="1:13" ht="15.75" thickBot="1" x14ac:dyDescent="0.3">
      <c r="A318" s="24"/>
      <c r="B318" s="23"/>
      <c r="C318" s="23"/>
      <c r="D318" s="62"/>
      <c r="E318" s="108">
        <f>+COPERTINA!$E$18</f>
        <v>0</v>
      </c>
      <c r="F318" s="108">
        <f>+COPERTINA!$E$21</f>
        <v>0</v>
      </c>
      <c r="G318" s="79"/>
      <c r="H318" s="75">
        <v>0</v>
      </c>
      <c r="I318" s="74">
        <f>+$H318*'TABELLE APPOGGIO'!$I$1</f>
        <v>0</v>
      </c>
      <c r="J318" s="74">
        <v>35.5</v>
      </c>
      <c r="K318" s="81">
        <f>IF(M318="NO FEE4SERVICE", 0, +$H318*'TABELLE APPOGGIO'!$I$1)</f>
        <v>0</v>
      </c>
      <c r="L318" s="74"/>
      <c r="M318" s="80" t="str">
        <f>IF(H318&lt;&gt;0, VLOOKUP(D318,'RIEPILOGO CALCOLO'!$B$18:$V$121,21,FALSE), "")</f>
        <v/>
      </c>
    </row>
    <row r="319" spans="1:13" ht="15.75" thickBot="1" x14ac:dyDescent="0.3">
      <c r="A319" s="24"/>
      <c r="B319" s="23"/>
      <c r="C319" s="23"/>
      <c r="D319" s="62"/>
      <c r="E319" s="108">
        <f>+COPERTINA!$E$18</f>
        <v>0</v>
      </c>
      <c r="F319" s="108">
        <f>+COPERTINA!$E$21</f>
        <v>0</v>
      </c>
      <c r="G319" s="79"/>
      <c r="H319" s="75">
        <v>0</v>
      </c>
      <c r="I319" s="74">
        <f>+$H319*'TABELLE APPOGGIO'!$I$1</f>
        <v>0</v>
      </c>
      <c r="J319" s="74">
        <v>35.5</v>
      </c>
      <c r="K319" s="81">
        <f>IF(M319="NO FEE4SERVICE", 0, +$H319*'TABELLE APPOGGIO'!$I$1)</f>
        <v>0</v>
      </c>
      <c r="L319" s="74"/>
      <c r="M319" s="80" t="str">
        <f>IF(H319&lt;&gt;0, VLOOKUP(D319,'RIEPILOGO CALCOLO'!$B$18:$V$121,21,FALSE), "")</f>
        <v/>
      </c>
    </row>
    <row r="320" spans="1:13" ht="15.75" thickBot="1" x14ac:dyDescent="0.3">
      <c r="A320" s="24"/>
      <c r="B320" s="23"/>
      <c r="C320" s="23"/>
      <c r="D320" s="62"/>
      <c r="E320" s="108">
        <f>+COPERTINA!$E$18</f>
        <v>0</v>
      </c>
      <c r="F320" s="108">
        <f>+COPERTINA!$E$21</f>
        <v>0</v>
      </c>
      <c r="G320" s="79"/>
      <c r="H320" s="75">
        <v>0</v>
      </c>
      <c r="I320" s="74">
        <f>+$H320*'TABELLE APPOGGIO'!$I$1</f>
        <v>0</v>
      </c>
      <c r="J320" s="74">
        <v>35.5</v>
      </c>
      <c r="K320" s="81">
        <f>IF(M320="NO FEE4SERVICE", 0, +$H320*'TABELLE APPOGGIO'!$I$1)</f>
        <v>0</v>
      </c>
      <c r="L320" s="74"/>
      <c r="M320" s="80" t="str">
        <f>IF(H320&lt;&gt;0, VLOOKUP(D320,'RIEPILOGO CALCOLO'!$B$18:$V$121,21,FALSE), "")</f>
        <v/>
      </c>
    </row>
    <row r="321" spans="1:13" ht="15.75" thickBot="1" x14ac:dyDescent="0.3">
      <c r="A321" s="24"/>
      <c r="B321" s="23"/>
      <c r="C321" s="23"/>
      <c r="D321" s="62"/>
      <c r="E321" s="108">
        <f>+COPERTINA!$E$18</f>
        <v>0</v>
      </c>
      <c r="F321" s="108">
        <f>+COPERTINA!$E$21</f>
        <v>0</v>
      </c>
      <c r="G321" s="79"/>
      <c r="H321" s="75">
        <v>0</v>
      </c>
      <c r="I321" s="74">
        <f>+$H321*'TABELLE APPOGGIO'!$I$1</f>
        <v>0</v>
      </c>
      <c r="J321" s="74">
        <v>35.5</v>
      </c>
      <c r="K321" s="81">
        <f>IF(M321="NO FEE4SERVICE", 0, +$H321*'TABELLE APPOGGIO'!$I$1)</f>
        <v>0</v>
      </c>
      <c r="L321" s="74"/>
      <c r="M321" s="80" t="str">
        <f>IF(H321&lt;&gt;0, VLOOKUP(D321,'RIEPILOGO CALCOLO'!$B$18:$V$121,21,FALSE), "")</f>
        <v/>
      </c>
    </row>
    <row r="322" spans="1:13" ht="15.75" thickBot="1" x14ac:dyDescent="0.3">
      <c r="A322" s="24"/>
      <c r="B322" s="23"/>
      <c r="C322" s="23"/>
      <c r="D322" s="62"/>
      <c r="E322" s="108">
        <f>+COPERTINA!$E$18</f>
        <v>0</v>
      </c>
      <c r="F322" s="108">
        <f>+COPERTINA!$E$21</f>
        <v>0</v>
      </c>
      <c r="G322" s="79"/>
      <c r="H322" s="75">
        <v>0</v>
      </c>
      <c r="I322" s="74">
        <f>+$H322*'TABELLE APPOGGIO'!$I$1</f>
        <v>0</v>
      </c>
      <c r="J322" s="74">
        <v>35.5</v>
      </c>
      <c r="K322" s="81">
        <f>IF(M322="NO FEE4SERVICE", 0, +$H322*'TABELLE APPOGGIO'!$I$1)</f>
        <v>0</v>
      </c>
      <c r="L322" s="74"/>
      <c r="M322" s="80" t="str">
        <f>IF(H322&lt;&gt;0, VLOOKUP(D322,'RIEPILOGO CALCOLO'!$B$18:$V$121,21,FALSE), "")</f>
        <v/>
      </c>
    </row>
    <row r="323" spans="1:13" ht="15.75" thickBot="1" x14ac:dyDescent="0.3">
      <c r="A323" s="24"/>
      <c r="B323" s="23"/>
      <c r="C323" s="23"/>
      <c r="D323" s="62"/>
      <c r="E323" s="108">
        <f>+COPERTINA!$E$18</f>
        <v>0</v>
      </c>
      <c r="F323" s="108">
        <f>+COPERTINA!$E$21</f>
        <v>0</v>
      </c>
      <c r="G323" s="79"/>
      <c r="H323" s="75">
        <v>0</v>
      </c>
      <c r="I323" s="74">
        <f>+$H323*'TABELLE APPOGGIO'!$I$1</f>
        <v>0</v>
      </c>
      <c r="J323" s="74">
        <v>35.5</v>
      </c>
      <c r="K323" s="81">
        <f>IF(M323="NO FEE4SERVICE", 0, +$H323*'TABELLE APPOGGIO'!$I$1)</f>
        <v>0</v>
      </c>
      <c r="L323" s="74"/>
      <c r="M323" s="80" t="str">
        <f>IF(H323&lt;&gt;0, VLOOKUP(D323,'RIEPILOGO CALCOLO'!$B$18:$V$121,21,FALSE), "")</f>
        <v/>
      </c>
    </row>
    <row r="324" spans="1:13" ht="15.75" thickBot="1" x14ac:dyDescent="0.3">
      <c r="A324" s="24"/>
      <c r="B324" s="23"/>
      <c r="C324" s="23"/>
      <c r="D324" s="62"/>
      <c r="E324" s="108">
        <f>+COPERTINA!$E$18</f>
        <v>0</v>
      </c>
      <c r="F324" s="108">
        <f>+COPERTINA!$E$21</f>
        <v>0</v>
      </c>
      <c r="G324" s="79"/>
      <c r="H324" s="75">
        <v>0</v>
      </c>
      <c r="I324" s="74">
        <f>+$H324*'TABELLE APPOGGIO'!$I$1</f>
        <v>0</v>
      </c>
      <c r="J324" s="74">
        <v>35.5</v>
      </c>
      <c r="K324" s="81">
        <f>IF(M324="NO FEE4SERVICE", 0, +$H324*'TABELLE APPOGGIO'!$I$1)</f>
        <v>0</v>
      </c>
      <c r="L324" s="74"/>
      <c r="M324" s="80" t="str">
        <f>IF(H324&lt;&gt;0, VLOOKUP(D324,'RIEPILOGO CALCOLO'!$B$18:$V$121,21,FALSE), "")</f>
        <v/>
      </c>
    </row>
    <row r="325" spans="1:13" ht="15.75" thickBot="1" x14ac:dyDescent="0.3">
      <c r="A325" s="24"/>
      <c r="B325" s="23"/>
      <c r="C325" s="23"/>
      <c r="D325" s="62"/>
      <c r="E325" s="108">
        <f>+COPERTINA!$E$18</f>
        <v>0</v>
      </c>
      <c r="F325" s="108">
        <f>+COPERTINA!$E$21</f>
        <v>0</v>
      </c>
      <c r="G325" s="79"/>
      <c r="H325" s="75">
        <v>0</v>
      </c>
      <c r="I325" s="74">
        <f>+$H325*'TABELLE APPOGGIO'!$I$1</f>
        <v>0</v>
      </c>
      <c r="J325" s="74">
        <v>35.5</v>
      </c>
      <c r="K325" s="81">
        <f>IF(M325="NO FEE4SERVICE", 0, +$H325*'TABELLE APPOGGIO'!$I$1)</f>
        <v>0</v>
      </c>
      <c r="L325" s="74"/>
      <c r="M325" s="80" t="str">
        <f>IF(H325&lt;&gt;0, VLOOKUP(D325,'RIEPILOGO CALCOLO'!$B$18:$V$121,21,FALSE), "")</f>
        <v/>
      </c>
    </row>
    <row r="326" spans="1:13" ht="15.75" thickBot="1" x14ac:dyDescent="0.3">
      <c r="A326" s="24"/>
      <c r="B326" s="23"/>
      <c r="C326" s="23"/>
      <c r="D326" s="62"/>
      <c r="E326" s="108">
        <f>+COPERTINA!$E$18</f>
        <v>0</v>
      </c>
      <c r="F326" s="108">
        <f>+COPERTINA!$E$21</f>
        <v>0</v>
      </c>
      <c r="G326" s="79"/>
      <c r="H326" s="75">
        <v>0</v>
      </c>
      <c r="I326" s="74">
        <f>+$H326*'TABELLE APPOGGIO'!$I$1</f>
        <v>0</v>
      </c>
      <c r="J326" s="74">
        <v>35.5</v>
      </c>
      <c r="K326" s="81">
        <f>IF(M326="NO FEE4SERVICE", 0, +$H326*'TABELLE APPOGGIO'!$I$1)</f>
        <v>0</v>
      </c>
      <c r="L326" s="74"/>
      <c r="M326" s="80" t="str">
        <f>IF(H326&lt;&gt;0, VLOOKUP(D326,'RIEPILOGO CALCOLO'!$B$18:$V$121,21,FALSE), "")</f>
        <v/>
      </c>
    </row>
    <row r="327" spans="1:13" ht="15.75" thickBot="1" x14ac:dyDescent="0.3">
      <c r="A327" s="24"/>
      <c r="B327" s="23"/>
      <c r="C327" s="23"/>
      <c r="D327" s="62"/>
      <c r="E327" s="108">
        <f>+COPERTINA!$E$18</f>
        <v>0</v>
      </c>
      <c r="F327" s="108">
        <f>+COPERTINA!$E$21</f>
        <v>0</v>
      </c>
      <c r="G327" s="79"/>
      <c r="H327" s="75">
        <v>0</v>
      </c>
      <c r="I327" s="74">
        <f>+$H327*'TABELLE APPOGGIO'!$I$1</f>
        <v>0</v>
      </c>
      <c r="J327" s="74">
        <v>35.5</v>
      </c>
      <c r="K327" s="81">
        <f>IF(M327="NO FEE4SERVICE", 0, +$H327*'TABELLE APPOGGIO'!$I$1)</f>
        <v>0</v>
      </c>
      <c r="L327" s="74"/>
      <c r="M327" s="80" t="str">
        <f>IF(H327&lt;&gt;0, VLOOKUP(D327,'RIEPILOGO CALCOLO'!$B$18:$V$121,21,FALSE), "")</f>
        <v/>
      </c>
    </row>
    <row r="328" spans="1:13" ht="15.75" thickBot="1" x14ac:dyDescent="0.3">
      <c r="A328" s="24"/>
      <c r="B328" s="23"/>
      <c r="C328" s="23"/>
      <c r="D328" s="62"/>
      <c r="E328" s="108">
        <f>+COPERTINA!$E$18</f>
        <v>0</v>
      </c>
      <c r="F328" s="108">
        <f>+COPERTINA!$E$21</f>
        <v>0</v>
      </c>
      <c r="G328" s="79"/>
      <c r="H328" s="75">
        <v>0</v>
      </c>
      <c r="I328" s="74">
        <f>+$H328*'TABELLE APPOGGIO'!$I$1</f>
        <v>0</v>
      </c>
      <c r="J328" s="74">
        <v>35.5</v>
      </c>
      <c r="K328" s="81">
        <f>IF(M328="NO FEE4SERVICE", 0, +$H328*'TABELLE APPOGGIO'!$I$1)</f>
        <v>0</v>
      </c>
      <c r="L328" s="74"/>
      <c r="M328" s="80" t="str">
        <f>IF(H328&lt;&gt;0, VLOOKUP(D328,'RIEPILOGO CALCOLO'!$B$18:$V$121,21,FALSE), "")</f>
        <v/>
      </c>
    </row>
    <row r="329" spans="1:13" ht="15.75" thickBot="1" x14ac:dyDescent="0.3">
      <c r="A329" s="24"/>
      <c r="B329" s="23"/>
      <c r="C329" s="23"/>
      <c r="D329" s="62"/>
      <c r="E329" s="108">
        <f>+COPERTINA!$E$18</f>
        <v>0</v>
      </c>
      <c r="F329" s="108">
        <f>+COPERTINA!$E$21</f>
        <v>0</v>
      </c>
      <c r="G329" s="79"/>
      <c r="H329" s="75">
        <v>0</v>
      </c>
      <c r="I329" s="74">
        <f>+$H329*'TABELLE APPOGGIO'!$I$1</f>
        <v>0</v>
      </c>
      <c r="J329" s="74">
        <v>35.5</v>
      </c>
      <c r="K329" s="81">
        <f>IF(M329="NO FEE4SERVICE", 0, +$H329*'TABELLE APPOGGIO'!$I$1)</f>
        <v>0</v>
      </c>
      <c r="L329" s="74"/>
      <c r="M329" s="80" t="str">
        <f>IF(H329&lt;&gt;0, VLOOKUP(D329,'RIEPILOGO CALCOLO'!$B$18:$V$121,21,FALSE), "")</f>
        <v/>
      </c>
    </row>
    <row r="330" spans="1:13" ht="15.75" thickBot="1" x14ac:dyDescent="0.3">
      <c r="A330" s="24"/>
      <c r="B330" s="23"/>
      <c r="C330" s="23"/>
      <c r="D330" s="62"/>
      <c r="E330" s="108">
        <f>+COPERTINA!$E$18</f>
        <v>0</v>
      </c>
      <c r="F330" s="108">
        <f>+COPERTINA!$E$21</f>
        <v>0</v>
      </c>
      <c r="G330" s="79"/>
      <c r="H330" s="75">
        <v>0</v>
      </c>
      <c r="I330" s="74">
        <f>+$H330*'TABELLE APPOGGIO'!$I$1</f>
        <v>0</v>
      </c>
      <c r="J330" s="74">
        <v>35.5</v>
      </c>
      <c r="K330" s="81">
        <f>IF(M330="NO FEE4SERVICE", 0, +$H330*'TABELLE APPOGGIO'!$I$1)</f>
        <v>0</v>
      </c>
      <c r="L330" s="74"/>
      <c r="M330" s="80" t="str">
        <f>IF(H330&lt;&gt;0, VLOOKUP(D330,'RIEPILOGO CALCOLO'!$B$18:$V$121,21,FALSE), "")</f>
        <v/>
      </c>
    </row>
    <row r="331" spans="1:13" ht="15.75" thickBot="1" x14ac:dyDescent="0.3">
      <c r="A331" s="24"/>
      <c r="B331" s="23"/>
      <c r="C331" s="23"/>
      <c r="D331" s="62"/>
      <c r="E331" s="108">
        <f>+COPERTINA!$E$18</f>
        <v>0</v>
      </c>
      <c r="F331" s="108">
        <f>+COPERTINA!$E$21</f>
        <v>0</v>
      </c>
      <c r="G331" s="79"/>
      <c r="H331" s="75">
        <v>0</v>
      </c>
      <c r="I331" s="74">
        <f>+$H331*'TABELLE APPOGGIO'!$I$1</f>
        <v>0</v>
      </c>
      <c r="J331" s="74">
        <v>35.5</v>
      </c>
      <c r="K331" s="81">
        <f>IF(M331="NO FEE4SERVICE", 0, +$H331*'TABELLE APPOGGIO'!$I$1)</f>
        <v>0</v>
      </c>
      <c r="L331" s="74"/>
      <c r="M331" s="80" t="str">
        <f>IF(H331&lt;&gt;0, VLOOKUP(D331,'RIEPILOGO CALCOLO'!$B$18:$V$121,21,FALSE), "")</f>
        <v/>
      </c>
    </row>
    <row r="332" spans="1:13" ht="15.75" thickBot="1" x14ac:dyDescent="0.3">
      <c r="A332" s="24"/>
      <c r="B332" s="23"/>
      <c r="C332" s="23"/>
      <c r="D332" s="62"/>
      <c r="E332" s="108">
        <f>+COPERTINA!$E$18</f>
        <v>0</v>
      </c>
      <c r="F332" s="108">
        <f>+COPERTINA!$E$21</f>
        <v>0</v>
      </c>
      <c r="G332" s="79"/>
      <c r="H332" s="75">
        <v>0</v>
      </c>
      <c r="I332" s="74">
        <f>+$H332*'TABELLE APPOGGIO'!$I$1</f>
        <v>0</v>
      </c>
      <c r="J332" s="74">
        <v>35.5</v>
      </c>
      <c r="K332" s="81">
        <f>IF(M332="NO FEE4SERVICE", 0, +$H332*'TABELLE APPOGGIO'!$I$1)</f>
        <v>0</v>
      </c>
      <c r="L332" s="74"/>
      <c r="M332" s="80" t="str">
        <f>IF(H332&lt;&gt;0, VLOOKUP(D332,'RIEPILOGO CALCOLO'!$B$18:$V$121,21,FALSE), "")</f>
        <v/>
      </c>
    </row>
    <row r="333" spans="1:13" ht="15.75" thickBot="1" x14ac:dyDescent="0.3">
      <c r="A333" s="24"/>
      <c r="B333" s="23"/>
      <c r="C333" s="23"/>
      <c r="D333" s="62"/>
      <c r="E333" s="108">
        <f>+COPERTINA!$E$18</f>
        <v>0</v>
      </c>
      <c r="F333" s="108">
        <f>+COPERTINA!$E$21</f>
        <v>0</v>
      </c>
      <c r="G333" s="79"/>
      <c r="H333" s="75">
        <v>0</v>
      </c>
      <c r="I333" s="74">
        <f>+$H333*'TABELLE APPOGGIO'!$I$1</f>
        <v>0</v>
      </c>
      <c r="J333" s="74">
        <v>35.5</v>
      </c>
      <c r="K333" s="81">
        <f>IF(M333="NO FEE4SERVICE", 0, +$H333*'TABELLE APPOGGIO'!$I$1)</f>
        <v>0</v>
      </c>
      <c r="L333" s="74"/>
      <c r="M333" s="80" t="str">
        <f>IF(H333&lt;&gt;0, VLOOKUP(D333,'RIEPILOGO CALCOLO'!$B$18:$V$121,21,FALSE), "")</f>
        <v/>
      </c>
    </row>
    <row r="334" spans="1:13" ht="15.75" thickBot="1" x14ac:dyDescent="0.3">
      <c r="A334" s="24"/>
      <c r="B334" s="23"/>
      <c r="C334" s="23"/>
      <c r="D334" s="62"/>
      <c r="E334" s="108">
        <f>+COPERTINA!$E$18</f>
        <v>0</v>
      </c>
      <c r="F334" s="108">
        <f>+COPERTINA!$E$21</f>
        <v>0</v>
      </c>
      <c r="G334" s="79"/>
      <c r="H334" s="75">
        <v>0</v>
      </c>
      <c r="I334" s="74">
        <f>+$H334*'TABELLE APPOGGIO'!$I$1</f>
        <v>0</v>
      </c>
      <c r="J334" s="74">
        <v>35.5</v>
      </c>
      <c r="K334" s="81">
        <f>IF(M334="NO FEE4SERVICE", 0, +$H334*'TABELLE APPOGGIO'!$I$1)</f>
        <v>0</v>
      </c>
      <c r="L334" s="74"/>
      <c r="M334" s="80" t="str">
        <f>IF(H334&lt;&gt;0, VLOOKUP(D334,'RIEPILOGO CALCOLO'!$B$18:$V$121,21,FALSE), "")</f>
        <v/>
      </c>
    </row>
    <row r="335" spans="1:13" ht="15.75" thickBot="1" x14ac:dyDescent="0.3">
      <c r="A335" s="24"/>
      <c r="B335" s="23"/>
      <c r="C335" s="23"/>
      <c r="D335" s="62"/>
      <c r="E335" s="108">
        <f>+COPERTINA!$E$18</f>
        <v>0</v>
      </c>
      <c r="F335" s="108">
        <f>+COPERTINA!$E$21</f>
        <v>0</v>
      </c>
      <c r="G335" s="79"/>
      <c r="H335" s="75">
        <v>0</v>
      </c>
      <c r="I335" s="74">
        <f>+$H335*'TABELLE APPOGGIO'!$I$1</f>
        <v>0</v>
      </c>
      <c r="J335" s="74">
        <v>35.5</v>
      </c>
      <c r="K335" s="81">
        <f>IF(M335="NO FEE4SERVICE", 0, +$H335*'TABELLE APPOGGIO'!$I$1)</f>
        <v>0</v>
      </c>
      <c r="L335" s="74"/>
      <c r="M335" s="80" t="str">
        <f>IF(H335&lt;&gt;0, VLOOKUP(D335,'RIEPILOGO CALCOLO'!$B$18:$V$121,21,FALSE), "")</f>
        <v/>
      </c>
    </row>
    <row r="336" spans="1:13" ht="15.75" thickBot="1" x14ac:dyDescent="0.3">
      <c r="A336" s="24"/>
      <c r="B336" s="23"/>
      <c r="C336" s="23"/>
      <c r="D336" s="62"/>
      <c r="E336" s="108">
        <f>+COPERTINA!$E$18</f>
        <v>0</v>
      </c>
      <c r="F336" s="108">
        <f>+COPERTINA!$E$21</f>
        <v>0</v>
      </c>
      <c r="G336" s="79"/>
      <c r="H336" s="75">
        <v>0</v>
      </c>
      <c r="I336" s="74">
        <f>+$H336*'TABELLE APPOGGIO'!$I$1</f>
        <v>0</v>
      </c>
      <c r="J336" s="74">
        <v>35.5</v>
      </c>
      <c r="K336" s="81">
        <f>IF(M336="NO FEE4SERVICE", 0, +$H336*'TABELLE APPOGGIO'!$I$1)</f>
        <v>0</v>
      </c>
      <c r="L336" s="74"/>
      <c r="M336" s="80" t="str">
        <f>IF(H336&lt;&gt;0, VLOOKUP(D336,'RIEPILOGO CALCOLO'!$B$18:$V$121,21,FALSE), "")</f>
        <v/>
      </c>
    </row>
    <row r="337" spans="1:13" ht="15.75" thickBot="1" x14ac:dyDescent="0.3">
      <c r="A337" s="24"/>
      <c r="B337" s="23"/>
      <c r="C337" s="23"/>
      <c r="D337" s="62"/>
      <c r="E337" s="108">
        <f>+COPERTINA!$E$18</f>
        <v>0</v>
      </c>
      <c r="F337" s="108">
        <f>+COPERTINA!$E$21</f>
        <v>0</v>
      </c>
      <c r="G337" s="79"/>
      <c r="H337" s="75">
        <v>0</v>
      </c>
      <c r="I337" s="74">
        <f>+$H337*'TABELLE APPOGGIO'!$I$1</f>
        <v>0</v>
      </c>
      <c r="J337" s="74">
        <v>35.5</v>
      </c>
      <c r="K337" s="81">
        <f>IF(M337="NO FEE4SERVICE", 0, +$H337*'TABELLE APPOGGIO'!$I$1)</f>
        <v>0</v>
      </c>
      <c r="L337" s="74"/>
      <c r="M337" s="80" t="str">
        <f>IF(H337&lt;&gt;0, VLOOKUP(D337,'RIEPILOGO CALCOLO'!$B$18:$V$121,21,FALSE), "")</f>
        <v/>
      </c>
    </row>
    <row r="338" spans="1:13" ht="15.75" thickBot="1" x14ac:dyDescent="0.3">
      <c r="A338" s="24"/>
      <c r="B338" s="23"/>
      <c r="C338" s="23"/>
      <c r="D338" s="62"/>
      <c r="E338" s="108">
        <f>+COPERTINA!$E$18</f>
        <v>0</v>
      </c>
      <c r="F338" s="108">
        <f>+COPERTINA!$E$21</f>
        <v>0</v>
      </c>
      <c r="G338" s="79"/>
      <c r="H338" s="75">
        <v>0</v>
      </c>
      <c r="I338" s="74">
        <f>+$H338*'TABELLE APPOGGIO'!$I$1</f>
        <v>0</v>
      </c>
      <c r="J338" s="74">
        <v>35.5</v>
      </c>
      <c r="K338" s="81">
        <f>IF(M338="NO FEE4SERVICE", 0, +$H338*'TABELLE APPOGGIO'!$I$1)</f>
        <v>0</v>
      </c>
      <c r="L338" s="74"/>
      <c r="M338" s="80" t="str">
        <f>IF(H338&lt;&gt;0, VLOOKUP(D338,'RIEPILOGO CALCOLO'!$B$18:$V$121,21,FALSE), "")</f>
        <v/>
      </c>
    </row>
    <row r="339" spans="1:13" ht="15.75" thickBot="1" x14ac:dyDescent="0.3">
      <c r="A339" s="24"/>
      <c r="B339" s="23"/>
      <c r="C339" s="23"/>
      <c r="D339" s="62"/>
      <c r="E339" s="108">
        <f>+COPERTINA!$E$18</f>
        <v>0</v>
      </c>
      <c r="F339" s="108">
        <f>+COPERTINA!$E$21</f>
        <v>0</v>
      </c>
      <c r="G339" s="79"/>
      <c r="H339" s="75">
        <v>0</v>
      </c>
      <c r="I339" s="74">
        <f>+$H339*'TABELLE APPOGGIO'!$I$1</f>
        <v>0</v>
      </c>
      <c r="J339" s="74">
        <v>35.5</v>
      </c>
      <c r="K339" s="81">
        <f>IF(M339="NO FEE4SERVICE", 0, +$H339*'TABELLE APPOGGIO'!$I$1)</f>
        <v>0</v>
      </c>
      <c r="L339" s="74"/>
      <c r="M339" s="80" t="str">
        <f>IF(H339&lt;&gt;0, VLOOKUP(D339,'RIEPILOGO CALCOLO'!$B$18:$V$121,21,FALSE), "")</f>
        <v/>
      </c>
    </row>
    <row r="340" spans="1:13" ht="15.75" thickBot="1" x14ac:dyDescent="0.3">
      <c r="A340" s="24"/>
      <c r="B340" s="23"/>
      <c r="C340" s="23"/>
      <c r="D340" s="62"/>
      <c r="E340" s="108">
        <f>+COPERTINA!$E$18</f>
        <v>0</v>
      </c>
      <c r="F340" s="108">
        <f>+COPERTINA!$E$21</f>
        <v>0</v>
      </c>
      <c r="G340" s="79"/>
      <c r="H340" s="75">
        <v>0</v>
      </c>
      <c r="I340" s="74">
        <f>+$H340*'TABELLE APPOGGIO'!$I$1</f>
        <v>0</v>
      </c>
      <c r="J340" s="74">
        <v>35.5</v>
      </c>
      <c r="K340" s="81">
        <f>IF(M340="NO FEE4SERVICE", 0, +$H340*'TABELLE APPOGGIO'!$I$1)</f>
        <v>0</v>
      </c>
      <c r="L340" s="74"/>
      <c r="M340" s="80" t="str">
        <f>IF(H340&lt;&gt;0, VLOOKUP(D340,'RIEPILOGO CALCOLO'!$B$18:$V$121,21,FALSE), "")</f>
        <v/>
      </c>
    </row>
    <row r="341" spans="1:13" ht="15.75" thickBot="1" x14ac:dyDescent="0.3">
      <c r="A341" s="24"/>
      <c r="B341" s="23"/>
      <c r="C341" s="23"/>
      <c r="D341" s="62"/>
      <c r="E341" s="108">
        <f>+COPERTINA!$E$18</f>
        <v>0</v>
      </c>
      <c r="F341" s="108">
        <f>+COPERTINA!$E$21</f>
        <v>0</v>
      </c>
      <c r="G341" s="79"/>
      <c r="H341" s="75">
        <v>0</v>
      </c>
      <c r="I341" s="74">
        <f>+$H341*'TABELLE APPOGGIO'!$I$1</f>
        <v>0</v>
      </c>
      <c r="J341" s="74">
        <v>35.5</v>
      </c>
      <c r="K341" s="81">
        <f>IF(M341="NO FEE4SERVICE", 0, +$H341*'TABELLE APPOGGIO'!$I$1)</f>
        <v>0</v>
      </c>
      <c r="L341" s="74"/>
      <c r="M341" s="80" t="str">
        <f>IF(H341&lt;&gt;0, VLOOKUP(D341,'RIEPILOGO CALCOLO'!$B$18:$V$121,21,FALSE), "")</f>
        <v/>
      </c>
    </row>
    <row r="342" spans="1:13" ht="15.75" thickBot="1" x14ac:dyDescent="0.3">
      <c r="A342" s="24"/>
      <c r="B342" s="23"/>
      <c r="C342" s="23"/>
      <c r="D342" s="62"/>
      <c r="E342" s="108">
        <f>+COPERTINA!$E$18</f>
        <v>0</v>
      </c>
      <c r="F342" s="108">
        <f>+COPERTINA!$E$21</f>
        <v>0</v>
      </c>
      <c r="G342" s="79"/>
      <c r="H342" s="75">
        <v>0</v>
      </c>
      <c r="I342" s="74">
        <f>+$H342*'TABELLE APPOGGIO'!$I$1</f>
        <v>0</v>
      </c>
      <c r="J342" s="74">
        <v>35.5</v>
      </c>
      <c r="K342" s="81">
        <f>IF(M342="NO FEE4SERVICE", 0, +$H342*'TABELLE APPOGGIO'!$I$1)</f>
        <v>0</v>
      </c>
      <c r="L342" s="74"/>
      <c r="M342" s="80" t="str">
        <f>IF(H342&lt;&gt;0, VLOOKUP(D342,'RIEPILOGO CALCOLO'!$B$18:$V$121,21,FALSE), "")</f>
        <v/>
      </c>
    </row>
    <row r="343" spans="1:13" ht="15.75" thickBot="1" x14ac:dyDescent="0.3">
      <c r="A343" s="24"/>
      <c r="B343" s="23"/>
      <c r="C343" s="23"/>
      <c r="D343" s="62"/>
      <c r="E343" s="108">
        <f>+COPERTINA!$E$18</f>
        <v>0</v>
      </c>
      <c r="F343" s="108">
        <f>+COPERTINA!$E$21</f>
        <v>0</v>
      </c>
      <c r="G343" s="79"/>
      <c r="H343" s="75">
        <v>0</v>
      </c>
      <c r="I343" s="74">
        <f>+$H343*'TABELLE APPOGGIO'!$I$1</f>
        <v>0</v>
      </c>
      <c r="J343" s="74">
        <v>35.5</v>
      </c>
      <c r="K343" s="81">
        <f>IF(M343="NO FEE4SERVICE", 0, +$H343*'TABELLE APPOGGIO'!$I$1)</f>
        <v>0</v>
      </c>
      <c r="L343" s="74"/>
      <c r="M343" s="80" t="str">
        <f>IF(H343&lt;&gt;0, VLOOKUP(D343,'RIEPILOGO CALCOLO'!$B$18:$V$121,21,FALSE), "")</f>
        <v/>
      </c>
    </row>
    <row r="344" spans="1:13" ht="15.75" thickBot="1" x14ac:dyDescent="0.3">
      <c r="A344" s="24"/>
      <c r="B344" s="23"/>
      <c r="C344" s="23"/>
      <c r="D344" s="62"/>
      <c r="E344" s="108">
        <f>+COPERTINA!$E$18</f>
        <v>0</v>
      </c>
      <c r="F344" s="108">
        <f>+COPERTINA!$E$21</f>
        <v>0</v>
      </c>
      <c r="G344" s="79"/>
      <c r="H344" s="75">
        <v>0</v>
      </c>
      <c r="I344" s="74">
        <f>+$H344*'TABELLE APPOGGIO'!$I$1</f>
        <v>0</v>
      </c>
      <c r="J344" s="74">
        <v>35.5</v>
      </c>
      <c r="K344" s="81">
        <f>IF(M344="NO FEE4SERVICE", 0, +$H344*'TABELLE APPOGGIO'!$I$1)</f>
        <v>0</v>
      </c>
      <c r="L344" s="74"/>
      <c r="M344" s="80" t="str">
        <f>IF(H344&lt;&gt;0, VLOOKUP(D344,'RIEPILOGO CALCOLO'!$B$18:$V$121,21,FALSE), "")</f>
        <v/>
      </c>
    </row>
    <row r="345" spans="1:13" ht="15.75" thickBot="1" x14ac:dyDescent="0.3">
      <c r="A345" s="24"/>
      <c r="B345" s="23"/>
      <c r="C345" s="23"/>
      <c r="D345" s="62"/>
      <c r="E345" s="108">
        <f>+COPERTINA!$E$18</f>
        <v>0</v>
      </c>
      <c r="F345" s="108">
        <f>+COPERTINA!$E$21</f>
        <v>0</v>
      </c>
      <c r="G345" s="79"/>
      <c r="H345" s="75">
        <v>0</v>
      </c>
      <c r="I345" s="74">
        <f>+$H345*'TABELLE APPOGGIO'!$I$1</f>
        <v>0</v>
      </c>
      <c r="J345" s="74">
        <v>35.5</v>
      </c>
      <c r="K345" s="81">
        <f>IF(M345="NO FEE4SERVICE", 0, +$H345*'TABELLE APPOGGIO'!$I$1)</f>
        <v>0</v>
      </c>
      <c r="L345" s="74"/>
      <c r="M345" s="80" t="str">
        <f>IF(H345&lt;&gt;0, VLOOKUP(D345,'RIEPILOGO CALCOLO'!$B$18:$V$121,21,FALSE), "")</f>
        <v/>
      </c>
    </row>
    <row r="346" spans="1:13" ht="15.75" thickBot="1" x14ac:dyDescent="0.3">
      <c r="A346" s="24"/>
      <c r="B346" s="23"/>
      <c r="C346" s="23"/>
      <c r="D346" s="62"/>
      <c r="E346" s="108">
        <f>+COPERTINA!$E$18</f>
        <v>0</v>
      </c>
      <c r="F346" s="108">
        <f>+COPERTINA!$E$21</f>
        <v>0</v>
      </c>
      <c r="G346" s="79"/>
      <c r="H346" s="75">
        <v>0</v>
      </c>
      <c r="I346" s="74">
        <f>+$H346*'TABELLE APPOGGIO'!$I$1</f>
        <v>0</v>
      </c>
      <c r="J346" s="74">
        <v>35.5</v>
      </c>
      <c r="K346" s="81">
        <f>IF(M346="NO FEE4SERVICE", 0, +$H346*'TABELLE APPOGGIO'!$I$1)</f>
        <v>0</v>
      </c>
      <c r="L346" s="74"/>
      <c r="M346" s="80" t="str">
        <f>IF(H346&lt;&gt;0, VLOOKUP(D346,'RIEPILOGO CALCOLO'!$B$18:$V$121,21,FALSE), "")</f>
        <v/>
      </c>
    </row>
    <row r="347" spans="1:13" ht="15.75" thickBot="1" x14ac:dyDescent="0.3">
      <c r="A347" s="24"/>
      <c r="B347" s="23"/>
      <c r="C347" s="23"/>
      <c r="D347" s="62"/>
      <c r="E347" s="108">
        <f>+COPERTINA!$E$18</f>
        <v>0</v>
      </c>
      <c r="F347" s="108">
        <f>+COPERTINA!$E$21</f>
        <v>0</v>
      </c>
      <c r="G347" s="79"/>
      <c r="H347" s="75">
        <v>0</v>
      </c>
      <c r="I347" s="74">
        <f>+$H347*'TABELLE APPOGGIO'!$I$1</f>
        <v>0</v>
      </c>
      <c r="J347" s="74">
        <v>35.5</v>
      </c>
      <c r="K347" s="81">
        <f>IF(M347="NO FEE4SERVICE", 0, +$H347*'TABELLE APPOGGIO'!$I$1)</f>
        <v>0</v>
      </c>
      <c r="L347" s="74"/>
      <c r="M347" s="80" t="str">
        <f>IF(H347&lt;&gt;0, VLOOKUP(D347,'RIEPILOGO CALCOLO'!$B$18:$V$121,21,FALSE), "")</f>
        <v/>
      </c>
    </row>
    <row r="348" spans="1:13" ht="15.75" thickBot="1" x14ac:dyDescent="0.3">
      <c r="A348" s="24"/>
      <c r="B348" s="23"/>
      <c r="C348" s="23"/>
      <c r="D348" s="62"/>
      <c r="E348" s="108">
        <f>+COPERTINA!$E$18</f>
        <v>0</v>
      </c>
      <c r="F348" s="108">
        <f>+COPERTINA!$E$21</f>
        <v>0</v>
      </c>
      <c r="G348" s="79"/>
      <c r="H348" s="75">
        <v>0</v>
      </c>
      <c r="I348" s="74">
        <f>+$H348*'TABELLE APPOGGIO'!$I$1</f>
        <v>0</v>
      </c>
      <c r="J348" s="74">
        <v>35.5</v>
      </c>
      <c r="K348" s="81">
        <f>IF(M348="NO FEE4SERVICE", 0, +$H348*'TABELLE APPOGGIO'!$I$1)</f>
        <v>0</v>
      </c>
      <c r="L348" s="74"/>
      <c r="M348" s="80" t="str">
        <f>IF(H348&lt;&gt;0, VLOOKUP(D348,'RIEPILOGO CALCOLO'!$B$18:$V$121,21,FALSE), "")</f>
        <v/>
      </c>
    </row>
    <row r="349" spans="1:13" ht="15.75" thickBot="1" x14ac:dyDescent="0.3">
      <c r="A349" s="24"/>
      <c r="B349" s="23"/>
      <c r="C349" s="23"/>
      <c r="D349" s="62"/>
      <c r="E349" s="108">
        <f>+COPERTINA!$E$18</f>
        <v>0</v>
      </c>
      <c r="F349" s="108">
        <f>+COPERTINA!$E$21</f>
        <v>0</v>
      </c>
      <c r="G349" s="79"/>
      <c r="H349" s="75">
        <v>0</v>
      </c>
      <c r="I349" s="74">
        <f>+$H349*'TABELLE APPOGGIO'!$I$1</f>
        <v>0</v>
      </c>
      <c r="J349" s="74">
        <v>35.5</v>
      </c>
      <c r="K349" s="81">
        <f>IF(M349="NO FEE4SERVICE", 0, +$H349*'TABELLE APPOGGIO'!$I$1)</f>
        <v>0</v>
      </c>
      <c r="L349" s="74"/>
      <c r="M349" s="80" t="str">
        <f>IF(H349&lt;&gt;0, VLOOKUP(D349,'RIEPILOGO CALCOLO'!$B$18:$V$121,21,FALSE), "")</f>
        <v/>
      </c>
    </row>
    <row r="350" spans="1:13" ht="15.75" thickBot="1" x14ac:dyDescent="0.3">
      <c r="A350" s="24"/>
      <c r="B350" s="23"/>
      <c r="C350" s="23"/>
      <c r="D350" s="62"/>
      <c r="E350" s="108">
        <f>+COPERTINA!$E$18</f>
        <v>0</v>
      </c>
      <c r="F350" s="108">
        <f>+COPERTINA!$E$21</f>
        <v>0</v>
      </c>
      <c r="G350" s="79"/>
      <c r="H350" s="75">
        <v>0</v>
      </c>
      <c r="I350" s="74">
        <f>+$H350*'TABELLE APPOGGIO'!$I$1</f>
        <v>0</v>
      </c>
      <c r="J350" s="74">
        <v>35.5</v>
      </c>
      <c r="K350" s="81">
        <f>IF(M350="NO FEE4SERVICE", 0, +$H350*'TABELLE APPOGGIO'!$I$1)</f>
        <v>0</v>
      </c>
      <c r="L350" s="74"/>
      <c r="M350" s="80" t="str">
        <f>IF(H350&lt;&gt;0, VLOOKUP(D350,'RIEPILOGO CALCOLO'!$B$18:$V$121,21,FALSE), "")</f>
        <v/>
      </c>
    </row>
    <row r="351" spans="1:13" ht="15.75" thickBot="1" x14ac:dyDescent="0.3">
      <c r="A351" s="24"/>
      <c r="B351" s="23"/>
      <c r="C351" s="23"/>
      <c r="D351" s="62"/>
      <c r="E351" s="108">
        <f>+COPERTINA!$E$18</f>
        <v>0</v>
      </c>
      <c r="F351" s="108">
        <f>+COPERTINA!$E$21</f>
        <v>0</v>
      </c>
      <c r="G351" s="79"/>
      <c r="H351" s="75">
        <v>0</v>
      </c>
      <c r="I351" s="74">
        <f>+$H351*'TABELLE APPOGGIO'!$I$1</f>
        <v>0</v>
      </c>
      <c r="J351" s="74">
        <v>35.5</v>
      </c>
      <c r="K351" s="81">
        <f>IF(M351="NO FEE4SERVICE", 0, +$H351*'TABELLE APPOGGIO'!$I$1)</f>
        <v>0</v>
      </c>
      <c r="L351" s="74"/>
      <c r="M351" s="80" t="str">
        <f>IF(H351&lt;&gt;0, VLOOKUP(D351,'RIEPILOGO CALCOLO'!$B$18:$V$121,21,FALSE), "")</f>
        <v/>
      </c>
    </row>
    <row r="352" spans="1:13" ht="15.75" thickBot="1" x14ac:dyDescent="0.3">
      <c r="A352" s="24"/>
      <c r="B352" s="23"/>
      <c r="C352" s="23"/>
      <c r="D352" s="62"/>
      <c r="E352" s="108">
        <f>+COPERTINA!$E$18</f>
        <v>0</v>
      </c>
      <c r="F352" s="108">
        <f>+COPERTINA!$E$21</f>
        <v>0</v>
      </c>
      <c r="G352" s="79"/>
      <c r="H352" s="75">
        <v>0</v>
      </c>
      <c r="I352" s="74">
        <f>+$H352*'TABELLE APPOGGIO'!$I$1</f>
        <v>0</v>
      </c>
      <c r="J352" s="74">
        <v>35.5</v>
      </c>
      <c r="K352" s="81">
        <f>IF(M352="NO FEE4SERVICE", 0, +$H352*'TABELLE APPOGGIO'!$I$1)</f>
        <v>0</v>
      </c>
      <c r="L352" s="74"/>
      <c r="M352" s="80" t="str">
        <f>IF(H352&lt;&gt;0, VLOOKUP(D352,'RIEPILOGO CALCOLO'!$B$18:$V$121,21,FALSE), "")</f>
        <v/>
      </c>
    </row>
    <row r="353" spans="1:13" ht="15.75" thickBot="1" x14ac:dyDescent="0.3">
      <c r="A353" s="24"/>
      <c r="B353" s="23"/>
      <c r="C353" s="23"/>
      <c r="D353" s="62"/>
      <c r="E353" s="108">
        <f>+COPERTINA!$E$18</f>
        <v>0</v>
      </c>
      <c r="F353" s="108">
        <f>+COPERTINA!$E$21</f>
        <v>0</v>
      </c>
      <c r="G353" s="79"/>
      <c r="H353" s="75">
        <v>0</v>
      </c>
      <c r="I353" s="74">
        <f>+$H353*'TABELLE APPOGGIO'!$I$1</f>
        <v>0</v>
      </c>
      <c r="J353" s="74">
        <v>35.5</v>
      </c>
      <c r="K353" s="81">
        <f>IF(M353="NO FEE4SERVICE", 0, +$H353*'TABELLE APPOGGIO'!$I$1)</f>
        <v>0</v>
      </c>
      <c r="L353" s="74"/>
      <c r="M353" s="80" t="str">
        <f>IF(H353&lt;&gt;0, VLOOKUP(D353,'RIEPILOGO CALCOLO'!$B$18:$V$121,21,FALSE), "")</f>
        <v/>
      </c>
    </row>
    <row r="354" spans="1:13" ht="15.75" thickBot="1" x14ac:dyDescent="0.3">
      <c r="A354" s="24"/>
      <c r="B354" s="23"/>
      <c r="C354" s="23"/>
      <c r="D354" s="62"/>
      <c r="E354" s="108">
        <f>+COPERTINA!$E$18</f>
        <v>0</v>
      </c>
      <c r="F354" s="108">
        <f>+COPERTINA!$E$21</f>
        <v>0</v>
      </c>
      <c r="G354" s="79"/>
      <c r="H354" s="75">
        <v>0</v>
      </c>
      <c r="I354" s="74">
        <f>+$H354*'TABELLE APPOGGIO'!$I$1</f>
        <v>0</v>
      </c>
      <c r="J354" s="74">
        <v>35.5</v>
      </c>
      <c r="K354" s="81">
        <f>IF(M354="NO FEE4SERVICE", 0, +$H354*'TABELLE APPOGGIO'!$I$1)</f>
        <v>0</v>
      </c>
      <c r="L354" s="74"/>
      <c r="M354" s="80" t="str">
        <f>IF(H354&lt;&gt;0, VLOOKUP(D354,'RIEPILOGO CALCOLO'!$B$18:$V$121,21,FALSE), "")</f>
        <v/>
      </c>
    </row>
    <row r="355" spans="1:13" ht="15.75" thickBot="1" x14ac:dyDescent="0.3">
      <c r="A355" s="24"/>
      <c r="B355" s="23"/>
      <c r="C355" s="23"/>
      <c r="D355" s="62"/>
      <c r="E355" s="108">
        <f>+COPERTINA!$E$18</f>
        <v>0</v>
      </c>
      <c r="F355" s="108">
        <f>+COPERTINA!$E$21</f>
        <v>0</v>
      </c>
      <c r="G355" s="79"/>
      <c r="H355" s="75">
        <v>0</v>
      </c>
      <c r="I355" s="74">
        <f>+$H355*'TABELLE APPOGGIO'!$I$1</f>
        <v>0</v>
      </c>
      <c r="J355" s="74">
        <v>35.5</v>
      </c>
      <c r="K355" s="81">
        <f>IF(M355="NO FEE4SERVICE", 0, +$H355*'TABELLE APPOGGIO'!$I$1)</f>
        <v>0</v>
      </c>
      <c r="L355" s="74"/>
      <c r="M355" s="80" t="str">
        <f>IF(H355&lt;&gt;0, VLOOKUP(D355,'RIEPILOGO CALCOLO'!$B$18:$V$121,21,FALSE), "")</f>
        <v/>
      </c>
    </row>
    <row r="356" spans="1:13" ht="15.75" thickBot="1" x14ac:dyDescent="0.3">
      <c r="A356" s="24"/>
      <c r="B356" s="23"/>
      <c r="C356" s="23"/>
      <c r="D356" s="62"/>
      <c r="E356" s="108">
        <f>+COPERTINA!$E$18</f>
        <v>0</v>
      </c>
      <c r="F356" s="108">
        <f>+COPERTINA!$E$21</f>
        <v>0</v>
      </c>
      <c r="G356" s="79"/>
      <c r="H356" s="75">
        <v>0</v>
      </c>
      <c r="I356" s="74">
        <f>+$H356*'TABELLE APPOGGIO'!$I$1</f>
        <v>0</v>
      </c>
      <c r="J356" s="74">
        <v>35.5</v>
      </c>
      <c r="K356" s="81">
        <f>IF(M356="NO FEE4SERVICE", 0, +$H356*'TABELLE APPOGGIO'!$I$1)</f>
        <v>0</v>
      </c>
      <c r="L356" s="74"/>
      <c r="M356" s="80" t="str">
        <f>IF(H356&lt;&gt;0, VLOOKUP(D356,'RIEPILOGO CALCOLO'!$B$18:$V$121,21,FALSE), "")</f>
        <v/>
      </c>
    </row>
    <row r="357" spans="1:13" ht="15.75" thickBot="1" x14ac:dyDescent="0.3">
      <c r="A357" s="24"/>
      <c r="B357" s="23"/>
      <c r="C357" s="23"/>
      <c r="D357" s="62"/>
      <c r="E357" s="108">
        <f>+COPERTINA!$E$18</f>
        <v>0</v>
      </c>
      <c r="F357" s="108">
        <f>+COPERTINA!$E$21</f>
        <v>0</v>
      </c>
      <c r="G357" s="79"/>
      <c r="H357" s="75">
        <v>0</v>
      </c>
      <c r="I357" s="74">
        <f>+$H357*'TABELLE APPOGGIO'!$I$1</f>
        <v>0</v>
      </c>
      <c r="J357" s="74">
        <v>35.5</v>
      </c>
      <c r="K357" s="81">
        <f>IF(M357="NO FEE4SERVICE", 0, +$H357*'TABELLE APPOGGIO'!$I$1)</f>
        <v>0</v>
      </c>
      <c r="L357" s="74"/>
      <c r="M357" s="80" t="str">
        <f>IF(H357&lt;&gt;0, VLOOKUP(D357,'RIEPILOGO CALCOLO'!$B$18:$V$121,21,FALSE), "")</f>
        <v/>
      </c>
    </row>
    <row r="358" spans="1:13" ht="15.75" thickBot="1" x14ac:dyDescent="0.3">
      <c r="A358" s="24"/>
      <c r="B358" s="23"/>
      <c r="C358" s="23"/>
      <c r="D358" s="62"/>
      <c r="E358" s="108">
        <f>+COPERTINA!$E$18</f>
        <v>0</v>
      </c>
      <c r="F358" s="108">
        <f>+COPERTINA!$E$21</f>
        <v>0</v>
      </c>
      <c r="G358" s="79"/>
      <c r="H358" s="75">
        <v>0</v>
      </c>
      <c r="I358" s="74">
        <f>+$H358*'TABELLE APPOGGIO'!$I$1</f>
        <v>0</v>
      </c>
      <c r="J358" s="74">
        <v>35.5</v>
      </c>
      <c r="K358" s="81">
        <f>IF(M358="NO FEE4SERVICE", 0, +$H358*'TABELLE APPOGGIO'!$I$1)</f>
        <v>0</v>
      </c>
      <c r="L358" s="74"/>
      <c r="M358" s="80" t="str">
        <f>IF(H358&lt;&gt;0, VLOOKUP(D358,'RIEPILOGO CALCOLO'!$B$18:$V$121,21,FALSE), "")</f>
        <v/>
      </c>
    </row>
    <row r="359" spans="1:13" ht="15.75" thickBot="1" x14ac:dyDescent="0.3">
      <c r="A359" s="24"/>
      <c r="B359" s="23"/>
      <c r="C359" s="23"/>
      <c r="D359" s="62"/>
      <c r="E359" s="108">
        <f>+COPERTINA!$E$18</f>
        <v>0</v>
      </c>
      <c r="F359" s="108">
        <f>+COPERTINA!$E$21</f>
        <v>0</v>
      </c>
      <c r="G359" s="79"/>
      <c r="H359" s="75">
        <v>0</v>
      </c>
      <c r="I359" s="74">
        <f>+$H359*'TABELLE APPOGGIO'!$I$1</f>
        <v>0</v>
      </c>
      <c r="J359" s="74">
        <v>35.5</v>
      </c>
      <c r="K359" s="81">
        <f>IF(M359="NO FEE4SERVICE", 0, +$H359*'TABELLE APPOGGIO'!$I$1)</f>
        <v>0</v>
      </c>
      <c r="L359" s="74"/>
      <c r="M359" s="80" t="str">
        <f>IF(H359&lt;&gt;0, VLOOKUP(D359,'RIEPILOGO CALCOLO'!$B$18:$V$121,21,FALSE), "")</f>
        <v/>
      </c>
    </row>
    <row r="360" spans="1:13" ht="15.75" thickBot="1" x14ac:dyDescent="0.3">
      <c r="A360" s="24"/>
      <c r="B360" s="23"/>
      <c r="C360" s="23"/>
      <c r="D360" s="62"/>
      <c r="E360" s="108">
        <f>+COPERTINA!$E$18</f>
        <v>0</v>
      </c>
      <c r="F360" s="108">
        <f>+COPERTINA!$E$21</f>
        <v>0</v>
      </c>
      <c r="G360" s="79"/>
      <c r="H360" s="75">
        <v>0</v>
      </c>
      <c r="I360" s="74">
        <f>+$H360*'TABELLE APPOGGIO'!$I$1</f>
        <v>0</v>
      </c>
      <c r="J360" s="74">
        <v>35.5</v>
      </c>
      <c r="K360" s="81">
        <f>IF(M360="NO FEE4SERVICE", 0, +$H360*'TABELLE APPOGGIO'!$I$1)</f>
        <v>0</v>
      </c>
      <c r="L360" s="74"/>
      <c r="M360" s="80" t="str">
        <f>IF(H360&lt;&gt;0, VLOOKUP(D360,'RIEPILOGO CALCOLO'!$B$18:$V$121,21,FALSE), "")</f>
        <v/>
      </c>
    </row>
    <row r="361" spans="1:13" ht="15.75" thickBot="1" x14ac:dyDescent="0.3">
      <c r="A361" s="24"/>
      <c r="B361" s="23"/>
      <c r="C361" s="23"/>
      <c r="D361" s="62"/>
      <c r="E361" s="108">
        <f>+COPERTINA!$E$18</f>
        <v>0</v>
      </c>
      <c r="F361" s="108">
        <f>+COPERTINA!$E$21</f>
        <v>0</v>
      </c>
      <c r="G361" s="79"/>
      <c r="H361" s="75">
        <v>0</v>
      </c>
      <c r="I361" s="74">
        <f>+$H361*'TABELLE APPOGGIO'!$I$1</f>
        <v>0</v>
      </c>
      <c r="J361" s="74">
        <v>35.5</v>
      </c>
      <c r="K361" s="81">
        <f>IF(M361="NO FEE4SERVICE", 0, +$H361*'TABELLE APPOGGIO'!$I$1)</f>
        <v>0</v>
      </c>
      <c r="L361" s="74"/>
      <c r="M361" s="80" t="str">
        <f>IF(H361&lt;&gt;0, VLOOKUP(D361,'RIEPILOGO CALCOLO'!$B$18:$V$121,21,FALSE), "")</f>
        <v/>
      </c>
    </row>
    <row r="362" spans="1:13" ht="15.75" thickBot="1" x14ac:dyDescent="0.3">
      <c r="A362" s="24"/>
      <c r="B362" s="23"/>
      <c r="C362" s="23"/>
      <c r="D362" s="62"/>
      <c r="E362" s="108">
        <f>+COPERTINA!$E$18</f>
        <v>0</v>
      </c>
      <c r="F362" s="108">
        <f>+COPERTINA!$E$21</f>
        <v>0</v>
      </c>
      <c r="G362" s="79"/>
      <c r="H362" s="75">
        <v>0</v>
      </c>
      <c r="I362" s="74">
        <f>+$H362*'TABELLE APPOGGIO'!$I$1</f>
        <v>0</v>
      </c>
      <c r="J362" s="74">
        <v>35.5</v>
      </c>
      <c r="K362" s="81">
        <f>IF(M362="NO FEE4SERVICE", 0, +$H362*'TABELLE APPOGGIO'!$I$1)</f>
        <v>0</v>
      </c>
      <c r="L362" s="74"/>
      <c r="M362" s="80" t="str">
        <f>IF(H362&lt;&gt;0, VLOOKUP(D362,'RIEPILOGO CALCOLO'!$B$18:$V$121,21,FALSE), "")</f>
        <v/>
      </c>
    </row>
    <row r="363" spans="1:13" ht="15.75" thickBot="1" x14ac:dyDescent="0.3">
      <c r="A363" s="24"/>
      <c r="B363" s="23"/>
      <c r="C363" s="23"/>
      <c r="D363" s="62"/>
      <c r="E363" s="108">
        <f>+COPERTINA!$E$18</f>
        <v>0</v>
      </c>
      <c r="F363" s="108">
        <f>+COPERTINA!$E$21</f>
        <v>0</v>
      </c>
      <c r="G363" s="79"/>
      <c r="H363" s="75">
        <v>0</v>
      </c>
      <c r="I363" s="74">
        <f>+$H363*'TABELLE APPOGGIO'!$I$1</f>
        <v>0</v>
      </c>
      <c r="J363" s="74">
        <v>35.5</v>
      </c>
      <c r="K363" s="81">
        <f>IF(M363="NO FEE4SERVICE", 0, +$H363*'TABELLE APPOGGIO'!$I$1)</f>
        <v>0</v>
      </c>
      <c r="L363" s="74"/>
      <c r="M363" s="80" t="str">
        <f>IF(H363&lt;&gt;0, VLOOKUP(D363,'RIEPILOGO CALCOLO'!$B$18:$V$121,21,FALSE), "")</f>
        <v/>
      </c>
    </row>
    <row r="364" spans="1:13" ht="15.75" thickBot="1" x14ac:dyDescent="0.3">
      <c r="A364" s="24"/>
      <c r="B364" s="23"/>
      <c r="C364" s="23"/>
      <c r="D364" s="62"/>
      <c r="E364" s="108">
        <f>+COPERTINA!$E$18</f>
        <v>0</v>
      </c>
      <c r="F364" s="108">
        <f>+COPERTINA!$E$21</f>
        <v>0</v>
      </c>
      <c r="G364" s="79"/>
      <c r="H364" s="75">
        <v>0</v>
      </c>
      <c r="I364" s="74">
        <f>+$H364*'TABELLE APPOGGIO'!$I$1</f>
        <v>0</v>
      </c>
      <c r="J364" s="74">
        <v>35.5</v>
      </c>
      <c r="K364" s="81">
        <f>IF(M364="NO FEE4SERVICE", 0, +$H364*'TABELLE APPOGGIO'!$I$1)</f>
        <v>0</v>
      </c>
      <c r="L364" s="74"/>
      <c r="M364" s="80" t="str">
        <f>IF(H364&lt;&gt;0, VLOOKUP(D364,'RIEPILOGO CALCOLO'!$B$18:$V$121,21,FALSE), "")</f>
        <v/>
      </c>
    </row>
    <row r="365" spans="1:13" ht="15.75" thickBot="1" x14ac:dyDescent="0.3">
      <c r="A365" s="24"/>
      <c r="B365" s="23"/>
      <c r="C365" s="23"/>
      <c r="D365" s="62"/>
      <c r="E365" s="108">
        <f>+COPERTINA!$E$18</f>
        <v>0</v>
      </c>
      <c r="F365" s="108">
        <f>+COPERTINA!$E$21</f>
        <v>0</v>
      </c>
      <c r="G365" s="79"/>
      <c r="H365" s="75">
        <v>0</v>
      </c>
      <c r="I365" s="74">
        <f>+$H365*'TABELLE APPOGGIO'!$I$1</f>
        <v>0</v>
      </c>
      <c r="J365" s="74">
        <v>35.5</v>
      </c>
      <c r="K365" s="81">
        <f>IF(M365="NO FEE4SERVICE", 0, +$H365*'TABELLE APPOGGIO'!$I$1)</f>
        <v>0</v>
      </c>
      <c r="L365" s="74"/>
      <c r="M365" s="80" t="str">
        <f>IF(H365&lt;&gt;0, VLOOKUP(D365,'RIEPILOGO CALCOLO'!$B$18:$V$121,21,FALSE), "")</f>
        <v/>
      </c>
    </row>
    <row r="366" spans="1:13" ht="15.75" thickBot="1" x14ac:dyDescent="0.3">
      <c r="A366" s="24"/>
      <c r="B366" s="23"/>
      <c r="C366" s="23"/>
      <c r="D366" s="62"/>
      <c r="E366" s="108">
        <f>+COPERTINA!$E$18</f>
        <v>0</v>
      </c>
      <c r="F366" s="108">
        <f>+COPERTINA!$E$21</f>
        <v>0</v>
      </c>
      <c r="G366" s="79"/>
      <c r="H366" s="75">
        <v>0</v>
      </c>
      <c r="I366" s="74">
        <f>+$H366*'TABELLE APPOGGIO'!$I$1</f>
        <v>0</v>
      </c>
      <c r="J366" s="74">
        <v>35.5</v>
      </c>
      <c r="K366" s="81">
        <f>IF(M366="NO FEE4SERVICE", 0, +$H366*'TABELLE APPOGGIO'!$I$1)</f>
        <v>0</v>
      </c>
      <c r="L366" s="74"/>
      <c r="M366" s="80" t="str">
        <f>IF(H366&lt;&gt;0, VLOOKUP(D366,'RIEPILOGO CALCOLO'!$B$18:$V$121,21,FALSE), "")</f>
        <v/>
      </c>
    </row>
    <row r="367" spans="1:13" ht="15.75" thickBot="1" x14ac:dyDescent="0.3">
      <c r="A367" s="24"/>
      <c r="B367" s="23"/>
      <c r="C367" s="23"/>
      <c r="D367" s="62"/>
      <c r="E367" s="108">
        <f>+COPERTINA!$E$18</f>
        <v>0</v>
      </c>
      <c r="F367" s="108">
        <f>+COPERTINA!$E$21</f>
        <v>0</v>
      </c>
      <c r="G367" s="79"/>
      <c r="H367" s="75">
        <v>0</v>
      </c>
      <c r="I367" s="74">
        <f>+$H367*'TABELLE APPOGGIO'!$I$1</f>
        <v>0</v>
      </c>
      <c r="J367" s="74">
        <v>35.5</v>
      </c>
      <c r="K367" s="81">
        <f>IF(M367="NO FEE4SERVICE", 0, +$H367*'TABELLE APPOGGIO'!$I$1)</f>
        <v>0</v>
      </c>
      <c r="L367" s="74"/>
      <c r="M367" s="80" t="str">
        <f>IF(H367&lt;&gt;0, VLOOKUP(D367,'RIEPILOGO CALCOLO'!$B$18:$V$121,21,FALSE), "")</f>
        <v/>
      </c>
    </row>
    <row r="368" spans="1:13" ht="15.75" thickBot="1" x14ac:dyDescent="0.3">
      <c r="A368" s="24"/>
      <c r="B368" s="23"/>
      <c r="C368" s="23"/>
      <c r="D368" s="62"/>
      <c r="E368" s="108">
        <f>+COPERTINA!$E$18</f>
        <v>0</v>
      </c>
      <c r="F368" s="108">
        <f>+COPERTINA!$E$21</f>
        <v>0</v>
      </c>
      <c r="G368" s="79"/>
      <c r="H368" s="75">
        <v>0</v>
      </c>
      <c r="I368" s="74">
        <f>+$H368*'TABELLE APPOGGIO'!$I$1</f>
        <v>0</v>
      </c>
      <c r="J368" s="74">
        <v>35.5</v>
      </c>
      <c r="K368" s="81">
        <f>IF(M368="NO FEE4SERVICE", 0, +$H368*'TABELLE APPOGGIO'!$I$1)</f>
        <v>0</v>
      </c>
      <c r="L368" s="74"/>
      <c r="M368" s="80" t="str">
        <f>IF(H368&lt;&gt;0, VLOOKUP(D368,'RIEPILOGO CALCOLO'!$B$18:$V$121,21,FALSE), "")</f>
        <v/>
      </c>
    </row>
    <row r="369" spans="1:13" ht="15.75" thickBot="1" x14ac:dyDescent="0.3">
      <c r="A369" s="24"/>
      <c r="B369" s="23"/>
      <c r="C369" s="23"/>
      <c r="D369" s="62"/>
      <c r="E369" s="108">
        <f>+COPERTINA!$E$18</f>
        <v>0</v>
      </c>
      <c r="F369" s="108">
        <f>+COPERTINA!$E$21</f>
        <v>0</v>
      </c>
      <c r="G369" s="79"/>
      <c r="H369" s="75">
        <v>0</v>
      </c>
      <c r="I369" s="74">
        <f>+$H369*'TABELLE APPOGGIO'!$I$1</f>
        <v>0</v>
      </c>
      <c r="J369" s="74">
        <v>35.5</v>
      </c>
      <c r="K369" s="81">
        <f>IF(M369="NO FEE4SERVICE", 0, +$H369*'TABELLE APPOGGIO'!$I$1)</f>
        <v>0</v>
      </c>
      <c r="L369" s="74"/>
      <c r="M369" s="80" t="str">
        <f>IF(H369&lt;&gt;0, VLOOKUP(D369,'RIEPILOGO CALCOLO'!$B$18:$V$121,21,FALSE), "")</f>
        <v/>
      </c>
    </row>
    <row r="370" spans="1:13" ht="15.75" thickBot="1" x14ac:dyDescent="0.3">
      <c r="A370" s="24"/>
      <c r="B370" s="23"/>
      <c r="C370" s="23"/>
      <c r="D370" s="62"/>
      <c r="E370" s="108">
        <f>+COPERTINA!$E$18</f>
        <v>0</v>
      </c>
      <c r="F370" s="108">
        <f>+COPERTINA!$E$21</f>
        <v>0</v>
      </c>
      <c r="G370" s="79"/>
      <c r="H370" s="75">
        <v>0</v>
      </c>
      <c r="I370" s="74">
        <f>+$H370*'TABELLE APPOGGIO'!$I$1</f>
        <v>0</v>
      </c>
      <c r="J370" s="74">
        <v>35.5</v>
      </c>
      <c r="K370" s="81">
        <f>IF(M370="NO FEE4SERVICE", 0, +$H370*'TABELLE APPOGGIO'!$I$1)</f>
        <v>0</v>
      </c>
      <c r="L370" s="74"/>
      <c r="M370" s="80" t="str">
        <f>IF(H370&lt;&gt;0, VLOOKUP(D370,'RIEPILOGO CALCOLO'!$B$18:$V$121,21,FALSE), "")</f>
        <v/>
      </c>
    </row>
    <row r="371" spans="1:13" ht="15.75" thickBot="1" x14ac:dyDescent="0.3">
      <c r="A371" s="24"/>
      <c r="B371" s="23"/>
      <c r="C371" s="23"/>
      <c r="D371" s="62"/>
      <c r="E371" s="108">
        <f>+COPERTINA!$E$18</f>
        <v>0</v>
      </c>
      <c r="F371" s="108">
        <f>+COPERTINA!$E$21</f>
        <v>0</v>
      </c>
      <c r="G371" s="79"/>
      <c r="H371" s="75">
        <v>0</v>
      </c>
      <c r="I371" s="74">
        <f>+$H371*'TABELLE APPOGGIO'!$I$1</f>
        <v>0</v>
      </c>
      <c r="J371" s="74">
        <v>35.5</v>
      </c>
      <c r="K371" s="81">
        <f>IF(M371="NO FEE4SERVICE", 0, +$H371*'TABELLE APPOGGIO'!$I$1)</f>
        <v>0</v>
      </c>
      <c r="L371" s="74"/>
      <c r="M371" s="80" t="str">
        <f>IF(H371&lt;&gt;0, VLOOKUP(D371,'RIEPILOGO CALCOLO'!$B$18:$V$121,21,FALSE), "")</f>
        <v/>
      </c>
    </row>
    <row r="372" spans="1:13" ht="15.75" thickBot="1" x14ac:dyDescent="0.3">
      <c r="A372" s="24"/>
      <c r="B372" s="23"/>
      <c r="C372" s="23"/>
      <c r="D372" s="62"/>
      <c r="E372" s="108">
        <f>+COPERTINA!$E$18</f>
        <v>0</v>
      </c>
      <c r="F372" s="108">
        <f>+COPERTINA!$E$21</f>
        <v>0</v>
      </c>
      <c r="G372" s="79"/>
      <c r="H372" s="75">
        <v>0</v>
      </c>
      <c r="I372" s="74">
        <f>+$H372*'TABELLE APPOGGIO'!$I$1</f>
        <v>0</v>
      </c>
      <c r="J372" s="74">
        <v>35.5</v>
      </c>
      <c r="K372" s="81">
        <f>IF(M372="NO FEE4SERVICE", 0, +$H372*'TABELLE APPOGGIO'!$I$1)</f>
        <v>0</v>
      </c>
      <c r="L372" s="74"/>
      <c r="M372" s="80" t="str">
        <f>IF(H372&lt;&gt;0, VLOOKUP(D372,'RIEPILOGO CALCOLO'!$B$18:$V$121,21,FALSE), "")</f>
        <v/>
      </c>
    </row>
    <row r="373" spans="1:13" ht="15.75" thickBot="1" x14ac:dyDescent="0.3">
      <c r="A373" s="24"/>
      <c r="B373" s="23"/>
      <c r="C373" s="23"/>
      <c r="D373" s="62"/>
      <c r="E373" s="108">
        <f>+COPERTINA!$E$18</f>
        <v>0</v>
      </c>
      <c r="F373" s="108">
        <f>+COPERTINA!$E$21</f>
        <v>0</v>
      </c>
      <c r="G373" s="79"/>
      <c r="H373" s="75">
        <v>0</v>
      </c>
      <c r="I373" s="74">
        <f>+$H373*'TABELLE APPOGGIO'!$I$1</f>
        <v>0</v>
      </c>
      <c r="J373" s="74">
        <v>35.5</v>
      </c>
      <c r="K373" s="81">
        <f>IF(M373="NO FEE4SERVICE", 0, +$H373*'TABELLE APPOGGIO'!$I$1)</f>
        <v>0</v>
      </c>
      <c r="L373" s="74"/>
      <c r="M373" s="80" t="str">
        <f>IF(H373&lt;&gt;0, VLOOKUP(D373,'RIEPILOGO CALCOLO'!$B$18:$V$121,21,FALSE), "")</f>
        <v/>
      </c>
    </row>
    <row r="374" spans="1:13" ht="15.75" thickBot="1" x14ac:dyDescent="0.3">
      <c r="A374" s="24"/>
      <c r="B374" s="23"/>
      <c r="C374" s="23"/>
      <c r="D374" s="62"/>
      <c r="E374" s="108">
        <f>+COPERTINA!$E$18</f>
        <v>0</v>
      </c>
      <c r="F374" s="108">
        <f>+COPERTINA!$E$21</f>
        <v>0</v>
      </c>
      <c r="G374" s="79"/>
      <c r="H374" s="75">
        <v>0</v>
      </c>
      <c r="I374" s="74">
        <f>+$H374*'TABELLE APPOGGIO'!$I$1</f>
        <v>0</v>
      </c>
      <c r="J374" s="74">
        <v>35.5</v>
      </c>
      <c r="K374" s="81">
        <f>IF(M374="NO FEE4SERVICE", 0, +$H374*'TABELLE APPOGGIO'!$I$1)</f>
        <v>0</v>
      </c>
      <c r="L374" s="74"/>
      <c r="M374" s="80" t="str">
        <f>IF(H374&lt;&gt;0, VLOOKUP(D374,'RIEPILOGO CALCOLO'!$B$18:$V$121,21,FALSE), "")</f>
        <v/>
      </c>
    </row>
    <row r="375" spans="1:13" ht="15.75" thickBot="1" x14ac:dyDescent="0.3">
      <c r="A375" s="24"/>
      <c r="B375" s="23"/>
      <c r="C375" s="23"/>
      <c r="D375" s="62"/>
      <c r="E375" s="108">
        <f>+COPERTINA!$E$18</f>
        <v>0</v>
      </c>
      <c r="F375" s="108">
        <f>+COPERTINA!$E$21</f>
        <v>0</v>
      </c>
      <c r="G375" s="79"/>
      <c r="H375" s="75">
        <v>0</v>
      </c>
      <c r="I375" s="74">
        <f>+$H375*'TABELLE APPOGGIO'!$I$1</f>
        <v>0</v>
      </c>
      <c r="J375" s="74">
        <v>35.5</v>
      </c>
      <c r="K375" s="81">
        <f>IF(M375="NO FEE4SERVICE", 0, +$H375*'TABELLE APPOGGIO'!$I$1)</f>
        <v>0</v>
      </c>
      <c r="L375" s="74"/>
      <c r="M375" s="80" t="str">
        <f>IF(H375&lt;&gt;0, VLOOKUP(D375,'RIEPILOGO CALCOLO'!$B$18:$V$121,21,FALSE), "")</f>
        <v/>
      </c>
    </row>
    <row r="376" spans="1:13" ht="15.75" thickBot="1" x14ac:dyDescent="0.3">
      <c r="A376" s="24"/>
      <c r="B376" s="23"/>
      <c r="C376" s="23"/>
      <c r="D376" s="62"/>
      <c r="E376" s="108">
        <f>+COPERTINA!$E$18</f>
        <v>0</v>
      </c>
      <c r="F376" s="108">
        <f>+COPERTINA!$E$21</f>
        <v>0</v>
      </c>
      <c r="G376" s="79"/>
      <c r="H376" s="75">
        <v>0</v>
      </c>
      <c r="I376" s="74">
        <f>+$H376*'TABELLE APPOGGIO'!$I$1</f>
        <v>0</v>
      </c>
      <c r="J376" s="74">
        <v>35.5</v>
      </c>
      <c r="K376" s="81">
        <f>IF(M376="NO FEE4SERVICE", 0, +$H376*'TABELLE APPOGGIO'!$I$1)</f>
        <v>0</v>
      </c>
      <c r="L376" s="74"/>
      <c r="M376" s="80" t="str">
        <f>IF(H376&lt;&gt;0, VLOOKUP(D376,'RIEPILOGO CALCOLO'!$B$18:$V$121,21,FALSE), "")</f>
        <v/>
      </c>
    </row>
    <row r="377" spans="1:13" ht="15.75" thickBot="1" x14ac:dyDescent="0.3">
      <c r="A377" s="24"/>
      <c r="B377" s="23"/>
      <c r="C377" s="23"/>
      <c r="D377" s="62"/>
      <c r="E377" s="108">
        <f>+COPERTINA!$E$18</f>
        <v>0</v>
      </c>
      <c r="F377" s="108">
        <f>+COPERTINA!$E$21</f>
        <v>0</v>
      </c>
      <c r="G377" s="79"/>
      <c r="H377" s="75">
        <v>0</v>
      </c>
      <c r="I377" s="74">
        <f>+$H377*'TABELLE APPOGGIO'!$I$1</f>
        <v>0</v>
      </c>
      <c r="J377" s="74">
        <v>35.5</v>
      </c>
      <c r="K377" s="81">
        <f>IF(M377="NO FEE4SERVICE", 0, +$H377*'TABELLE APPOGGIO'!$I$1)</f>
        <v>0</v>
      </c>
      <c r="L377" s="74"/>
      <c r="M377" s="80" t="str">
        <f>IF(H377&lt;&gt;0, VLOOKUP(D377,'RIEPILOGO CALCOLO'!$B$18:$V$121,21,FALSE), "")</f>
        <v/>
      </c>
    </row>
    <row r="378" spans="1:13" ht="15.75" thickBot="1" x14ac:dyDescent="0.3">
      <c r="A378" s="24"/>
      <c r="B378" s="23"/>
      <c r="C378" s="23"/>
      <c r="D378" s="62"/>
      <c r="E378" s="108">
        <f>+COPERTINA!$E$18</f>
        <v>0</v>
      </c>
      <c r="F378" s="108">
        <f>+COPERTINA!$E$21</f>
        <v>0</v>
      </c>
      <c r="G378" s="79"/>
      <c r="H378" s="75">
        <v>0</v>
      </c>
      <c r="I378" s="74">
        <f>+$H378*'TABELLE APPOGGIO'!$I$1</f>
        <v>0</v>
      </c>
      <c r="J378" s="74">
        <v>35.5</v>
      </c>
      <c r="K378" s="81">
        <f>IF(M378="NO FEE4SERVICE", 0, +$H378*'TABELLE APPOGGIO'!$I$1)</f>
        <v>0</v>
      </c>
      <c r="L378" s="74"/>
      <c r="M378" s="80" t="str">
        <f>IF(H378&lt;&gt;0, VLOOKUP(D378,'RIEPILOGO CALCOLO'!$B$18:$V$121,21,FALSE), "")</f>
        <v/>
      </c>
    </row>
    <row r="379" spans="1:13" ht="15.75" thickBot="1" x14ac:dyDescent="0.3">
      <c r="A379" s="24"/>
      <c r="B379" s="23"/>
      <c r="C379" s="23"/>
      <c r="D379" s="62"/>
      <c r="E379" s="108">
        <f>+COPERTINA!$E$18</f>
        <v>0</v>
      </c>
      <c r="F379" s="108">
        <f>+COPERTINA!$E$21</f>
        <v>0</v>
      </c>
      <c r="G379" s="79"/>
      <c r="H379" s="75">
        <v>0</v>
      </c>
      <c r="I379" s="74">
        <f>+$H379*'TABELLE APPOGGIO'!$I$1</f>
        <v>0</v>
      </c>
      <c r="J379" s="74">
        <v>35.5</v>
      </c>
      <c r="K379" s="81">
        <f>IF(M379="NO FEE4SERVICE", 0, +$H379*'TABELLE APPOGGIO'!$I$1)</f>
        <v>0</v>
      </c>
      <c r="L379" s="74"/>
      <c r="M379" s="80" t="str">
        <f>IF(H379&lt;&gt;0, VLOOKUP(D379,'RIEPILOGO CALCOLO'!$B$18:$V$121,21,FALSE), "")</f>
        <v/>
      </c>
    </row>
    <row r="380" spans="1:13" ht="15.75" thickBot="1" x14ac:dyDescent="0.3">
      <c r="A380" s="24"/>
      <c r="B380" s="23"/>
      <c r="C380" s="23"/>
      <c r="D380" s="62"/>
      <c r="E380" s="108">
        <f>+COPERTINA!$E$18</f>
        <v>0</v>
      </c>
      <c r="F380" s="108">
        <f>+COPERTINA!$E$21</f>
        <v>0</v>
      </c>
      <c r="G380" s="79"/>
      <c r="H380" s="75">
        <v>0</v>
      </c>
      <c r="I380" s="74">
        <f>+$H380*'TABELLE APPOGGIO'!$I$1</f>
        <v>0</v>
      </c>
      <c r="J380" s="74">
        <v>35.5</v>
      </c>
      <c r="K380" s="81">
        <f>IF(M380="NO FEE4SERVICE", 0, +$H380*'TABELLE APPOGGIO'!$I$1)</f>
        <v>0</v>
      </c>
      <c r="L380" s="74"/>
      <c r="M380" s="80" t="str">
        <f>IF(H380&lt;&gt;0, VLOOKUP(D380,'RIEPILOGO CALCOLO'!$B$18:$V$121,21,FALSE), "")</f>
        <v/>
      </c>
    </row>
    <row r="381" spans="1:13" ht="15.75" thickBot="1" x14ac:dyDescent="0.3">
      <c r="A381" s="24"/>
      <c r="B381" s="23"/>
      <c r="C381" s="23"/>
      <c r="D381" s="62"/>
      <c r="E381" s="108">
        <f>+COPERTINA!$E$18</f>
        <v>0</v>
      </c>
      <c r="F381" s="108">
        <f>+COPERTINA!$E$21</f>
        <v>0</v>
      </c>
      <c r="G381" s="79"/>
      <c r="H381" s="75">
        <v>0</v>
      </c>
      <c r="I381" s="74">
        <f>+$H381*'TABELLE APPOGGIO'!$I$1</f>
        <v>0</v>
      </c>
      <c r="J381" s="74">
        <v>35.5</v>
      </c>
      <c r="K381" s="81">
        <f>IF(M381="NO FEE4SERVICE", 0, +$H381*'TABELLE APPOGGIO'!$I$1)</f>
        <v>0</v>
      </c>
      <c r="L381" s="74"/>
      <c r="M381" s="80" t="str">
        <f>IF(H381&lt;&gt;0, VLOOKUP(D381,'RIEPILOGO CALCOLO'!$B$18:$V$121,21,FALSE), "")</f>
        <v/>
      </c>
    </row>
    <row r="382" spans="1:13" ht="15.75" thickBot="1" x14ac:dyDescent="0.3">
      <c r="A382" s="24"/>
      <c r="B382" s="23"/>
      <c r="C382" s="23"/>
      <c r="D382" s="62"/>
      <c r="E382" s="108">
        <f>+COPERTINA!$E$18</f>
        <v>0</v>
      </c>
      <c r="F382" s="108">
        <f>+COPERTINA!$E$21</f>
        <v>0</v>
      </c>
      <c r="G382" s="79"/>
      <c r="H382" s="75">
        <v>0</v>
      </c>
      <c r="I382" s="74">
        <f>+$H382*'TABELLE APPOGGIO'!$I$1</f>
        <v>0</v>
      </c>
      <c r="J382" s="74">
        <v>35.5</v>
      </c>
      <c r="K382" s="81">
        <f>IF(M382="NO FEE4SERVICE", 0, +$H382*'TABELLE APPOGGIO'!$I$1)</f>
        <v>0</v>
      </c>
      <c r="L382" s="74"/>
      <c r="M382" s="80" t="str">
        <f>IF(H382&lt;&gt;0, VLOOKUP(D382,'RIEPILOGO CALCOLO'!$B$18:$V$121,21,FALSE), "")</f>
        <v/>
      </c>
    </row>
    <row r="383" spans="1:13" ht="15.75" thickBot="1" x14ac:dyDescent="0.3">
      <c r="A383" s="24"/>
      <c r="B383" s="23"/>
      <c r="C383" s="23"/>
      <c r="D383" s="62"/>
      <c r="E383" s="108">
        <f>+COPERTINA!$E$18</f>
        <v>0</v>
      </c>
      <c r="F383" s="108">
        <f>+COPERTINA!$E$21</f>
        <v>0</v>
      </c>
      <c r="G383" s="79"/>
      <c r="H383" s="75">
        <v>0</v>
      </c>
      <c r="I383" s="74">
        <f>+$H383*'TABELLE APPOGGIO'!$I$1</f>
        <v>0</v>
      </c>
      <c r="J383" s="74">
        <v>35.5</v>
      </c>
      <c r="K383" s="81">
        <f>IF(M383="NO FEE4SERVICE", 0, +$H383*'TABELLE APPOGGIO'!$I$1)</f>
        <v>0</v>
      </c>
      <c r="L383" s="74"/>
      <c r="M383" s="80" t="str">
        <f>IF(H383&lt;&gt;0, VLOOKUP(D383,'RIEPILOGO CALCOLO'!$B$18:$V$121,21,FALSE), "")</f>
        <v/>
      </c>
    </row>
    <row r="384" spans="1:13" ht="15.75" thickBot="1" x14ac:dyDescent="0.3">
      <c r="A384" s="24"/>
      <c r="B384" s="23"/>
      <c r="C384" s="23"/>
      <c r="D384" s="62"/>
      <c r="E384" s="108">
        <f>+COPERTINA!$E$18</f>
        <v>0</v>
      </c>
      <c r="F384" s="108">
        <f>+COPERTINA!$E$21</f>
        <v>0</v>
      </c>
      <c r="G384" s="79"/>
      <c r="H384" s="75">
        <v>0</v>
      </c>
      <c r="I384" s="74">
        <f>+$H384*'TABELLE APPOGGIO'!$I$1</f>
        <v>0</v>
      </c>
      <c r="J384" s="74">
        <v>35.5</v>
      </c>
      <c r="K384" s="81">
        <f>IF(M384="NO FEE4SERVICE", 0, +$H384*'TABELLE APPOGGIO'!$I$1)</f>
        <v>0</v>
      </c>
      <c r="L384" s="74"/>
      <c r="M384" s="80" t="str">
        <f>IF(H384&lt;&gt;0, VLOOKUP(D384,'RIEPILOGO CALCOLO'!$B$18:$V$121,21,FALSE), "")</f>
        <v/>
      </c>
    </row>
    <row r="385" spans="1:13" ht="15.75" thickBot="1" x14ac:dyDescent="0.3">
      <c r="A385" s="24"/>
      <c r="B385" s="23"/>
      <c r="C385" s="23"/>
      <c r="D385" s="62"/>
      <c r="E385" s="108">
        <f>+COPERTINA!$E$18</f>
        <v>0</v>
      </c>
      <c r="F385" s="108">
        <f>+COPERTINA!$E$21</f>
        <v>0</v>
      </c>
      <c r="G385" s="79"/>
      <c r="H385" s="75">
        <v>0</v>
      </c>
      <c r="I385" s="74">
        <f>+$H385*'TABELLE APPOGGIO'!$I$1</f>
        <v>0</v>
      </c>
      <c r="J385" s="74">
        <v>35.5</v>
      </c>
      <c r="K385" s="81">
        <f>IF(M385="NO FEE4SERVICE", 0, +$H385*'TABELLE APPOGGIO'!$I$1)</f>
        <v>0</v>
      </c>
      <c r="L385" s="74"/>
      <c r="M385" s="80" t="str">
        <f>IF(H385&lt;&gt;0, VLOOKUP(D385,'RIEPILOGO CALCOLO'!$B$18:$V$121,21,FALSE), "")</f>
        <v/>
      </c>
    </row>
    <row r="386" spans="1:13" ht="15.75" thickBot="1" x14ac:dyDescent="0.3">
      <c r="A386" s="24"/>
      <c r="B386" s="23"/>
      <c r="C386" s="23"/>
      <c r="D386" s="62"/>
      <c r="E386" s="108">
        <f>+COPERTINA!$E$18</f>
        <v>0</v>
      </c>
      <c r="F386" s="108">
        <f>+COPERTINA!$E$21</f>
        <v>0</v>
      </c>
      <c r="G386" s="79"/>
      <c r="H386" s="75">
        <v>0</v>
      </c>
      <c r="I386" s="74">
        <f>+$H386*'TABELLE APPOGGIO'!$I$1</f>
        <v>0</v>
      </c>
      <c r="J386" s="74">
        <v>35.5</v>
      </c>
      <c r="K386" s="81">
        <f>IF(M386="NO FEE4SERVICE", 0, +$H386*'TABELLE APPOGGIO'!$I$1)</f>
        <v>0</v>
      </c>
      <c r="L386" s="74"/>
      <c r="M386" s="80" t="str">
        <f>IF(H386&lt;&gt;0, VLOOKUP(D386,'RIEPILOGO CALCOLO'!$B$18:$V$121,21,FALSE), "")</f>
        <v/>
      </c>
    </row>
    <row r="387" spans="1:13" ht="15.75" thickBot="1" x14ac:dyDescent="0.3">
      <c r="A387" s="24"/>
      <c r="B387" s="23"/>
      <c r="C387" s="23"/>
      <c r="D387" s="62"/>
      <c r="E387" s="108">
        <f>+COPERTINA!$E$18</f>
        <v>0</v>
      </c>
      <c r="F387" s="108">
        <f>+COPERTINA!$E$21</f>
        <v>0</v>
      </c>
      <c r="G387" s="79"/>
      <c r="H387" s="75">
        <v>0</v>
      </c>
      <c r="I387" s="74">
        <f>+$H387*'TABELLE APPOGGIO'!$I$1</f>
        <v>0</v>
      </c>
      <c r="J387" s="74">
        <v>35.5</v>
      </c>
      <c r="K387" s="81">
        <f>IF(M387="NO FEE4SERVICE", 0, +$H387*'TABELLE APPOGGIO'!$I$1)</f>
        <v>0</v>
      </c>
      <c r="L387" s="74"/>
      <c r="M387" s="80" t="str">
        <f>IF(H387&lt;&gt;0, VLOOKUP(D387,'RIEPILOGO CALCOLO'!$B$18:$V$121,21,FALSE), "")</f>
        <v/>
      </c>
    </row>
    <row r="388" spans="1:13" ht="15.75" thickBot="1" x14ac:dyDescent="0.3">
      <c r="A388" s="24"/>
      <c r="B388" s="23"/>
      <c r="C388" s="23"/>
      <c r="D388" s="62"/>
      <c r="E388" s="108">
        <f>+COPERTINA!$E$18</f>
        <v>0</v>
      </c>
      <c r="F388" s="108">
        <f>+COPERTINA!$E$21</f>
        <v>0</v>
      </c>
      <c r="G388" s="79"/>
      <c r="H388" s="75">
        <v>0</v>
      </c>
      <c r="I388" s="74">
        <f>+$H388*'TABELLE APPOGGIO'!$I$1</f>
        <v>0</v>
      </c>
      <c r="J388" s="74">
        <v>35.5</v>
      </c>
      <c r="K388" s="81">
        <f>IF(M388="NO FEE4SERVICE", 0, +$H388*'TABELLE APPOGGIO'!$I$1)</f>
        <v>0</v>
      </c>
      <c r="L388" s="74"/>
      <c r="M388" s="80" t="str">
        <f>IF(H388&lt;&gt;0, VLOOKUP(D388,'RIEPILOGO CALCOLO'!$B$18:$V$121,21,FALSE), "")</f>
        <v/>
      </c>
    </row>
    <row r="389" spans="1:13" ht="15.75" thickBot="1" x14ac:dyDescent="0.3">
      <c r="A389" s="24"/>
      <c r="B389" s="23"/>
      <c r="C389" s="23"/>
      <c r="D389" s="62"/>
      <c r="E389" s="108">
        <f>+COPERTINA!$E$18</f>
        <v>0</v>
      </c>
      <c r="F389" s="108">
        <f>+COPERTINA!$E$21</f>
        <v>0</v>
      </c>
      <c r="G389" s="79"/>
      <c r="H389" s="75">
        <v>0</v>
      </c>
      <c r="I389" s="74">
        <f>+$H389*'TABELLE APPOGGIO'!$I$1</f>
        <v>0</v>
      </c>
      <c r="J389" s="74">
        <v>35.5</v>
      </c>
      <c r="K389" s="81">
        <f>IF(M389="NO FEE4SERVICE", 0, +$H389*'TABELLE APPOGGIO'!$I$1)</f>
        <v>0</v>
      </c>
      <c r="L389" s="74"/>
      <c r="M389" s="80" t="str">
        <f>IF(H389&lt;&gt;0, VLOOKUP(D389,'RIEPILOGO CALCOLO'!$B$18:$V$121,21,FALSE), "")</f>
        <v/>
      </c>
    </row>
    <row r="390" spans="1:13" ht="15.75" thickBot="1" x14ac:dyDescent="0.3">
      <c r="A390" s="24"/>
      <c r="B390" s="23"/>
      <c r="C390" s="23"/>
      <c r="D390" s="62"/>
      <c r="E390" s="108">
        <f>+COPERTINA!$E$18</f>
        <v>0</v>
      </c>
      <c r="F390" s="108">
        <f>+COPERTINA!$E$21</f>
        <v>0</v>
      </c>
      <c r="G390" s="79"/>
      <c r="H390" s="75">
        <v>0</v>
      </c>
      <c r="I390" s="74">
        <f>+$H390*'TABELLE APPOGGIO'!$I$1</f>
        <v>0</v>
      </c>
      <c r="J390" s="74">
        <v>35.5</v>
      </c>
      <c r="K390" s="81">
        <f>IF(M390="NO FEE4SERVICE", 0, +$H390*'TABELLE APPOGGIO'!$I$1)</f>
        <v>0</v>
      </c>
      <c r="L390" s="74"/>
      <c r="M390" s="80" t="str">
        <f>IF(H390&lt;&gt;0, VLOOKUP(D390,'RIEPILOGO CALCOLO'!$B$18:$V$121,21,FALSE), "")</f>
        <v/>
      </c>
    </row>
    <row r="391" spans="1:13" ht="15.75" thickBot="1" x14ac:dyDescent="0.3">
      <c r="A391" s="24"/>
      <c r="B391" s="23"/>
      <c r="C391" s="23"/>
      <c r="D391" s="62"/>
      <c r="E391" s="108">
        <f>+COPERTINA!$E$18</f>
        <v>0</v>
      </c>
      <c r="F391" s="108">
        <f>+COPERTINA!$E$21</f>
        <v>0</v>
      </c>
      <c r="G391" s="79"/>
      <c r="H391" s="75">
        <v>0</v>
      </c>
      <c r="I391" s="74">
        <f>+$H391*'TABELLE APPOGGIO'!$I$1</f>
        <v>0</v>
      </c>
      <c r="J391" s="74">
        <v>35.5</v>
      </c>
      <c r="K391" s="81">
        <f>IF(M391="NO FEE4SERVICE", 0, +$H391*'TABELLE APPOGGIO'!$I$1)</f>
        <v>0</v>
      </c>
      <c r="L391" s="74"/>
      <c r="M391" s="80" t="str">
        <f>IF(H391&lt;&gt;0, VLOOKUP(D391,'RIEPILOGO CALCOLO'!$B$18:$V$121,21,FALSE), "")</f>
        <v/>
      </c>
    </row>
    <row r="392" spans="1:13" ht="15.75" thickBot="1" x14ac:dyDescent="0.3">
      <c r="A392" s="24"/>
      <c r="B392" s="23"/>
      <c r="C392" s="23"/>
      <c r="D392" s="62"/>
      <c r="E392" s="108">
        <f>+COPERTINA!$E$18</f>
        <v>0</v>
      </c>
      <c r="F392" s="108">
        <f>+COPERTINA!$E$21</f>
        <v>0</v>
      </c>
      <c r="G392" s="79"/>
      <c r="H392" s="75">
        <v>0</v>
      </c>
      <c r="I392" s="74">
        <f>+$H392*'TABELLE APPOGGIO'!$I$1</f>
        <v>0</v>
      </c>
      <c r="J392" s="74">
        <v>35.5</v>
      </c>
      <c r="K392" s="81">
        <f>IF(M392="NO FEE4SERVICE", 0, +$H392*'TABELLE APPOGGIO'!$I$1)</f>
        <v>0</v>
      </c>
      <c r="L392" s="74"/>
      <c r="M392" s="80" t="str">
        <f>IF(H392&lt;&gt;0, VLOOKUP(D392,'RIEPILOGO CALCOLO'!$B$18:$V$121,21,FALSE), "")</f>
        <v/>
      </c>
    </row>
    <row r="393" spans="1:13" ht="15.75" thickBot="1" x14ac:dyDescent="0.3">
      <c r="A393" s="24"/>
      <c r="B393" s="23"/>
      <c r="C393" s="23"/>
      <c r="D393" s="62"/>
      <c r="E393" s="108">
        <f>+COPERTINA!$E$18</f>
        <v>0</v>
      </c>
      <c r="F393" s="108">
        <f>+COPERTINA!$E$21</f>
        <v>0</v>
      </c>
      <c r="G393" s="79"/>
      <c r="H393" s="75">
        <v>0</v>
      </c>
      <c r="I393" s="74">
        <f>+$H393*'TABELLE APPOGGIO'!$I$1</f>
        <v>0</v>
      </c>
      <c r="J393" s="74">
        <v>35.5</v>
      </c>
      <c r="K393" s="81">
        <f>IF(M393="NO FEE4SERVICE", 0, +$H393*'TABELLE APPOGGIO'!$I$1)</f>
        <v>0</v>
      </c>
      <c r="L393" s="74"/>
      <c r="M393" s="80" t="str">
        <f>IF(H393&lt;&gt;0, VLOOKUP(D393,'RIEPILOGO CALCOLO'!$B$18:$V$121,21,FALSE), "")</f>
        <v/>
      </c>
    </row>
    <row r="394" spans="1:13" ht="15.75" thickBot="1" x14ac:dyDescent="0.3">
      <c r="A394" s="24"/>
      <c r="B394" s="23"/>
      <c r="C394" s="23"/>
      <c r="D394" s="62"/>
      <c r="E394" s="108">
        <f>+COPERTINA!$E$18</f>
        <v>0</v>
      </c>
      <c r="F394" s="108">
        <f>+COPERTINA!$E$21</f>
        <v>0</v>
      </c>
      <c r="G394" s="79"/>
      <c r="H394" s="75">
        <v>0</v>
      </c>
      <c r="I394" s="74">
        <f>+$H394*'TABELLE APPOGGIO'!$I$1</f>
        <v>0</v>
      </c>
      <c r="J394" s="74">
        <v>35.5</v>
      </c>
      <c r="K394" s="81">
        <f>IF(M394="NO FEE4SERVICE", 0, +$H394*'TABELLE APPOGGIO'!$I$1)</f>
        <v>0</v>
      </c>
      <c r="L394" s="74"/>
      <c r="M394" s="80" t="str">
        <f>IF(H394&lt;&gt;0, VLOOKUP(D394,'RIEPILOGO CALCOLO'!$B$18:$V$121,21,FALSE), "")</f>
        <v/>
      </c>
    </row>
    <row r="395" spans="1:13" ht="15.75" thickBot="1" x14ac:dyDescent="0.3">
      <c r="A395" s="24"/>
      <c r="B395" s="23"/>
      <c r="C395" s="23"/>
      <c r="D395" s="62"/>
      <c r="E395" s="108">
        <f>+COPERTINA!$E$18</f>
        <v>0</v>
      </c>
      <c r="F395" s="108">
        <f>+COPERTINA!$E$21</f>
        <v>0</v>
      </c>
      <c r="G395" s="79"/>
      <c r="H395" s="75">
        <v>0</v>
      </c>
      <c r="I395" s="74">
        <f>+$H395*'TABELLE APPOGGIO'!$I$1</f>
        <v>0</v>
      </c>
      <c r="J395" s="74">
        <v>35.5</v>
      </c>
      <c r="K395" s="81">
        <f>IF(M395="NO FEE4SERVICE", 0, +$H395*'TABELLE APPOGGIO'!$I$1)</f>
        <v>0</v>
      </c>
      <c r="L395" s="74"/>
      <c r="M395" s="80" t="str">
        <f>IF(H395&lt;&gt;0, VLOOKUP(D395,'RIEPILOGO CALCOLO'!$B$18:$V$121,21,FALSE), "")</f>
        <v/>
      </c>
    </row>
    <row r="396" spans="1:13" ht="15.75" thickBot="1" x14ac:dyDescent="0.3">
      <c r="A396" s="24"/>
      <c r="B396" s="23"/>
      <c r="C396" s="23"/>
      <c r="D396" s="62"/>
      <c r="E396" s="108">
        <f>+COPERTINA!$E$18</f>
        <v>0</v>
      </c>
      <c r="F396" s="108">
        <f>+COPERTINA!$E$21</f>
        <v>0</v>
      </c>
      <c r="G396" s="79"/>
      <c r="H396" s="75">
        <v>0</v>
      </c>
      <c r="I396" s="74">
        <f>+$H396*'TABELLE APPOGGIO'!$I$1</f>
        <v>0</v>
      </c>
      <c r="J396" s="74">
        <v>35.5</v>
      </c>
      <c r="K396" s="81">
        <f>IF(M396="NO FEE4SERVICE", 0, +$H396*'TABELLE APPOGGIO'!$I$1)</f>
        <v>0</v>
      </c>
      <c r="L396" s="74"/>
      <c r="M396" s="80" t="str">
        <f>IF(H396&lt;&gt;0, VLOOKUP(D396,'RIEPILOGO CALCOLO'!$B$18:$V$121,21,FALSE), "")</f>
        <v/>
      </c>
    </row>
    <row r="397" spans="1:13" ht="15.75" thickBot="1" x14ac:dyDescent="0.3">
      <c r="A397" s="24"/>
      <c r="B397" s="23"/>
      <c r="C397" s="23"/>
      <c r="D397" s="62"/>
      <c r="E397" s="108">
        <f>+COPERTINA!$E$18</f>
        <v>0</v>
      </c>
      <c r="F397" s="108">
        <f>+COPERTINA!$E$21</f>
        <v>0</v>
      </c>
      <c r="G397" s="79"/>
      <c r="H397" s="75">
        <v>0</v>
      </c>
      <c r="I397" s="74">
        <f>+$H397*'TABELLE APPOGGIO'!$I$1</f>
        <v>0</v>
      </c>
      <c r="J397" s="74">
        <v>35.5</v>
      </c>
      <c r="K397" s="81">
        <f>IF(M397="NO FEE4SERVICE", 0, +$H397*'TABELLE APPOGGIO'!$I$1)</f>
        <v>0</v>
      </c>
      <c r="L397" s="74"/>
      <c r="M397" s="80" t="str">
        <f>IF(H397&lt;&gt;0, VLOOKUP(D397,'RIEPILOGO CALCOLO'!$B$18:$V$121,21,FALSE), "")</f>
        <v/>
      </c>
    </row>
    <row r="398" spans="1:13" ht="15.75" thickBot="1" x14ac:dyDescent="0.3">
      <c r="A398" s="24"/>
      <c r="B398" s="23"/>
      <c r="C398" s="23"/>
      <c r="D398" s="62"/>
      <c r="E398" s="108">
        <f>+COPERTINA!$E$18</f>
        <v>0</v>
      </c>
      <c r="F398" s="108">
        <f>+COPERTINA!$E$21</f>
        <v>0</v>
      </c>
      <c r="G398" s="79"/>
      <c r="H398" s="75">
        <v>0</v>
      </c>
      <c r="I398" s="74">
        <f>+$H398*'TABELLE APPOGGIO'!$I$1</f>
        <v>0</v>
      </c>
      <c r="J398" s="74">
        <v>35.5</v>
      </c>
      <c r="K398" s="81">
        <f>IF(M398="NO FEE4SERVICE", 0, +$H398*'TABELLE APPOGGIO'!$I$1)</f>
        <v>0</v>
      </c>
      <c r="L398" s="74"/>
      <c r="M398" s="80" t="str">
        <f>IF(H398&lt;&gt;0, VLOOKUP(D398,'RIEPILOGO CALCOLO'!$B$18:$V$121,21,FALSE), "")</f>
        <v/>
      </c>
    </row>
    <row r="399" spans="1:13" ht="15.75" thickBot="1" x14ac:dyDescent="0.3">
      <c r="A399" s="24"/>
      <c r="B399" s="23"/>
      <c r="C399" s="23"/>
      <c r="D399" s="62"/>
      <c r="E399" s="108">
        <f>+COPERTINA!$E$18</f>
        <v>0</v>
      </c>
      <c r="F399" s="108">
        <f>+COPERTINA!$E$21</f>
        <v>0</v>
      </c>
      <c r="G399" s="79"/>
      <c r="H399" s="75">
        <v>0</v>
      </c>
      <c r="I399" s="74">
        <f>+$H399*'TABELLE APPOGGIO'!$I$1</f>
        <v>0</v>
      </c>
      <c r="J399" s="74">
        <v>35.5</v>
      </c>
      <c r="K399" s="81">
        <f>IF(M399="NO FEE4SERVICE", 0, +$H399*'TABELLE APPOGGIO'!$I$1)</f>
        <v>0</v>
      </c>
      <c r="L399" s="74"/>
      <c r="M399" s="80" t="str">
        <f>IF(H399&lt;&gt;0, VLOOKUP(D399,'RIEPILOGO CALCOLO'!$B$18:$V$121,21,FALSE), "")</f>
        <v/>
      </c>
    </row>
    <row r="400" spans="1:13" ht="15.75" thickBot="1" x14ac:dyDescent="0.3">
      <c r="A400" s="24"/>
      <c r="B400" s="23"/>
      <c r="C400" s="23"/>
      <c r="D400" s="62"/>
      <c r="E400" s="108">
        <f>+COPERTINA!$E$18</f>
        <v>0</v>
      </c>
      <c r="F400" s="108">
        <f>+COPERTINA!$E$21</f>
        <v>0</v>
      </c>
      <c r="G400" s="79"/>
      <c r="H400" s="75">
        <v>0</v>
      </c>
      <c r="I400" s="74">
        <f>+$H400*'TABELLE APPOGGIO'!$I$1</f>
        <v>0</v>
      </c>
      <c r="J400" s="74">
        <v>35.5</v>
      </c>
      <c r="K400" s="81">
        <f>IF(M400="NO FEE4SERVICE", 0, +$H400*'TABELLE APPOGGIO'!$I$1)</f>
        <v>0</v>
      </c>
      <c r="L400" s="74"/>
      <c r="M400" s="80" t="str">
        <f>IF(H400&lt;&gt;0, VLOOKUP(D400,'RIEPILOGO CALCOLO'!$B$18:$V$121,21,FALSE), "")</f>
        <v/>
      </c>
    </row>
    <row r="401" spans="1:13" ht="15.75" thickBot="1" x14ac:dyDescent="0.3">
      <c r="A401" s="24"/>
      <c r="B401" s="23"/>
      <c r="C401" s="23"/>
      <c r="D401" s="62"/>
      <c r="E401" s="108">
        <f>+COPERTINA!$E$18</f>
        <v>0</v>
      </c>
      <c r="F401" s="108">
        <f>+COPERTINA!$E$21</f>
        <v>0</v>
      </c>
      <c r="G401" s="79"/>
      <c r="H401" s="75">
        <v>0</v>
      </c>
      <c r="I401" s="74">
        <f>+$H401*'TABELLE APPOGGIO'!$I$1</f>
        <v>0</v>
      </c>
      <c r="J401" s="74">
        <v>35.5</v>
      </c>
      <c r="K401" s="81">
        <f>IF(M401="NO FEE4SERVICE", 0, +$H401*'TABELLE APPOGGIO'!$I$1)</f>
        <v>0</v>
      </c>
      <c r="L401" s="74"/>
      <c r="M401" s="80" t="str">
        <f>IF(H401&lt;&gt;0, VLOOKUP(D401,'RIEPILOGO CALCOLO'!$B$18:$V$121,21,FALSE), "")</f>
        <v/>
      </c>
    </row>
  </sheetData>
  <autoFilter ref="A2:M2"/>
  <pageMargins left="0.7" right="0.7" top="0.75" bottom="0.75" header="0.3" footer="0.3"/>
  <pageSetup paperSize="9" scale="3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'RIEPILOGO CALCOLO'!$B$19:$B$121</xm:f>
          </x14:formula1>
          <xm:sqref>D3:D401</xm:sqref>
        </x14:dataValidation>
        <x14:dataValidation type="list" allowBlank="1" showInputMessage="1" showErrorMessage="1">
          <x14:formula1>
            <xm:f>'TABELLE APPOGGIO'!$F$1:$F$4</xm:f>
          </x14:formula1>
          <xm:sqref>H3:H401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01"/>
  <sheetViews>
    <sheetView topLeftCell="D1" workbookViewId="0">
      <pane ySplit="2" topLeftCell="A36" activePane="bottomLeft" state="frozen"/>
      <selection pane="bottomLeft" activeCell="F2" sqref="F2"/>
    </sheetView>
  </sheetViews>
  <sheetFormatPr defaultRowHeight="15" x14ac:dyDescent="0.25"/>
  <cols>
    <col min="1" max="1" width="33" style="22" customWidth="1"/>
    <col min="2" max="2" width="30.140625" style="22" customWidth="1"/>
    <col min="3" max="3" width="22.5703125" style="22" customWidth="1"/>
    <col min="4" max="4" width="18.42578125" style="63" customWidth="1"/>
    <col min="5" max="7" width="39" style="63" customWidth="1"/>
    <col min="8" max="8" width="29.5703125" style="22" customWidth="1"/>
    <col min="9" max="9" width="22.42578125" style="22" customWidth="1"/>
    <col min="10" max="10" width="38.7109375" style="22" customWidth="1"/>
    <col min="11" max="16384" width="9.140625" style="22"/>
  </cols>
  <sheetData>
    <row r="1" spans="1:10" ht="57" x14ac:dyDescent="0.25">
      <c r="A1" s="25" t="s">
        <v>150</v>
      </c>
      <c r="B1" s="25" t="s">
        <v>151</v>
      </c>
      <c r="C1" s="26" t="s">
        <v>152</v>
      </c>
      <c r="D1" s="60" t="s">
        <v>158</v>
      </c>
      <c r="E1" s="60" t="s">
        <v>164</v>
      </c>
      <c r="F1" s="107" t="s">
        <v>159</v>
      </c>
      <c r="G1" s="107" t="s">
        <v>153</v>
      </c>
      <c r="H1" s="26" t="s">
        <v>156</v>
      </c>
      <c r="I1" s="26" t="s">
        <v>154</v>
      </c>
      <c r="J1" s="21" t="s">
        <v>155</v>
      </c>
    </row>
    <row r="2" spans="1:10" s="30" customFormat="1" ht="34.5" thickBot="1" x14ac:dyDescent="0.3">
      <c r="A2" s="27"/>
      <c r="B2" s="28"/>
      <c r="C2" s="28"/>
      <c r="D2" s="61" t="s">
        <v>161</v>
      </c>
      <c r="E2" s="61"/>
      <c r="F2" s="106" t="s">
        <v>1827</v>
      </c>
      <c r="G2" s="106" t="s">
        <v>1828</v>
      </c>
      <c r="H2" s="29" t="s">
        <v>157</v>
      </c>
      <c r="I2" s="28"/>
      <c r="J2" s="28"/>
    </row>
    <row r="3" spans="1:10" ht="15.75" thickBot="1" x14ac:dyDescent="0.3">
      <c r="A3" s="24"/>
      <c r="B3" s="23"/>
      <c r="C3" s="23"/>
      <c r="D3" s="62"/>
      <c r="E3" s="62"/>
      <c r="F3" s="108">
        <f>+COPERTINA!$E$18</f>
        <v>0</v>
      </c>
      <c r="G3" s="108">
        <f>+COPERTINA!$E$21</f>
        <v>0</v>
      </c>
      <c r="H3" s="23"/>
      <c r="I3" s="23"/>
      <c r="J3" s="23"/>
    </row>
    <row r="4" spans="1:10" ht="15.75" thickBot="1" x14ac:dyDescent="0.3">
      <c r="A4" s="24"/>
      <c r="B4" s="23"/>
      <c r="C4" s="23"/>
      <c r="D4" s="62"/>
      <c r="E4" s="62"/>
      <c r="F4" s="108">
        <f>+COPERTINA!$E$18</f>
        <v>0</v>
      </c>
      <c r="G4" s="108">
        <f>+COPERTINA!$E$21</f>
        <v>0</v>
      </c>
      <c r="H4" s="23"/>
      <c r="I4" s="23"/>
      <c r="J4" s="23"/>
    </row>
    <row r="5" spans="1:10" ht="15.75" thickBot="1" x14ac:dyDescent="0.3">
      <c r="A5" s="24"/>
      <c r="B5" s="23"/>
      <c r="C5" s="23"/>
      <c r="D5" s="62"/>
      <c r="E5" s="62"/>
      <c r="F5" s="108">
        <f>+COPERTINA!$E$18</f>
        <v>0</v>
      </c>
      <c r="G5" s="108">
        <f>+COPERTINA!$E$21</f>
        <v>0</v>
      </c>
      <c r="H5" s="23"/>
      <c r="I5" s="23"/>
      <c r="J5" s="23"/>
    </row>
    <row r="6" spans="1:10" ht="15.75" thickBot="1" x14ac:dyDescent="0.3">
      <c r="A6" s="24"/>
      <c r="B6" s="23"/>
      <c r="C6" s="23"/>
      <c r="D6" s="62"/>
      <c r="E6" s="62"/>
      <c r="F6" s="108">
        <f>+COPERTINA!$E$18</f>
        <v>0</v>
      </c>
      <c r="G6" s="108">
        <f>+COPERTINA!$E$21</f>
        <v>0</v>
      </c>
      <c r="H6" s="23"/>
      <c r="I6" s="23"/>
      <c r="J6" s="23"/>
    </row>
    <row r="7" spans="1:10" ht="15.75" thickBot="1" x14ac:dyDescent="0.3">
      <c r="A7" s="24"/>
      <c r="B7" s="23"/>
      <c r="C7" s="23"/>
      <c r="D7" s="62"/>
      <c r="E7" s="62"/>
      <c r="F7" s="108">
        <f>+COPERTINA!$E$18</f>
        <v>0</v>
      </c>
      <c r="G7" s="108">
        <f>+COPERTINA!$E$21</f>
        <v>0</v>
      </c>
      <c r="H7" s="23"/>
      <c r="I7" s="23"/>
      <c r="J7" s="23"/>
    </row>
    <row r="8" spans="1:10" ht="15.75" thickBot="1" x14ac:dyDescent="0.3">
      <c r="A8" s="24"/>
      <c r="B8" s="23"/>
      <c r="C8" s="23"/>
      <c r="D8" s="62"/>
      <c r="E8" s="62"/>
      <c r="F8" s="108">
        <f>+COPERTINA!$E$18</f>
        <v>0</v>
      </c>
      <c r="G8" s="108">
        <f>+COPERTINA!$E$21</f>
        <v>0</v>
      </c>
      <c r="H8" s="23"/>
      <c r="I8" s="23"/>
      <c r="J8" s="23"/>
    </row>
    <row r="9" spans="1:10" ht="15.75" thickBot="1" x14ac:dyDescent="0.3">
      <c r="A9" s="24"/>
      <c r="B9" s="23"/>
      <c r="C9" s="23"/>
      <c r="D9" s="62"/>
      <c r="E9" s="62"/>
      <c r="F9" s="108">
        <f>+COPERTINA!$E$18</f>
        <v>0</v>
      </c>
      <c r="G9" s="108">
        <f>+COPERTINA!$E$21</f>
        <v>0</v>
      </c>
      <c r="H9" s="23"/>
      <c r="I9" s="23"/>
      <c r="J9" s="23"/>
    </row>
    <row r="10" spans="1:10" ht="15.75" thickBot="1" x14ac:dyDescent="0.3">
      <c r="A10" s="24"/>
      <c r="B10" s="23"/>
      <c r="C10" s="23"/>
      <c r="D10" s="62"/>
      <c r="E10" s="62"/>
      <c r="F10" s="108">
        <f>+COPERTINA!$E$18</f>
        <v>0</v>
      </c>
      <c r="G10" s="108">
        <f>+COPERTINA!$E$21</f>
        <v>0</v>
      </c>
      <c r="H10" s="23"/>
      <c r="I10" s="23"/>
      <c r="J10" s="23"/>
    </row>
    <row r="11" spans="1:10" ht="15.75" thickBot="1" x14ac:dyDescent="0.3">
      <c r="A11" s="24"/>
      <c r="B11" s="23"/>
      <c r="C11" s="23"/>
      <c r="D11" s="62"/>
      <c r="E11" s="62"/>
      <c r="F11" s="108">
        <f>+COPERTINA!$E$18</f>
        <v>0</v>
      </c>
      <c r="G11" s="108">
        <f>+COPERTINA!$E$21</f>
        <v>0</v>
      </c>
      <c r="H11" s="23"/>
      <c r="I11" s="23"/>
      <c r="J11" s="23"/>
    </row>
    <row r="12" spans="1:10" ht="15.75" thickBot="1" x14ac:dyDescent="0.3">
      <c r="A12" s="24"/>
      <c r="B12" s="23"/>
      <c r="C12" s="23"/>
      <c r="D12" s="62"/>
      <c r="E12" s="62"/>
      <c r="F12" s="108">
        <f>+COPERTINA!$E$18</f>
        <v>0</v>
      </c>
      <c r="G12" s="108">
        <f>+COPERTINA!$E$21</f>
        <v>0</v>
      </c>
      <c r="H12" s="23"/>
      <c r="I12" s="23"/>
      <c r="J12" s="23"/>
    </row>
    <row r="13" spans="1:10" ht="15.75" thickBot="1" x14ac:dyDescent="0.3">
      <c r="A13" s="24"/>
      <c r="B13" s="23"/>
      <c r="C13" s="23"/>
      <c r="D13" s="62"/>
      <c r="E13" s="62"/>
      <c r="F13" s="108">
        <f>+COPERTINA!$E$18</f>
        <v>0</v>
      </c>
      <c r="G13" s="108">
        <f>+COPERTINA!$E$21</f>
        <v>0</v>
      </c>
      <c r="H13" s="23"/>
      <c r="I13" s="23"/>
      <c r="J13" s="23"/>
    </row>
    <row r="14" spans="1:10" ht="15.75" thickBot="1" x14ac:dyDescent="0.3">
      <c r="A14" s="24"/>
      <c r="B14" s="23"/>
      <c r="C14" s="23"/>
      <c r="D14" s="62"/>
      <c r="E14" s="62"/>
      <c r="F14" s="108">
        <f>+COPERTINA!$E$18</f>
        <v>0</v>
      </c>
      <c r="G14" s="108">
        <f>+COPERTINA!$E$21</f>
        <v>0</v>
      </c>
      <c r="H14" s="23"/>
      <c r="I14" s="23"/>
      <c r="J14" s="23"/>
    </row>
    <row r="15" spans="1:10" ht="15.75" thickBot="1" x14ac:dyDescent="0.3">
      <c r="A15" s="24"/>
      <c r="B15" s="23"/>
      <c r="C15" s="23"/>
      <c r="D15" s="62"/>
      <c r="E15" s="62"/>
      <c r="F15" s="108">
        <f>+COPERTINA!$E$18</f>
        <v>0</v>
      </c>
      <c r="G15" s="108">
        <f>+COPERTINA!$E$21</f>
        <v>0</v>
      </c>
      <c r="H15" s="23"/>
      <c r="I15" s="23"/>
      <c r="J15" s="23"/>
    </row>
    <row r="16" spans="1:10" ht="15.75" thickBot="1" x14ac:dyDescent="0.3">
      <c r="A16" s="24"/>
      <c r="B16" s="23"/>
      <c r="C16" s="23"/>
      <c r="D16" s="62"/>
      <c r="E16" s="62"/>
      <c r="F16" s="108">
        <f>+COPERTINA!$E$18</f>
        <v>0</v>
      </c>
      <c r="G16" s="108">
        <f>+COPERTINA!$E$21</f>
        <v>0</v>
      </c>
      <c r="H16" s="23"/>
      <c r="I16" s="23"/>
      <c r="J16" s="23"/>
    </row>
    <row r="17" spans="1:10" ht="15.75" thickBot="1" x14ac:dyDescent="0.3">
      <c r="A17" s="24"/>
      <c r="B17" s="23"/>
      <c r="C17" s="23"/>
      <c r="D17" s="62"/>
      <c r="E17" s="62"/>
      <c r="F17" s="108">
        <f>+COPERTINA!$E$18</f>
        <v>0</v>
      </c>
      <c r="G17" s="108">
        <f>+COPERTINA!$E$21</f>
        <v>0</v>
      </c>
      <c r="H17" s="23"/>
      <c r="I17" s="23"/>
      <c r="J17" s="23"/>
    </row>
    <row r="18" spans="1:10" ht="15.75" thickBot="1" x14ac:dyDescent="0.3">
      <c r="A18" s="24"/>
      <c r="B18" s="23"/>
      <c r="C18" s="23"/>
      <c r="D18" s="62"/>
      <c r="E18" s="62"/>
      <c r="F18" s="108">
        <f>+COPERTINA!$E$18</f>
        <v>0</v>
      </c>
      <c r="G18" s="108">
        <f>+COPERTINA!$E$21</f>
        <v>0</v>
      </c>
      <c r="H18" s="23"/>
      <c r="I18" s="23"/>
      <c r="J18" s="23"/>
    </row>
    <row r="19" spans="1:10" ht="15.75" thickBot="1" x14ac:dyDescent="0.3">
      <c r="A19" s="24"/>
      <c r="B19" s="23"/>
      <c r="C19" s="23"/>
      <c r="D19" s="62"/>
      <c r="E19" s="62"/>
      <c r="F19" s="108">
        <f>+COPERTINA!$E$18</f>
        <v>0</v>
      </c>
      <c r="G19" s="108">
        <f>+COPERTINA!$E$21</f>
        <v>0</v>
      </c>
      <c r="H19" s="23"/>
      <c r="I19" s="23"/>
      <c r="J19" s="23"/>
    </row>
    <row r="20" spans="1:10" ht="15.75" thickBot="1" x14ac:dyDescent="0.3">
      <c r="A20" s="24"/>
      <c r="B20" s="23"/>
      <c r="C20" s="23"/>
      <c r="D20" s="62"/>
      <c r="E20" s="62"/>
      <c r="F20" s="108">
        <f>+COPERTINA!$E$18</f>
        <v>0</v>
      </c>
      <c r="G20" s="108">
        <f>+COPERTINA!$E$21</f>
        <v>0</v>
      </c>
      <c r="H20" s="23"/>
      <c r="I20" s="23"/>
      <c r="J20" s="23"/>
    </row>
    <row r="21" spans="1:10" ht="15.75" thickBot="1" x14ac:dyDescent="0.3">
      <c r="A21" s="24"/>
      <c r="B21" s="23"/>
      <c r="C21" s="23"/>
      <c r="D21" s="62"/>
      <c r="E21" s="62"/>
      <c r="F21" s="108">
        <f>+COPERTINA!$E$18</f>
        <v>0</v>
      </c>
      <c r="G21" s="108">
        <f>+COPERTINA!$E$21</f>
        <v>0</v>
      </c>
      <c r="H21" s="23"/>
      <c r="I21" s="23"/>
      <c r="J21" s="23"/>
    </row>
    <row r="22" spans="1:10" ht="15.75" thickBot="1" x14ac:dyDescent="0.3">
      <c r="A22" s="24"/>
      <c r="B22" s="23"/>
      <c r="C22" s="23"/>
      <c r="D22" s="62"/>
      <c r="E22" s="62"/>
      <c r="F22" s="108">
        <f>+COPERTINA!$E$18</f>
        <v>0</v>
      </c>
      <c r="G22" s="108">
        <f>+COPERTINA!$E$21</f>
        <v>0</v>
      </c>
      <c r="H22" s="23"/>
      <c r="I22" s="23"/>
      <c r="J22" s="23"/>
    </row>
    <row r="23" spans="1:10" ht="15.75" thickBot="1" x14ac:dyDescent="0.3">
      <c r="A23" s="24"/>
      <c r="B23" s="23"/>
      <c r="C23" s="23"/>
      <c r="D23" s="62"/>
      <c r="E23" s="62"/>
      <c r="F23" s="108">
        <f>+COPERTINA!$E$18</f>
        <v>0</v>
      </c>
      <c r="G23" s="108">
        <f>+COPERTINA!$E$21</f>
        <v>0</v>
      </c>
      <c r="H23" s="23"/>
      <c r="I23" s="23"/>
      <c r="J23" s="23"/>
    </row>
    <row r="24" spans="1:10" ht="15.75" thickBot="1" x14ac:dyDescent="0.3">
      <c r="A24" s="24"/>
      <c r="B24" s="23"/>
      <c r="C24" s="23"/>
      <c r="D24" s="62"/>
      <c r="E24" s="62"/>
      <c r="F24" s="108">
        <f>+COPERTINA!$E$18</f>
        <v>0</v>
      </c>
      <c r="G24" s="108">
        <f>+COPERTINA!$E$21</f>
        <v>0</v>
      </c>
      <c r="H24" s="23"/>
      <c r="I24" s="23"/>
      <c r="J24" s="23"/>
    </row>
    <row r="25" spans="1:10" ht="15.75" thickBot="1" x14ac:dyDescent="0.3">
      <c r="A25" s="24"/>
      <c r="B25" s="23"/>
      <c r="C25" s="23"/>
      <c r="D25" s="62"/>
      <c r="E25" s="62"/>
      <c r="F25" s="108">
        <f>+COPERTINA!$E$18</f>
        <v>0</v>
      </c>
      <c r="G25" s="108">
        <f>+COPERTINA!$E$21</f>
        <v>0</v>
      </c>
      <c r="H25" s="23"/>
      <c r="I25" s="23"/>
      <c r="J25" s="23"/>
    </row>
    <row r="26" spans="1:10" ht="15.75" thickBot="1" x14ac:dyDescent="0.3">
      <c r="A26" s="24"/>
      <c r="B26" s="23"/>
      <c r="C26" s="23"/>
      <c r="D26" s="62"/>
      <c r="E26" s="62"/>
      <c r="F26" s="108">
        <f>+COPERTINA!$E$18</f>
        <v>0</v>
      </c>
      <c r="G26" s="108">
        <f>+COPERTINA!$E$21</f>
        <v>0</v>
      </c>
      <c r="H26" s="23"/>
      <c r="I26" s="23"/>
      <c r="J26" s="23"/>
    </row>
    <row r="27" spans="1:10" ht="15.75" thickBot="1" x14ac:dyDescent="0.3">
      <c r="A27" s="24"/>
      <c r="B27" s="23"/>
      <c r="C27" s="23"/>
      <c r="D27" s="62"/>
      <c r="E27" s="62"/>
      <c r="F27" s="108">
        <f>+COPERTINA!$E$18</f>
        <v>0</v>
      </c>
      <c r="G27" s="108">
        <f>+COPERTINA!$E$21</f>
        <v>0</v>
      </c>
      <c r="H27" s="23"/>
      <c r="I27" s="23"/>
      <c r="J27" s="23"/>
    </row>
    <row r="28" spans="1:10" ht="15.75" thickBot="1" x14ac:dyDescent="0.3">
      <c r="A28" s="24"/>
      <c r="B28" s="23"/>
      <c r="C28" s="23"/>
      <c r="D28" s="62"/>
      <c r="E28" s="62"/>
      <c r="F28" s="108">
        <f>+COPERTINA!$E$18</f>
        <v>0</v>
      </c>
      <c r="G28" s="108">
        <f>+COPERTINA!$E$21</f>
        <v>0</v>
      </c>
      <c r="H28" s="23"/>
      <c r="I28" s="23"/>
      <c r="J28" s="23"/>
    </row>
    <row r="29" spans="1:10" ht="15.75" thickBot="1" x14ac:dyDescent="0.3">
      <c r="A29" s="24"/>
      <c r="B29" s="23"/>
      <c r="C29" s="23"/>
      <c r="D29" s="62"/>
      <c r="E29" s="62"/>
      <c r="F29" s="108">
        <f>+COPERTINA!$E$18</f>
        <v>0</v>
      </c>
      <c r="G29" s="108">
        <f>+COPERTINA!$E$21</f>
        <v>0</v>
      </c>
      <c r="H29" s="23"/>
      <c r="I29" s="23"/>
      <c r="J29" s="23"/>
    </row>
    <row r="30" spans="1:10" ht="15.75" thickBot="1" x14ac:dyDescent="0.3">
      <c r="A30" s="24"/>
      <c r="B30" s="23"/>
      <c r="C30" s="23"/>
      <c r="D30" s="62"/>
      <c r="E30" s="62"/>
      <c r="F30" s="108">
        <f>+COPERTINA!$E$18</f>
        <v>0</v>
      </c>
      <c r="G30" s="108">
        <f>+COPERTINA!$E$21</f>
        <v>0</v>
      </c>
      <c r="H30" s="23"/>
      <c r="I30" s="23"/>
      <c r="J30" s="23"/>
    </row>
    <row r="31" spans="1:10" ht="15.75" thickBot="1" x14ac:dyDescent="0.3">
      <c r="A31" s="24"/>
      <c r="B31" s="23"/>
      <c r="C31" s="23"/>
      <c r="D31" s="62"/>
      <c r="E31" s="62"/>
      <c r="F31" s="108">
        <f>+COPERTINA!$E$18</f>
        <v>0</v>
      </c>
      <c r="G31" s="108">
        <f>+COPERTINA!$E$21</f>
        <v>0</v>
      </c>
      <c r="H31" s="23"/>
      <c r="I31" s="23"/>
      <c r="J31" s="23"/>
    </row>
    <row r="32" spans="1:10" ht="15.75" thickBot="1" x14ac:dyDescent="0.3">
      <c r="A32" s="24"/>
      <c r="B32" s="23"/>
      <c r="C32" s="23"/>
      <c r="D32" s="62"/>
      <c r="E32" s="62"/>
      <c r="F32" s="108">
        <f>+COPERTINA!$E$18</f>
        <v>0</v>
      </c>
      <c r="G32" s="108">
        <f>+COPERTINA!$E$21</f>
        <v>0</v>
      </c>
      <c r="H32" s="23"/>
      <c r="I32" s="23"/>
      <c r="J32" s="23"/>
    </row>
    <row r="33" spans="1:10" ht="15.75" thickBot="1" x14ac:dyDescent="0.3">
      <c r="A33" s="24"/>
      <c r="B33" s="23"/>
      <c r="C33" s="23"/>
      <c r="D33" s="62"/>
      <c r="E33" s="62"/>
      <c r="F33" s="108">
        <f>+COPERTINA!$E$18</f>
        <v>0</v>
      </c>
      <c r="G33" s="108">
        <f>+COPERTINA!$E$21</f>
        <v>0</v>
      </c>
      <c r="H33" s="23"/>
      <c r="I33" s="23"/>
      <c r="J33" s="23"/>
    </row>
    <row r="34" spans="1:10" ht="15.75" thickBot="1" x14ac:dyDescent="0.3">
      <c r="A34" s="24"/>
      <c r="B34" s="23"/>
      <c r="C34" s="23"/>
      <c r="D34" s="62"/>
      <c r="E34" s="62"/>
      <c r="F34" s="108">
        <f>+COPERTINA!$E$18</f>
        <v>0</v>
      </c>
      <c r="G34" s="108">
        <f>+COPERTINA!$E$21</f>
        <v>0</v>
      </c>
      <c r="H34" s="23"/>
      <c r="I34" s="23"/>
      <c r="J34" s="23"/>
    </row>
    <row r="35" spans="1:10" ht="15.75" thickBot="1" x14ac:dyDescent="0.3">
      <c r="A35" s="24"/>
      <c r="B35" s="23"/>
      <c r="C35" s="23"/>
      <c r="D35" s="62"/>
      <c r="E35" s="62"/>
      <c r="F35" s="108">
        <f>+COPERTINA!$E$18</f>
        <v>0</v>
      </c>
      <c r="G35" s="108">
        <f>+COPERTINA!$E$21</f>
        <v>0</v>
      </c>
      <c r="H35" s="23"/>
      <c r="I35" s="23"/>
      <c r="J35" s="23"/>
    </row>
    <row r="36" spans="1:10" ht="15.75" thickBot="1" x14ac:dyDescent="0.3">
      <c r="A36" s="24"/>
      <c r="B36" s="23"/>
      <c r="C36" s="23"/>
      <c r="D36" s="62"/>
      <c r="E36" s="62"/>
      <c r="F36" s="108">
        <f>+COPERTINA!$E$18</f>
        <v>0</v>
      </c>
      <c r="G36" s="108">
        <f>+COPERTINA!$E$21</f>
        <v>0</v>
      </c>
      <c r="H36" s="23"/>
      <c r="I36" s="23"/>
      <c r="J36" s="23"/>
    </row>
    <row r="37" spans="1:10" ht="15.75" thickBot="1" x14ac:dyDescent="0.3">
      <c r="A37" s="24"/>
      <c r="B37" s="23"/>
      <c r="C37" s="23"/>
      <c r="D37" s="62"/>
      <c r="E37" s="62"/>
      <c r="F37" s="108">
        <f>+COPERTINA!$E$18</f>
        <v>0</v>
      </c>
      <c r="G37" s="108">
        <f>+COPERTINA!$E$21</f>
        <v>0</v>
      </c>
      <c r="H37" s="23"/>
      <c r="I37" s="23"/>
      <c r="J37" s="23"/>
    </row>
    <row r="38" spans="1:10" ht="15.75" thickBot="1" x14ac:dyDescent="0.3">
      <c r="A38" s="24"/>
      <c r="B38" s="23"/>
      <c r="C38" s="23"/>
      <c r="D38" s="62"/>
      <c r="E38" s="62"/>
      <c r="F38" s="108">
        <f>+COPERTINA!$E$18</f>
        <v>0</v>
      </c>
      <c r="G38" s="108">
        <f>+COPERTINA!$E$21</f>
        <v>0</v>
      </c>
      <c r="H38" s="23"/>
      <c r="I38" s="23"/>
      <c r="J38" s="23"/>
    </row>
    <row r="39" spans="1:10" ht="15.75" thickBot="1" x14ac:dyDescent="0.3">
      <c r="A39" s="24"/>
      <c r="B39" s="23"/>
      <c r="C39" s="23"/>
      <c r="D39" s="62"/>
      <c r="E39" s="62"/>
      <c r="F39" s="108">
        <f>+COPERTINA!$E$18</f>
        <v>0</v>
      </c>
      <c r="G39" s="108">
        <f>+COPERTINA!$E$21</f>
        <v>0</v>
      </c>
      <c r="H39" s="23"/>
      <c r="I39" s="23"/>
      <c r="J39" s="23"/>
    </row>
    <row r="40" spans="1:10" ht="15.75" thickBot="1" x14ac:dyDescent="0.3">
      <c r="A40" s="24"/>
      <c r="B40" s="23"/>
      <c r="C40" s="23"/>
      <c r="D40" s="62"/>
      <c r="E40" s="62"/>
      <c r="F40" s="108">
        <f>+COPERTINA!$E$18</f>
        <v>0</v>
      </c>
      <c r="G40" s="108">
        <f>+COPERTINA!$E$21</f>
        <v>0</v>
      </c>
      <c r="H40" s="23"/>
      <c r="I40" s="23"/>
      <c r="J40" s="23"/>
    </row>
    <row r="41" spans="1:10" ht="15.75" thickBot="1" x14ac:dyDescent="0.3">
      <c r="A41" s="24"/>
      <c r="B41" s="23"/>
      <c r="C41" s="23"/>
      <c r="D41" s="62"/>
      <c r="E41" s="62"/>
      <c r="F41" s="108">
        <f>+COPERTINA!$E$18</f>
        <v>0</v>
      </c>
      <c r="G41" s="108">
        <f>+COPERTINA!$E$21</f>
        <v>0</v>
      </c>
      <c r="H41" s="23"/>
      <c r="I41" s="23"/>
      <c r="J41" s="23"/>
    </row>
    <row r="42" spans="1:10" ht="15.75" thickBot="1" x14ac:dyDescent="0.3">
      <c r="A42" s="24"/>
      <c r="B42" s="23"/>
      <c r="C42" s="23"/>
      <c r="D42" s="62"/>
      <c r="E42" s="62"/>
      <c r="F42" s="108">
        <f>+COPERTINA!$E$18</f>
        <v>0</v>
      </c>
      <c r="G42" s="108">
        <f>+COPERTINA!$E$21</f>
        <v>0</v>
      </c>
      <c r="H42" s="23"/>
      <c r="I42" s="23"/>
      <c r="J42" s="23"/>
    </row>
    <row r="43" spans="1:10" ht="15.75" thickBot="1" x14ac:dyDescent="0.3">
      <c r="A43" s="24"/>
      <c r="B43" s="23"/>
      <c r="C43" s="23"/>
      <c r="D43" s="62"/>
      <c r="E43" s="62"/>
      <c r="F43" s="108">
        <f>+COPERTINA!$E$18</f>
        <v>0</v>
      </c>
      <c r="G43" s="108">
        <f>+COPERTINA!$E$21</f>
        <v>0</v>
      </c>
      <c r="H43" s="23"/>
      <c r="I43" s="23"/>
      <c r="J43" s="23"/>
    </row>
    <row r="44" spans="1:10" ht="15.75" thickBot="1" x14ac:dyDescent="0.3">
      <c r="A44" s="24"/>
      <c r="B44" s="23"/>
      <c r="C44" s="23"/>
      <c r="D44" s="62"/>
      <c r="E44" s="62"/>
      <c r="F44" s="108">
        <f>+COPERTINA!$E$18</f>
        <v>0</v>
      </c>
      <c r="G44" s="108">
        <f>+COPERTINA!$E$21</f>
        <v>0</v>
      </c>
      <c r="H44" s="23"/>
      <c r="I44" s="23"/>
      <c r="J44" s="23"/>
    </row>
    <row r="45" spans="1:10" ht="15.75" thickBot="1" x14ac:dyDescent="0.3">
      <c r="A45" s="24"/>
      <c r="B45" s="23"/>
      <c r="C45" s="23"/>
      <c r="D45" s="62"/>
      <c r="E45" s="62"/>
      <c r="F45" s="108">
        <f>+COPERTINA!$E$18</f>
        <v>0</v>
      </c>
      <c r="G45" s="108">
        <f>+COPERTINA!$E$21</f>
        <v>0</v>
      </c>
      <c r="H45" s="23"/>
      <c r="I45" s="23"/>
      <c r="J45" s="23"/>
    </row>
    <row r="46" spans="1:10" ht="15.75" thickBot="1" x14ac:dyDescent="0.3">
      <c r="A46" s="24"/>
      <c r="B46" s="23"/>
      <c r="C46" s="23"/>
      <c r="D46" s="62"/>
      <c r="E46" s="62"/>
      <c r="F46" s="108">
        <f>+COPERTINA!$E$18</f>
        <v>0</v>
      </c>
      <c r="G46" s="108">
        <f>+COPERTINA!$E$21</f>
        <v>0</v>
      </c>
      <c r="H46" s="23"/>
      <c r="I46" s="23"/>
      <c r="J46" s="23"/>
    </row>
    <row r="47" spans="1:10" ht="15.75" thickBot="1" x14ac:dyDescent="0.3">
      <c r="A47" s="24"/>
      <c r="B47" s="23"/>
      <c r="C47" s="23"/>
      <c r="D47" s="62"/>
      <c r="E47" s="62"/>
      <c r="F47" s="108">
        <f>+COPERTINA!$E$18</f>
        <v>0</v>
      </c>
      <c r="G47" s="108">
        <f>+COPERTINA!$E$21</f>
        <v>0</v>
      </c>
      <c r="H47" s="23"/>
      <c r="I47" s="23"/>
      <c r="J47" s="23"/>
    </row>
    <row r="48" spans="1:10" ht="15.75" thickBot="1" x14ac:dyDescent="0.3">
      <c r="A48" s="24"/>
      <c r="B48" s="23"/>
      <c r="C48" s="23"/>
      <c r="D48" s="62"/>
      <c r="E48" s="62"/>
      <c r="F48" s="108">
        <f>+COPERTINA!$E$18</f>
        <v>0</v>
      </c>
      <c r="G48" s="108">
        <f>+COPERTINA!$E$21</f>
        <v>0</v>
      </c>
      <c r="H48" s="23"/>
      <c r="I48" s="23"/>
      <c r="J48" s="23"/>
    </row>
    <row r="49" spans="1:10" ht="15.75" thickBot="1" x14ac:dyDescent="0.3">
      <c r="A49" s="24"/>
      <c r="B49" s="23"/>
      <c r="C49" s="23"/>
      <c r="D49" s="62"/>
      <c r="E49" s="62"/>
      <c r="F49" s="108">
        <f>+COPERTINA!$E$18</f>
        <v>0</v>
      </c>
      <c r="G49" s="108">
        <f>+COPERTINA!$E$21</f>
        <v>0</v>
      </c>
      <c r="H49" s="23"/>
      <c r="I49" s="23"/>
      <c r="J49" s="23"/>
    </row>
    <row r="50" spans="1:10" ht="15.75" thickBot="1" x14ac:dyDescent="0.3">
      <c r="A50" s="24"/>
      <c r="B50" s="23"/>
      <c r="C50" s="23"/>
      <c r="D50" s="62"/>
      <c r="E50" s="62"/>
      <c r="F50" s="108">
        <f>+COPERTINA!$E$18</f>
        <v>0</v>
      </c>
      <c r="G50" s="108">
        <f>+COPERTINA!$E$21</f>
        <v>0</v>
      </c>
      <c r="H50" s="23"/>
      <c r="I50" s="23"/>
      <c r="J50" s="23"/>
    </row>
    <row r="51" spans="1:10" ht="15.75" thickBot="1" x14ac:dyDescent="0.3">
      <c r="A51" s="24"/>
      <c r="B51" s="23"/>
      <c r="C51" s="23"/>
      <c r="D51" s="62"/>
      <c r="E51" s="62"/>
      <c r="F51" s="108">
        <f>+COPERTINA!$E$18</f>
        <v>0</v>
      </c>
      <c r="G51" s="108">
        <f>+COPERTINA!$E$21</f>
        <v>0</v>
      </c>
      <c r="H51" s="23"/>
      <c r="I51" s="23"/>
      <c r="J51" s="23"/>
    </row>
    <row r="52" spans="1:10" ht="15.75" thickBot="1" x14ac:dyDescent="0.3">
      <c r="A52" s="24"/>
      <c r="B52" s="23"/>
      <c r="C52" s="23"/>
      <c r="D52" s="62"/>
      <c r="E52" s="62"/>
      <c r="F52" s="108">
        <f>+COPERTINA!$E$18</f>
        <v>0</v>
      </c>
      <c r="G52" s="108">
        <f>+COPERTINA!$E$21</f>
        <v>0</v>
      </c>
      <c r="H52" s="23"/>
      <c r="I52" s="23"/>
      <c r="J52" s="23"/>
    </row>
    <row r="53" spans="1:10" ht="15.75" thickBot="1" x14ac:dyDescent="0.3">
      <c r="A53" s="24"/>
      <c r="B53" s="23"/>
      <c r="C53" s="23"/>
      <c r="D53" s="62"/>
      <c r="E53" s="62"/>
      <c r="F53" s="108">
        <f>+COPERTINA!$E$18</f>
        <v>0</v>
      </c>
      <c r="G53" s="108">
        <f>+COPERTINA!$E$21</f>
        <v>0</v>
      </c>
      <c r="H53" s="23"/>
      <c r="I53" s="23"/>
      <c r="J53" s="23"/>
    </row>
    <row r="54" spans="1:10" ht="15.75" thickBot="1" x14ac:dyDescent="0.3">
      <c r="A54" s="24"/>
      <c r="B54" s="23"/>
      <c r="C54" s="23"/>
      <c r="D54" s="62"/>
      <c r="E54" s="62"/>
      <c r="F54" s="108">
        <f>+COPERTINA!$E$18</f>
        <v>0</v>
      </c>
      <c r="G54" s="108">
        <f>+COPERTINA!$E$21</f>
        <v>0</v>
      </c>
      <c r="H54" s="23"/>
      <c r="I54" s="23"/>
      <c r="J54" s="23"/>
    </row>
    <row r="55" spans="1:10" ht="15.75" thickBot="1" x14ac:dyDescent="0.3">
      <c r="A55" s="24"/>
      <c r="B55" s="23"/>
      <c r="C55" s="23"/>
      <c r="D55" s="62"/>
      <c r="E55" s="62"/>
      <c r="F55" s="108">
        <f>+COPERTINA!$E$18</f>
        <v>0</v>
      </c>
      <c r="G55" s="108">
        <f>+COPERTINA!$E$21</f>
        <v>0</v>
      </c>
      <c r="H55" s="23"/>
      <c r="I55" s="23"/>
      <c r="J55" s="23"/>
    </row>
    <row r="56" spans="1:10" ht="15.75" thickBot="1" x14ac:dyDescent="0.3">
      <c r="A56" s="24"/>
      <c r="B56" s="23"/>
      <c r="C56" s="23"/>
      <c r="D56" s="62"/>
      <c r="E56" s="62"/>
      <c r="F56" s="108">
        <f>+COPERTINA!$E$18</f>
        <v>0</v>
      </c>
      <c r="G56" s="108">
        <f>+COPERTINA!$E$21</f>
        <v>0</v>
      </c>
      <c r="H56" s="23"/>
      <c r="I56" s="23"/>
      <c r="J56" s="23"/>
    </row>
    <row r="57" spans="1:10" ht="15.75" thickBot="1" x14ac:dyDescent="0.3">
      <c r="A57" s="24"/>
      <c r="B57" s="23"/>
      <c r="C57" s="23"/>
      <c r="D57" s="62"/>
      <c r="E57" s="62"/>
      <c r="F57" s="108">
        <f>+COPERTINA!$E$18</f>
        <v>0</v>
      </c>
      <c r="G57" s="108">
        <f>+COPERTINA!$E$21</f>
        <v>0</v>
      </c>
      <c r="H57" s="23"/>
      <c r="I57" s="23"/>
      <c r="J57" s="23"/>
    </row>
    <row r="58" spans="1:10" ht="15.75" thickBot="1" x14ac:dyDescent="0.3">
      <c r="A58" s="24"/>
      <c r="B58" s="23"/>
      <c r="C58" s="23"/>
      <c r="D58" s="62"/>
      <c r="E58" s="62"/>
      <c r="F58" s="108">
        <f>+COPERTINA!$E$18</f>
        <v>0</v>
      </c>
      <c r="G58" s="108">
        <f>+COPERTINA!$E$21</f>
        <v>0</v>
      </c>
      <c r="H58" s="23"/>
      <c r="I58" s="23"/>
      <c r="J58" s="23"/>
    </row>
    <row r="59" spans="1:10" ht="15.75" thickBot="1" x14ac:dyDescent="0.3">
      <c r="A59" s="24"/>
      <c r="B59" s="23"/>
      <c r="C59" s="23"/>
      <c r="D59" s="62"/>
      <c r="E59" s="62"/>
      <c r="F59" s="108">
        <f>+COPERTINA!$E$18</f>
        <v>0</v>
      </c>
      <c r="G59" s="108">
        <f>+COPERTINA!$E$21</f>
        <v>0</v>
      </c>
      <c r="H59" s="23"/>
      <c r="I59" s="23"/>
      <c r="J59" s="23"/>
    </row>
    <row r="60" spans="1:10" ht="15.75" thickBot="1" x14ac:dyDescent="0.3">
      <c r="A60" s="24"/>
      <c r="B60" s="23"/>
      <c r="C60" s="23"/>
      <c r="D60" s="62"/>
      <c r="E60" s="62"/>
      <c r="F60" s="108">
        <f>+COPERTINA!$E$18</f>
        <v>0</v>
      </c>
      <c r="G60" s="108">
        <f>+COPERTINA!$E$21</f>
        <v>0</v>
      </c>
      <c r="H60" s="23"/>
      <c r="I60" s="23"/>
      <c r="J60" s="23"/>
    </row>
    <row r="61" spans="1:10" ht="15.75" thickBot="1" x14ac:dyDescent="0.3">
      <c r="A61" s="24"/>
      <c r="B61" s="23"/>
      <c r="C61" s="23"/>
      <c r="D61" s="62"/>
      <c r="E61" s="62"/>
      <c r="F61" s="108">
        <f>+COPERTINA!$E$18</f>
        <v>0</v>
      </c>
      <c r="G61" s="108">
        <f>+COPERTINA!$E$21</f>
        <v>0</v>
      </c>
      <c r="H61" s="23"/>
      <c r="I61" s="23"/>
      <c r="J61" s="23"/>
    </row>
    <row r="62" spans="1:10" ht="15.75" thickBot="1" x14ac:dyDescent="0.3">
      <c r="A62" s="24"/>
      <c r="B62" s="23"/>
      <c r="C62" s="23"/>
      <c r="D62" s="62"/>
      <c r="E62" s="62"/>
      <c r="F62" s="108">
        <f>+COPERTINA!$E$18</f>
        <v>0</v>
      </c>
      <c r="G62" s="108">
        <f>+COPERTINA!$E$21</f>
        <v>0</v>
      </c>
      <c r="H62" s="23"/>
      <c r="I62" s="23"/>
      <c r="J62" s="23"/>
    </row>
    <row r="63" spans="1:10" ht="15.75" thickBot="1" x14ac:dyDescent="0.3">
      <c r="A63" s="24"/>
      <c r="B63" s="23"/>
      <c r="C63" s="23"/>
      <c r="D63" s="62"/>
      <c r="E63" s="62"/>
      <c r="F63" s="108">
        <f>+COPERTINA!$E$18</f>
        <v>0</v>
      </c>
      <c r="G63" s="108">
        <f>+COPERTINA!$E$21</f>
        <v>0</v>
      </c>
      <c r="H63" s="23"/>
      <c r="I63" s="23"/>
      <c r="J63" s="23"/>
    </row>
    <row r="64" spans="1:10" ht="15.75" thickBot="1" x14ac:dyDescent="0.3">
      <c r="A64" s="24"/>
      <c r="B64" s="23"/>
      <c r="C64" s="23"/>
      <c r="D64" s="62"/>
      <c r="E64" s="62"/>
      <c r="F64" s="108">
        <f>+COPERTINA!$E$18</f>
        <v>0</v>
      </c>
      <c r="G64" s="108">
        <f>+COPERTINA!$E$21</f>
        <v>0</v>
      </c>
      <c r="H64" s="23"/>
      <c r="I64" s="23"/>
      <c r="J64" s="23"/>
    </row>
    <row r="65" spans="1:10" ht="15.75" thickBot="1" x14ac:dyDescent="0.3">
      <c r="A65" s="24"/>
      <c r="B65" s="23"/>
      <c r="C65" s="23"/>
      <c r="D65" s="62"/>
      <c r="E65" s="62"/>
      <c r="F65" s="108">
        <f>+COPERTINA!$E$18</f>
        <v>0</v>
      </c>
      <c r="G65" s="108">
        <f>+COPERTINA!$E$21</f>
        <v>0</v>
      </c>
      <c r="H65" s="23"/>
      <c r="I65" s="23"/>
      <c r="J65" s="23"/>
    </row>
    <row r="66" spans="1:10" ht="15.75" thickBot="1" x14ac:dyDescent="0.3">
      <c r="A66" s="24"/>
      <c r="B66" s="23"/>
      <c r="C66" s="23"/>
      <c r="D66" s="62"/>
      <c r="E66" s="62"/>
      <c r="F66" s="108">
        <f>+COPERTINA!$E$18</f>
        <v>0</v>
      </c>
      <c r="G66" s="108">
        <f>+COPERTINA!$E$21</f>
        <v>0</v>
      </c>
      <c r="H66" s="23"/>
      <c r="I66" s="23"/>
      <c r="J66" s="23"/>
    </row>
    <row r="67" spans="1:10" ht="15.75" thickBot="1" x14ac:dyDescent="0.3">
      <c r="A67" s="24"/>
      <c r="B67" s="23"/>
      <c r="C67" s="23"/>
      <c r="D67" s="62"/>
      <c r="E67" s="62"/>
      <c r="F67" s="108">
        <f>+COPERTINA!$E$18</f>
        <v>0</v>
      </c>
      <c r="G67" s="108">
        <f>+COPERTINA!$E$21</f>
        <v>0</v>
      </c>
      <c r="H67" s="23"/>
      <c r="I67" s="23"/>
      <c r="J67" s="23"/>
    </row>
    <row r="68" spans="1:10" ht="15.75" thickBot="1" x14ac:dyDescent="0.3">
      <c r="A68" s="24"/>
      <c r="B68" s="23"/>
      <c r="C68" s="23"/>
      <c r="D68" s="62"/>
      <c r="E68" s="62"/>
      <c r="F68" s="108">
        <f>+COPERTINA!$E$18</f>
        <v>0</v>
      </c>
      <c r="G68" s="108">
        <f>+COPERTINA!$E$21</f>
        <v>0</v>
      </c>
      <c r="H68" s="23"/>
      <c r="I68" s="23"/>
      <c r="J68" s="23"/>
    </row>
    <row r="69" spans="1:10" ht="15.75" thickBot="1" x14ac:dyDescent="0.3">
      <c r="A69" s="24"/>
      <c r="B69" s="23"/>
      <c r="C69" s="23"/>
      <c r="D69" s="62"/>
      <c r="E69" s="62"/>
      <c r="F69" s="108">
        <f>+COPERTINA!$E$18</f>
        <v>0</v>
      </c>
      <c r="G69" s="108">
        <f>+COPERTINA!$E$21</f>
        <v>0</v>
      </c>
      <c r="H69" s="23"/>
      <c r="I69" s="23"/>
      <c r="J69" s="23"/>
    </row>
    <row r="70" spans="1:10" ht="15.75" thickBot="1" x14ac:dyDescent="0.3">
      <c r="A70" s="24"/>
      <c r="B70" s="23"/>
      <c r="C70" s="23"/>
      <c r="D70" s="62"/>
      <c r="E70" s="62"/>
      <c r="F70" s="108">
        <f>+COPERTINA!$E$18</f>
        <v>0</v>
      </c>
      <c r="G70" s="108">
        <f>+COPERTINA!$E$21</f>
        <v>0</v>
      </c>
      <c r="H70" s="23"/>
      <c r="I70" s="23"/>
      <c r="J70" s="23"/>
    </row>
    <row r="71" spans="1:10" ht="15.75" thickBot="1" x14ac:dyDescent="0.3">
      <c r="A71" s="24"/>
      <c r="B71" s="23"/>
      <c r="C71" s="23"/>
      <c r="D71" s="62"/>
      <c r="E71" s="62"/>
      <c r="F71" s="108">
        <f>+COPERTINA!$E$18</f>
        <v>0</v>
      </c>
      <c r="G71" s="108">
        <f>+COPERTINA!$E$21</f>
        <v>0</v>
      </c>
      <c r="H71" s="23"/>
      <c r="I71" s="23"/>
      <c r="J71" s="23"/>
    </row>
    <row r="72" spans="1:10" ht="15.75" thickBot="1" x14ac:dyDescent="0.3">
      <c r="A72" s="24"/>
      <c r="B72" s="23"/>
      <c r="C72" s="23"/>
      <c r="D72" s="62"/>
      <c r="E72" s="62"/>
      <c r="F72" s="108">
        <f>+COPERTINA!$E$18</f>
        <v>0</v>
      </c>
      <c r="G72" s="108">
        <f>+COPERTINA!$E$21</f>
        <v>0</v>
      </c>
      <c r="H72" s="23"/>
      <c r="I72" s="23"/>
      <c r="J72" s="23"/>
    </row>
    <row r="73" spans="1:10" ht="15.75" thickBot="1" x14ac:dyDescent="0.3">
      <c r="A73" s="24"/>
      <c r="B73" s="23"/>
      <c r="C73" s="23"/>
      <c r="D73" s="62"/>
      <c r="E73" s="62"/>
      <c r="F73" s="108">
        <f>+COPERTINA!$E$18</f>
        <v>0</v>
      </c>
      <c r="G73" s="108">
        <f>+COPERTINA!$E$21</f>
        <v>0</v>
      </c>
      <c r="H73" s="23"/>
      <c r="I73" s="23"/>
      <c r="J73" s="23"/>
    </row>
    <row r="74" spans="1:10" ht="15.75" thickBot="1" x14ac:dyDescent="0.3">
      <c r="A74" s="24"/>
      <c r="B74" s="23"/>
      <c r="C74" s="23"/>
      <c r="D74" s="62"/>
      <c r="E74" s="62"/>
      <c r="F74" s="108">
        <f>+COPERTINA!$E$18</f>
        <v>0</v>
      </c>
      <c r="G74" s="108">
        <f>+COPERTINA!$E$21</f>
        <v>0</v>
      </c>
      <c r="H74" s="23"/>
      <c r="I74" s="23"/>
      <c r="J74" s="23"/>
    </row>
    <row r="75" spans="1:10" ht="15.75" thickBot="1" x14ac:dyDescent="0.3">
      <c r="A75" s="24"/>
      <c r="B75" s="23"/>
      <c r="C75" s="23"/>
      <c r="D75" s="62"/>
      <c r="E75" s="62"/>
      <c r="F75" s="108">
        <f>+COPERTINA!$E$18</f>
        <v>0</v>
      </c>
      <c r="G75" s="108">
        <f>+COPERTINA!$E$21</f>
        <v>0</v>
      </c>
      <c r="H75" s="23"/>
      <c r="I75" s="23"/>
      <c r="J75" s="23"/>
    </row>
    <row r="76" spans="1:10" ht="15.75" thickBot="1" x14ac:dyDescent="0.3">
      <c r="A76" s="24"/>
      <c r="B76" s="23"/>
      <c r="C76" s="23"/>
      <c r="D76" s="62"/>
      <c r="E76" s="62"/>
      <c r="F76" s="108">
        <f>+COPERTINA!$E$18</f>
        <v>0</v>
      </c>
      <c r="G76" s="108">
        <f>+COPERTINA!$E$21</f>
        <v>0</v>
      </c>
      <c r="H76" s="23"/>
      <c r="I76" s="23"/>
      <c r="J76" s="23"/>
    </row>
    <row r="77" spans="1:10" ht="15.75" thickBot="1" x14ac:dyDescent="0.3">
      <c r="A77" s="24"/>
      <c r="B77" s="23"/>
      <c r="C77" s="23"/>
      <c r="D77" s="62"/>
      <c r="E77" s="62"/>
      <c r="F77" s="108">
        <f>+COPERTINA!$E$18</f>
        <v>0</v>
      </c>
      <c r="G77" s="108">
        <f>+COPERTINA!$E$21</f>
        <v>0</v>
      </c>
      <c r="H77" s="23"/>
      <c r="I77" s="23"/>
      <c r="J77" s="23"/>
    </row>
    <row r="78" spans="1:10" ht="15.75" thickBot="1" x14ac:dyDescent="0.3">
      <c r="A78" s="24"/>
      <c r="B78" s="23"/>
      <c r="C78" s="23"/>
      <c r="D78" s="62"/>
      <c r="E78" s="62"/>
      <c r="F78" s="108">
        <f>+COPERTINA!$E$18</f>
        <v>0</v>
      </c>
      <c r="G78" s="108">
        <f>+COPERTINA!$E$21</f>
        <v>0</v>
      </c>
      <c r="H78" s="23"/>
      <c r="I78" s="23"/>
      <c r="J78" s="23"/>
    </row>
    <row r="79" spans="1:10" ht="15.75" thickBot="1" x14ac:dyDescent="0.3">
      <c r="A79" s="24"/>
      <c r="B79" s="23"/>
      <c r="C79" s="23"/>
      <c r="D79" s="62"/>
      <c r="E79" s="62"/>
      <c r="F79" s="108">
        <f>+COPERTINA!$E$18</f>
        <v>0</v>
      </c>
      <c r="G79" s="108">
        <f>+COPERTINA!$E$21</f>
        <v>0</v>
      </c>
      <c r="H79" s="23"/>
      <c r="I79" s="23"/>
      <c r="J79" s="23"/>
    </row>
    <row r="80" spans="1:10" ht="15.75" thickBot="1" x14ac:dyDescent="0.3">
      <c r="A80" s="24"/>
      <c r="B80" s="23"/>
      <c r="C80" s="23"/>
      <c r="D80" s="62"/>
      <c r="E80" s="62"/>
      <c r="F80" s="108">
        <f>+COPERTINA!$E$18</f>
        <v>0</v>
      </c>
      <c r="G80" s="108">
        <f>+COPERTINA!$E$21</f>
        <v>0</v>
      </c>
      <c r="H80" s="23"/>
      <c r="I80" s="23"/>
      <c r="J80" s="23"/>
    </row>
    <row r="81" spans="1:10" ht="15.75" thickBot="1" x14ac:dyDescent="0.3">
      <c r="A81" s="24"/>
      <c r="B81" s="23"/>
      <c r="C81" s="23"/>
      <c r="D81" s="62"/>
      <c r="E81" s="62"/>
      <c r="F81" s="108">
        <f>+COPERTINA!$E$18</f>
        <v>0</v>
      </c>
      <c r="G81" s="108">
        <f>+COPERTINA!$E$21</f>
        <v>0</v>
      </c>
      <c r="H81" s="23"/>
      <c r="I81" s="23"/>
      <c r="J81" s="23"/>
    </row>
    <row r="82" spans="1:10" ht="15.75" thickBot="1" x14ac:dyDescent="0.3">
      <c r="A82" s="24"/>
      <c r="B82" s="23"/>
      <c r="C82" s="23"/>
      <c r="D82" s="62"/>
      <c r="E82" s="62"/>
      <c r="F82" s="108">
        <f>+COPERTINA!$E$18</f>
        <v>0</v>
      </c>
      <c r="G82" s="108">
        <f>+COPERTINA!$E$21</f>
        <v>0</v>
      </c>
      <c r="H82" s="23"/>
      <c r="I82" s="23"/>
      <c r="J82" s="23"/>
    </row>
    <row r="83" spans="1:10" ht="15.75" thickBot="1" x14ac:dyDescent="0.3">
      <c r="A83" s="24"/>
      <c r="B83" s="23"/>
      <c r="C83" s="23"/>
      <c r="D83" s="62"/>
      <c r="E83" s="62"/>
      <c r="F83" s="108">
        <f>+COPERTINA!$E$18</f>
        <v>0</v>
      </c>
      <c r="G83" s="108">
        <f>+COPERTINA!$E$21</f>
        <v>0</v>
      </c>
      <c r="H83" s="23"/>
      <c r="I83" s="23"/>
      <c r="J83" s="23"/>
    </row>
    <row r="84" spans="1:10" ht="15.75" thickBot="1" x14ac:dyDescent="0.3">
      <c r="A84" s="24"/>
      <c r="B84" s="23"/>
      <c r="C84" s="23"/>
      <c r="D84" s="62"/>
      <c r="E84" s="62"/>
      <c r="F84" s="108">
        <f>+COPERTINA!$E$18</f>
        <v>0</v>
      </c>
      <c r="G84" s="108">
        <f>+COPERTINA!$E$21</f>
        <v>0</v>
      </c>
      <c r="H84" s="23"/>
      <c r="I84" s="23"/>
      <c r="J84" s="23"/>
    </row>
    <row r="85" spans="1:10" ht="15.75" thickBot="1" x14ac:dyDescent="0.3">
      <c r="A85" s="24"/>
      <c r="B85" s="23"/>
      <c r="C85" s="23"/>
      <c r="D85" s="62"/>
      <c r="E85" s="62"/>
      <c r="F85" s="108">
        <f>+COPERTINA!$E$18</f>
        <v>0</v>
      </c>
      <c r="G85" s="108">
        <f>+COPERTINA!$E$21</f>
        <v>0</v>
      </c>
      <c r="H85" s="23"/>
      <c r="I85" s="23"/>
      <c r="J85" s="23"/>
    </row>
    <row r="86" spans="1:10" ht="15.75" thickBot="1" x14ac:dyDescent="0.3">
      <c r="A86" s="24"/>
      <c r="B86" s="23"/>
      <c r="C86" s="23"/>
      <c r="D86" s="62"/>
      <c r="E86" s="62"/>
      <c r="F86" s="108">
        <f>+COPERTINA!$E$18</f>
        <v>0</v>
      </c>
      <c r="G86" s="108">
        <f>+COPERTINA!$E$21</f>
        <v>0</v>
      </c>
      <c r="H86" s="23"/>
      <c r="I86" s="23"/>
      <c r="J86" s="23"/>
    </row>
    <row r="87" spans="1:10" ht="15.75" thickBot="1" x14ac:dyDescent="0.3">
      <c r="A87" s="24"/>
      <c r="B87" s="23"/>
      <c r="C87" s="23"/>
      <c r="D87" s="62"/>
      <c r="E87" s="62"/>
      <c r="F87" s="108">
        <f>+COPERTINA!$E$18</f>
        <v>0</v>
      </c>
      <c r="G87" s="108">
        <f>+COPERTINA!$E$21</f>
        <v>0</v>
      </c>
      <c r="H87" s="23"/>
      <c r="I87" s="23"/>
      <c r="J87" s="23"/>
    </row>
    <row r="88" spans="1:10" ht="15.75" thickBot="1" x14ac:dyDescent="0.3">
      <c r="A88" s="24"/>
      <c r="B88" s="23"/>
      <c r="C88" s="23"/>
      <c r="D88" s="62"/>
      <c r="E88" s="62"/>
      <c r="F88" s="108">
        <f>+COPERTINA!$E$18</f>
        <v>0</v>
      </c>
      <c r="G88" s="108">
        <f>+COPERTINA!$E$21</f>
        <v>0</v>
      </c>
      <c r="H88" s="23"/>
      <c r="I88" s="23"/>
      <c r="J88" s="23"/>
    </row>
    <row r="89" spans="1:10" ht="15.75" thickBot="1" x14ac:dyDescent="0.3">
      <c r="A89" s="24"/>
      <c r="B89" s="23"/>
      <c r="C89" s="23"/>
      <c r="D89" s="62"/>
      <c r="E89" s="62"/>
      <c r="F89" s="108">
        <f>+COPERTINA!$E$18</f>
        <v>0</v>
      </c>
      <c r="G89" s="108">
        <f>+COPERTINA!$E$21</f>
        <v>0</v>
      </c>
      <c r="H89" s="23"/>
      <c r="I89" s="23"/>
      <c r="J89" s="23"/>
    </row>
    <row r="90" spans="1:10" ht="15.75" thickBot="1" x14ac:dyDescent="0.3">
      <c r="A90" s="24"/>
      <c r="B90" s="23"/>
      <c r="C90" s="23"/>
      <c r="D90" s="62"/>
      <c r="E90" s="62"/>
      <c r="F90" s="108">
        <f>+COPERTINA!$E$18</f>
        <v>0</v>
      </c>
      <c r="G90" s="108">
        <f>+COPERTINA!$E$21</f>
        <v>0</v>
      </c>
      <c r="H90" s="23"/>
      <c r="I90" s="23"/>
      <c r="J90" s="23"/>
    </row>
    <row r="91" spans="1:10" ht="15.75" thickBot="1" x14ac:dyDescent="0.3">
      <c r="A91" s="24"/>
      <c r="B91" s="23"/>
      <c r="C91" s="23"/>
      <c r="D91" s="62"/>
      <c r="E91" s="62"/>
      <c r="F91" s="108">
        <f>+COPERTINA!$E$18</f>
        <v>0</v>
      </c>
      <c r="G91" s="108">
        <f>+COPERTINA!$E$21</f>
        <v>0</v>
      </c>
      <c r="H91" s="23"/>
      <c r="I91" s="23"/>
      <c r="J91" s="23"/>
    </row>
    <row r="92" spans="1:10" ht="15.75" thickBot="1" x14ac:dyDescent="0.3">
      <c r="A92" s="24"/>
      <c r="B92" s="23"/>
      <c r="C92" s="23"/>
      <c r="D92" s="62"/>
      <c r="E92" s="62"/>
      <c r="F92" s="108">
        <f>+COPERTINA!$E$18</f>
        <v>0</v>
      </c>
      <c r="G92" s="108">
        <f>+COPERTINA!$E$21</f>
        <v>0</v>
      </c>
      <c r="H92" s="23"/>
      <c r="I92" s="23"/>
      <c r="J92" s="23"/>
    </row>
    <row r="93" spans="1:10" ht="15.75" thickBot="1" x14ac:dyDescent="0.3">
      <c r="A93" s="24"/>
      <c r="B93" s="23"/>
      <c r="C93" s="23"/>
      <c r="D93" s="62"/>
      <c r="E93" s="62"/>
      <c r="F93" s="108">
        <f>+COPERTINA!$E$18</f>
        <v>0</v>
      </c>
      <c r="G93" s="108">
        <f>+COPERTINA!$E$21</f>
        <v>0</v>
      </c>
      <c r="H93" s="23"/>
      <c r="I93" s="23"/>
      <c r="J93" s="23"/>
    </row>
    <row r="94" spans="1:10" ht="15.75" thickBot="1" x14ac:dyDescent="0.3">
      <c r="A94" s="24"/>
      <c r="B94" s="23"/>
      <c r="C94" s="23"/>
      <c r="D94" s="62"/>
      <c r="E94" s="62"/>
      <c r="F94" s="108">
        <f>+COPERTINA!$E$18</f>
        <v>0</v>
      </c>
      <c r="G94" s="108">
        <f>+COPERTINA!$E$21</f>
        <v>0</v>
      </c>
      <c r="H94" s="23"/>
      <c r="I94" s="23"/>
      <c r="J94" s="23"/>
    </row>
    <row r="95" spans="1:10" ht="15.75" thickBot="1" x14ac:dyDescent="0.3">
      <c r="A95" s="24"/>
      <c r="B95" s="23"/>
      <c r="C95" s="23"/>
      <c r="D95" s="62"/>
      <c r="E95" s="62"/>
      <c r="F95" s="108">
        <f>+COPERTINA!$E$18</f>
        <v>0</v>
      </c>
      <c r="G95" s="108">
        <f>+COPERTINA!$E$21</f>
        <v>0</v>
      </c>
      <c r="H95" s="23"/>
      <c r="I95" s="23"/>
      <c r="J95" s="23"/>
    </row>
    <row r="96" spans="1:10" ht="15.75" thickBot="1" x14ac:dyDescent="0.3">
      <c r="A96" s="24"/>
      <c r="B96" s="23"/>
      <c r="C96" s="23"/>
      <c r="D96" s="62"/>
      <c r="E96" s="62"/>
      <c r="F96" s="108">
        <f>+COPERTINA!$E$18</f>
        <v>0</v>
      </c>
      <c r="G96" s="108">
        <f>+COPERTINA!$E$21</f>
        <v>0</v>
      </c>
      <c r="H96" s="23"/>
      <c r="I96" s="23"/>
      <c r="J96" s="23"/>
    </row>
    <row r="97" spans="1:10" ht="15.75" thickBot="1" x14ac:dyDescent="0.3">
      <c r="A97" s="24"/>
      <c r="B97" s="23"/>
      <c r="C97" s="23"/>
      <c r="D97" s="62"/>
      <c r="E97" s="62"/>
      <c r="F97" s="108">
        <f>+COPERTINA!$E$18</f>
        <v>0</v>
      </c>
      <c r="G97" s="108">
        <f>+COPERTINA!$E$21</f>
        <v>0</v>
      </c>
      <c r="H97" s="23"/>
      <c r="I97" s="23"/>
      <c r="J97" s="23"/>
    </row>
    <row r="98" spans="1:10" ht="15.75" thickBot="1" x14ac:dyDescent="0.3">
      <c r="A98" s="24"/>
      <c r="B98" s="23"/>
      <c r="C98" s="23"/>
      <c r="D98" s="62"/>
      <c r="E98" s="62"/>
      <c r="F98" s="108">
        <f>+COPERTINA!$E$18</f>
        <v>0</v>
      </c>
      <c r="G98" s="108">
        <f>+COPERTINA!$E$21</f>
        <v>0</v>
      </c>
      <c r="H98" s="23"/>
      <c r="I98" s="23"/>
      <c r="J98" s="23"/>
    </row>
    <row r="99" spans="1:10" ht="15.75" thickBot="1" x14ac:dyDescent="0.3">
      <c r="A99" s="24"/>
      <c r="B99" s="23"/>
      <c r="C99" s="23"/>
      <c r="D99" s="62"/>
      <c r="E99" s="62"/>
      <c r="F99" s="108">
        <f>+COPERTINA!$E$18</f>
        <v>0</v>
      </c>
      <c r="G99" s="108">
        <f>+COPERTINA!$E$21</f>
        <v>0</v>
      </c>
      <c r="H99" s="23"/>
      <c r="I99" s="23"/>
      <c r="J99" s="23"/>
    </row>
    <row r="100" spans="1:10" ht="15.75" thickBot="1" x14ac:dyDescent="0.3">
      <c r="A100" s="24"/>
      <c r="B100" s="23"/>
      <c r="C100" s="23"/>
      <c r="D100" s="62"/>
      <c r="E100" s="62"/>
      <c r="F100" s="108">
        <f>+COPERTINA!$E$18</f>
        <v>0</v>
      </c>
      <c r="G100" s="108">
        <f>+COPERTINA!$E$21</f>
        <v>0</v>
      </c>
      <c r="H100" s="23"/>
      <c r="I100" s="23"/>
      <c r="J100" s="23"/>
    </row>
    <row r="101" spans="1:10" ht="15.75" thickBot="1" x14ac:dyDescent="0.3">
      <c r="A101" s="24"/>
      <c r="B101" s="23"/>
      <c r="C101" s="23"/>
      <c r="D101" s="62"/>
      <c r="E101" s="62"/>
      <c r="F101" s="108">
        <f>+COPERTINA!$E$18</f>
        <v>0</v>
      </c>
      <c r="G101" s="108">
        <f>+COPERTINA!$E$21</f>
        <v>0</v>
      </c>
      <c r="H101" s="23"/>
      <c r="I101" s="23"/>
      <c r="J101" s="23"/>
    </row>
    <row r="102" spans="1:10" ht="15.75" thickBot="1" x14ac:dyDescent="0.3">
      <c r="A102" s="24"/>
      <c r="B102" s="23"/>
      <c r="C102" s="23"/>
      <c r="D102" s="62"/>
      <c r="E102" s="62"/>
      <c r="F102" s="108">
        <f>+COPERTINA!$E$18</f>
        <v>0</v>
      </c>
      <c r="G102" s="108">
        <f>+COPERTINA!$E$21</f>
        <v>0</v>
      </c>
      <c r="H102" s="23"/>
      <c r="I102" s="23"/>
      <c r="J102" s="23"/>
    </row>
    <row r="103" spans="1:10" ht="15.75" thickBot="1" x14ac:dyDescent="0.3">
      <c r="A103" s="24"/>
      <c r="B103" s="23"/>
      <c r="C103" s="23"/>
      <c r="D103" s="62"/>
      <c r="E103" s="62"/>
      <c r="F103" s="108">
        <f>+COPERTINA!$E$18</f>
        <v>0</v>
      </c>
      <c r="G103" s="108">
        <f>+COPERTINA!$E$21</f>
        <v>0</v>
      </c>
      <c r="H103" s="23"/>
      <c r="I103" s="23"/>
      <c r="J103" s="23"/>
    </row>
    <row r="104" spans="1:10" ht="15.75" thickBot="1" x14ac:dyDescent="0.3">
      <c r="A104" s="24"/>
      <c r="B104" s="23"/>
      <c r="C104" s="23"/>
      <c r="D104" s="62"/>
      <c r="E104" s="62"/>
      <c r="F104" s="108">
        <f>+COPERTINA!$E$18</f>
        <v>0</v>
      </c>
      <c r="G104" s="108">
        <f>+COPERTINA!$E$21</f>
        <v>0</v>
      </c>
      <c r="H104" s="23"/>
      <c r="I104" s="23"/>
      <c r="J104" s="23"/>
    </row>
    <row r="105" spans="1:10" ht="15.75" thickBot="1" x14ac:dyDescent="0.3">
      <c r="A105" s="24"/>
      <c r="B105" s="23"/>
      <c r="C105" s="23"/>
      <c r="D105" s="62"/>
      <c r="E105" s="62"/>
      <c r="F105" s="108">
        <f>+COPERTINA!$E$18</f>
        <v>0</v>
      </c>
      <c r="G105" s="108">
        <f>+COPERTINA!$E$21</f>
        <v>0</v>
      </c>
      <c r="H105" s="23"/>
      <c r="I105" s="23"/>
      <c r="J105" s="23"/>
    </row>
    <row r="106" spans="1:10" ht="15.75" thickBot="1" x14ac:dyDescent="0.3">
      <c r="A106" s="24"/>
      <c r="B106" s="23"/>
      <c r="C106" s="23"/>
      <c r="D106" s="62"/>
      <c r="E106" s="62"/>
      <c r="F106" s="108">
        <f>+COPERTINA!$E$18</f>
        <v>0</v>
      </c>
      <c r="G106" s="108">
        <f>+COPERTINA!$E$21</f>
        <v>0</v>
      </c>
      <c r="H106" s="23"/>
      <c r="I106" s="23"/>
      <c r="J106" s="23"/>
    </row>
    <row r="107" spans="1:10" ht="15.75" thickBot="1" x14ac:dyDescent="0.3">
      <c r="A107" s="24"/>
      <c r="B107" s="23"/>
      <c r="C107" s="23"/>
      <c r="D107" s="62"/>
      <c r="E107" s="62"/>
      <c r="F107" s="108">
        <f>+COPERTINA!$E$18</f>
        <v>0</v>
      </c>
      <c r="G107" s="108">
        <f>+COPERTINA!$E$21</f>
        <v>0</v>
      </c>
      <c r="H107" s="23"/>
      <c r="I107" s="23"/>
      <c r="J107" s="23"/>
    </row>
    <row r="108" spans="1:10" ht="15.75" thickBot="1" x14ac:dyDescent="0.3">
      <c r="A108" s="24"/>
      <c r="B108" s="23"/>
      <c r="C108" s="23"/>
      <c r="D108" s="62"/>
      <c r="E108" s="62"/>
      <c r="F108" s="108">
        <f>+COPERTINA!$E$18</f>
        <v>0</v>
      </c>
      <c r="G108" s="108">
        <f>+COPERTINA!$E$21</f>
        <v>0</v>
      </c>
      <c r="H108" s="23"/>
      <c r="I108" s="23"/>
      <c r="J108" s="23"/>
    </row>
    <row r="109" spans="1:10" ht="15.75" thickBot="1" x14ac:dyDescent="0.3">
      <c r="A109" s="24"/>
      <c r="B109" s="23"/>
      <c r="C109" s="23"/>
      <c r="D109" s="62"/>
      <c r="E109" s="62"/>
      <c r="F109" s="108">
        <f>+COPERTINA!$E$18</f>
        <v>0</v>
      </c>
      <c r="G109" s="108">
        <f>+COPERTINA!$E$21</f>
        <v>0</v>
      </c>
      <c r="H109" s="23"/>
      <c r="I109" s="23"/>
      <c r="J109" s="23"/>
    </row>
    <row r="110" spans="1:10" ht="15.75" thickBot="1" x14ac:dyDescent="0.3">
      <c r="A110" s="24"/>
      <c r="B110" s="23"/>
      <c r="C110" s="23"/>
      <c r="D110" s="62"/>
      <c r="E110" s="62"/>
      <c r="F110" s="108">
        <f>+COPERTINA!$E$18</f>
        <v>0</v>
      </c>
      <c r="G110" s="108">
        <f>+COPERTINA!$E$21</f>
        <v>0</v>
      </c>
      <c r="H110" s="23"/>
      <c r="I110" s="23"/>
      <c r="J110" s="23"/>
    </row>
    <row r="111" spans="1:10" ht="15.75" thickBot="1" x14ac:dyDescent="0.3">
      <c r="A111" s="24"/>
      <c r="B111" s="23"/>
      <c r="C111" s="23"/>
      <c r="D111" s="62"/>
      <c r="E111" s="62"/>
      <c r="F111" s="108">
        <f>+COPERTINA!$E$18</f>
        <v>0</v>
      </c>
      <c r="G111" s="108">
        <f>+COPERTINA!$E$21</f>
        <v>0</v>
      </c>
      <c r="H111" s="23"/>
      <c r="I111" s="23"/>
      <c r="J111" s="23"/>
    </row>
    <row r="112" spans="1:10" ht="15.75" thickBot="1" x14ac:dyDescent="0.3">
      <c r="A112" s="24"/>
      <c r="B112" s="23"/>
      <c r="C112" s="23"/>
      <c r="D112" s="62"/>
      <c r="E112" s="62"/>
      <c r="F112" s="108">
        <f>+COPERTINA!$E$18</f>
        <v>0</v>
      </c>
      <c r="G112" s="108">
        <f>+COPERTINA!$E$21</f>
        <v>0</v>
      </c>
      <c r="H112" s="23"/>
      <c r="I112" s="23"/>
      <c r="J112" s="23"/>
    </row>
    <row r="113" spans="1:10" ht="15.75" thickBot="1" x14ac:dyDescent="0.3">
      <c r="A113" s="24"/>
      <c r="B113" s="23"/>
      <c r="C113" s="23"/>
      <c r="D113" s="62"/>
      <c r="E113" s="62"/>
      <c r="F113" s="108">
        <f>+COPERTINA!$E$18</f>
        <v>0</v>
      </c>
      <c r="G113" s="108">
        <f>+COPERTINA!$E$21</f>
        <v>0</v>
      </c>
      <c r="H113" s="23"/>
      <c r="I113" s="23"/>
      <c r="J113" s="23"/>
    </row>
    <row r="114" spans="1:10" ht="15.75" thickBot="1" x14ac:dyDescent="0.3">
      <c r="A114" s="24"/>
      <c r="B114" s="23"/>
      <c r="C114" s="23"/>
      <c r="D114" s="62"/>
      <c r="E114" s="62"/>
      <c r="F114" s="108">
        <f>+COPERTINA!$E$18</f>
        <v>0</v>
      </c>
      <c r="G114" s="108">
        <f>+COPERTINA!$E$21</f>
        <v>0</v>
      </c>
      <c r="H114" s="23"/>
      <c r="I114" s="23"/>
      <c r="J114" s="23"/>
    </row>
    <row r="115" spans="1:10" ht="15.75" thickBot="1" x14ac:dyDescent="0.3">
      <c r="A115" s="24"/>
      <c r="B115" s="23"/>
      <c r="C115" s="23"/>
      <c r="D115" s="62"/>
      <c r="E115" s="62"/>
      <c r="F115" s="108">
        <f>+COPERTINA!$E$18</f>
        <v>0</v>
      </c>
      <c r="G115" s="108">
        <f>+COPERTINA!$E$21</f>
        <v>0</v>
      </c>
      <c r="H115" s="23"/>
      <c r="I115" s="23"/>
      <c r="J115" s="23"/>
    </row>
    <row r="116" spans="1:10" ht="15.75" thickBot="1" x14ac:dyDescent="0.3">
      <c r="A116" s="24"/>
      <c r="B116" s="23"/>
      <c r="C116" s="23"/>
      <c r="D116" s="62"/>
      <c r="E116" s="62"/>
      <c r="F116" s="108">
        <f>+COPERTINA!$E$18</f>
        <v>0</v>
      </c>
      <c r="G116" s="108">
        <f>+COPERTINA!$E$21</f>
        <v>0</v>
      </c>
      <c r="H116" s="23"/>
      <c r="I116" s="23"/>
      <c r="J116" s="23"/>
    </row>
    <row r="117" spans="1:10" ht="15.75" thickBot="1" x14ac:dyDescent="0.3">
      <c r="A117" s="24"/>
      <c r="B117" s="23"/>
      <c r="C117" s="23"/>
      <c r="D117" s="62"/>
      <c r="E117" s="62"/>
      <c r="F117" s="108">
        <f>+COPERTINA!$E$18</f>
        <v>0</v>
      </c>
      <c r="G117" s="108">
        <f>+COPERTINA!$E$21</f>
        <v>0</v>
      </c>
      <c r="H117" s="23"/>
      <c r="I117" s="23"/>
      <c r="J117" s="23"/>
    </row>
    <row r="118" spans="1:10" ht="15.75" thickBot="1" x14ac:dyDescent="0.3">
      <c r="A118" s="24"/>
      <c r="B118" s="23"/>
      <c r="C118" s="23"/>
      <c r="D118" s="62"/>
      <c r="E118" s="62"/>
      <c r="F118" s="108">
        <f>+COPERTINA!$E$18</f>
        <v>0</v>
      </c>
      <c r="G118" s="108">
        <f>+COPERTINA!$E$21</f>
        <v>0</v>
      </c>
      <c r="H118" s="23"/>
      <c r="I118" s="23"/>
      <c r="J118" s="23"/>
    </row>
    <row r="119" spans="1:10" ht="15.75" thickBot="1" x14ac:dyDescent="0.3">
      <c r="A119" s="24"/>
      <c r="B119" s="23"/>
      <c r="C119" s="23"/>
      <c r="D119" s="62"/>
      <c r="E119" s="62"/>
      <c r="F119" s="108">
        <f>+COPERTINA!$E$18</f>
        <v>0</v>
      </c>
      <c r="G119" s="108">
        <f>+COPERTINA!$E$21</f>
        <v>0</v>
      </c>
      <c r="H119" s="23"/>
      <c r="I119" s="23"/>
      <c r="J119" s="23"/>
    </row>
    <row r="120" spans="1:10" ht="15.75" thickBot="1" x14ac:dyDescent="0.3">
      <c r="A120" s="24"/>
      <c r="B120" s="23"/>
      <c r="C120" s="23"/>
      <c r="D120" s="62"/>
      <c r="E120" s="62"/>
      <c r="F120" s="108">
        <f>+COPERTINA!$E$18</f>
        <v>0</v>
      </c>
      <c r="G120" s="108">
        <f>+COPERTINA!$E$21</f>
        <v>0</v>
      </c>
      <c r="H120" s="23"/>
      <c r="I120" s="23"/>
      <c r="J120" s="23"/>
    </row>
    <row r="121" spans="1:10" ht="15.75" thickBot="1" x14ac:dyDescent="0.3">
      <c r="A121" s="24"/>
      <c r="B121" s="23"/>
      <c r="C121" s="23"/>
      <c r="D121" s="62"/>
      <c r="E121" s="62"/>
      <c r="F121" s="108">
        <f>+COPERTINA!$E$18</f>
        <v>0</v>
      </c>
      <c r="G121" s="108">
        <f>+COPERTINA!$E$21</f>
        <v>0</v>
      </c>
      <c r="H121" s="23"/>
      <c r="I121" s="23"/>
      <c r="J121" s="23"/>
    </row>
    <row r="122" spans="1:10" ht="15.75" thickBot="1" x14ac:dyDescent="0.3">
      <c r="A122" s="24"/>
      <c r="B122" s="23"/>
      <c r="C122" s="23"/>
      <c r="D122" s="62"/>
      <c r="E122" s="62"/>
      <c r="F122" s="108">
        <f>+COPERTINA!$E$18</f>
        <v>0</v>
      </c>
      <c r="G122" s="108">
        <f>+COPERTINA!$E$21</f>
        <v>0</v>
      </c>
      <c r="H122" s="23"/>
      <c r="I122" s="23"/>
      <c r="J122" s="23"/>
    </row>
    <row r="123" spans="1:10" ht="15.75" thickBot="1" x14ac:dyDescent="0.3">
      <c r="A123" s="24"/>
      <c r="B123" s="23"/>
      <c r="C123" s="23"/>
      <c r="D123" s="62"/>
      <c r="E123" s="62"/>
      <c r="F123" s="108">
        <f>+COPERTINA!$E$18</f>
        <v>0</v>
      </c>
      <c r="G123" s="108">
        <f>+COPERTINA!$E$21</f>
        <v>0</v>
      </c>
      <c r="H123" s="23"/>
      <c r="I123" s="23"/>
      <c r="J123" s="23"/>
    </row>
    <row r="124" spans="1:10" ht="15.75" thickBot="1" x14ac:dyDescent="0.3">
      <c r="A124" s="24"/>
      <c r="B124" s="23"/>
      <c r="C124" s="23"/>
      <c r="D124" s="62"/>
      <c r="E124" s="62"/>
      <c r="F124" s="108">
        <f>+COPERTINA!$E$18</f>
        <v>0</v>
      </c>
      <c r="G124" s="108">
        <f>+COPERTINA!$E$21</f>
        <v>0</v>
      </c>
      <c r="H124" s="23"/>
      <c r="I124" s="23"/>
      <c r="J124" s="23"/>
    </row>
    <row r="125" spans="1:10" ht="15.75" thickBot="1" x14ac:dyDescent="0.3">
      <c r="A125" s="24"/>
      <c r="B125" s="23"/>
      <c r="C125" s="23"/>
      <c r="D125" s="62"/>
      <c r="E125" s="62"/>
      <c r="F125" s="108">
        <f>+COPERTINA!$E$18</f>
        <v>0</v>
      </c>
      <c r="G125" s="108">
        <f>+COPERTINA!$E$21</f>
        <v>0</v>
      </c>
      <c r="H125" s="23"/>
      <c r="I125" s="23"/>
      <c r="J125" s="23"/>
    </row>
    <row r="126" spans="1:10" ht="15.75" thickBot="1" x14ac:dyDescent="0.3">
      <c r="A126" s="24"/>
      <c r="B126" s="23"/>
      <c r="C126" s="23"/>
      <c r="D126" s="62"/>
      <c r="E126" s="62"/>
      <c r="F126" s="108">
        <f>+COPERTINA!$E$18</f>
        <v>0</v>
      </c>
      <c r="G126" s="108">
        <f>+COPERTINA!$E$21</f>
        <v>0</v>
      </c>
      <c r="H126" s="23"/>
      <c r="I126" s="23"/>
      <c r="J126" s="23"/>
    </row>
    <row r="127" spans="1:10" ht="15.75" thickBot="1" x14ac:dyDescent="0.3">
      <c r="A127" s="24"/>
      <c r="B127" s="23"/>
      <c r="C127" s="23"/>
      <c r="D127" s="62"/>
      <c r="E127" s="62"/>
      <c r="F127" s="108">
        <f>+COPERTINA!$E$18</f>
        <v>0</v>
      </c>
      <c r="G127" s="108">
        <f>+COPERTINA!$E$21</f>
        <v>0</v>
      </c>
      <c r="H127" s="23"/>
      <c r="I127" s="23"/>
      <c r="J127" s="23"/>
    </row>
    <row r="128" spans="1:10" ht="15.75" thickBot="1" x14ac:dyDescent="0.3">
      <c r="A128" s="24"/>
      <c r="B128" s="23"/>
      <c r="C128" s="23"/>
      <c r="D128" s="62"/>
      <c r="E128" s="62"/>
      <c r="F128" s="108">
        <f>+COPERTINA!$E$18</f>
        <v>0</v>
      </c>
      <c r="G128" s="108">
        <f>+COPERTINA!$E$21</f>
        <v>0</v>
      </c>
      <c r="H128" s="23"/>
      <c r="I128" s="23"/>
      <c r="J128" s="23"/>
    </row>
    <row r="129" spans="1:10" ht="15.75" thickBot="1" x14ac:dyDescent="0.3">
      <c r="A129" s="24"/>
      <c r="B129" s="23"/>
      <c r="C129" s="23"/>
      <c r="D129" s="62"/>
      <c r="E129" s="62"/>
      <c r="F129" s="108">
        <f>+COPERTINA!$E$18</f>
        <v>0</v>
      </c>
      <c r="G129" s="108">
        <f>+COPERTINA!$E$21</f>
        <v>0</v>
      </c>
      <c r="H129" s="23"/>
      <c r="I129" s="23"/>
      <c r="J129" s="23"/>
    </row>
    <row r="130" spans="1:10" ht="15.75" thickBot="1" x14ac:dyDescent="0.3">
      <c r="A130" s="24"/>
      <c r="B130" s="23"/>
      <c r="C130" s="23"/>
      <c r="D130" s="62"/>
      <c r="E130" s="62"/>
      <c r="F130" s="108">
        <f>+COPERTINA!$E$18</f>
        <v>0</v>
      </c>
      <c r="G130" s="108">
        <f>+COPERTINA!$E$21</f>
        <v>0</v>
      </c>
      <c r="H130" s="23"/>
      <c r="I130" s="23"/>
      <c r="J130" s="23"/>
    </row>
    <row r="131" spans="1:10" ht="15.75" thickBot="1" x14ac:dyDescent="0.3">
      <c r="A131" s="24"/>
      <c r="B131" s="23"/>
      <c r="C131" s="23"/>
      <c r="D131" s="62"/>
      <c r="E131" s="62"/>
      <c r="F131" s="108">
        <f>+COPERTINA!$E$18</f>
        <v>0</v>
      </c>
      <c r="G131" s="108">
        <f>+COPERTINA!$E$21</f>
        <v>0</v>
      </c>
      <c r="H131" s="23"/>
      <c r="I131" s="23"/>
      <c r="J131" s="23"/>
    </row>
    <row r="132" spans="1:10" ht="15.75" thickBot="1" x14ac:dyDescent="0.3">
      <c r="A132" s="24"/>
      <c r="B132" s="23"/>
      <c r="C132" s="23"/>
      <c r="D132" s="62"/>
      <c r="E132" s="62"/>
      <c r="F132" s="108">
        <f>+COPERTINA!$E$18</f>
        <v>0</v>
      </c>
      <c r="G132" s="108">
        <f>+COPERTINA!$E$21</f>
        <v>0</v>
      </c>
      <c r="H132" s="23"/>
      <c r="I132" s="23"/>
      <c r="J132" s="23"/>
    </row>
    <row r="133" spans="1:10" ht="15.75" thickBot="1" x14ac:dyDescent="0.3">
      <c r="A133" s="24"/>
      <c r="B133" s="23"/>
      <c r="C133" s="23"/>
      <c r="D133" s="62"/>
      <c r="E133" s="62"/>
      <c r="F133" s="108">
        <f>+COPERTINA!$E$18</f>
        <v>0</v>
      </c>
      <c r="G133" s="108">
        <f>+COPERTINA!$E$21</f>
        <v>0</v>
      </c>
      <c r="H133" s="23"/>
      <c r="I133" s="23"/>
      <c r="J133" s="23"/>
    </row>
    <row r="134" spans="1:10" ht="15.75" thickBot="1" x14ac:dyDescent="0.3">
      <c r="A134" s="24"/>
      <c r="B134" s="23"/>
      <c r="C134" s="23"/>
      <c r="D134" s="62"/>
      <c r="E134" s="62"/>
      <c r="F134" s="108">
        <f>+COPERTINA!$E$18</f>
        <v>0</v>
      </c>
      <c r="G134" s="108">
        <f>+COPERTINA!$E$21</f>
        <v>0</v>
      </c>
      <c r="H134" s="23"/>
      <c r="I134" s="23"/>
      <c r="J134" s="23"/>
    </row>
    <row r="135" spans="1:10" ht="15.75" thickBot="1" x14ac:dyDescent="0.3">
      <c r="A135" s="24"/>
      <c r="B135" s="23"/>
      <c r="C135" s="23"/>
      <c r="D135" s="62"/>
      <c r="E135" s="62"/>
      <c r="F135" s="108">
        <f>+COPERTINA!$E$18</f>
        <v>0</v>
      </c>
      <c r="G135" s="108">
        <f>+COPERTINA!$E$21</f>
        <v>0</v>
      </c>
      <c r="H135" s="23"/>
      <c r="I135" s="23"/>
      <c r="J135" s="23"/>
    </row>
    <row r="136" spans="1:10" ht="15.75" thickBot="1" x14ac:dyDescent="0.3">
      <c r="A136" s="24"/>
      <c r="B136" s="23"/>
      <c r="C136" s="23"/>
      <c r="D136" s="62"/>
      <c r="E136" s="62"/>
      <c r="F136" s="108">
        <f>+COPERTINA!$E$18</f>
        <v>0</v>
      </c>
      <c r="G136" s="108">
        <f>+COPERTINA!$E$21</f>
        <v>0</v>
      </c>
      <c r="H136" s="23"/>
      <c r="I136" s="23"/>
      <c r="J136" s="23"/>
    </row>
    <row r="137" spans="1:10" ht="15.75" thickBot="1" x14ac:dyDescent="0.3">
      <c r="A137" s="24"/>
      <c r="B137" s="23"/>
      <c r="C137" s="23"/>
      <c r="D137" s="62"/>
      <c r="E137" s="62"/>
      <c r="F137" s="108">
        <f>+COPERTINA!$E$18</f>
        <v>0</v>
      </c>
      <c r="G137" s="108">
        <f>+COPERTINA!$E$21</f>
        <v>0</v>
      </c>
      <c r="H137" s="23"/>
      <c r="I137" s="23"/>
      <c r="J137" s="23"/>
    </row>
    <row r="138" spans="1:10" ht="15.75" thickBot="1" x14ac:dyDescent="0.3">
      <c r="A138" s="24"/>
      <c r="B138" s="23"/>
      <c r="C138" s="23"/>
      <c r="D138" s="62"/>
      <c r="E138" s="62"/>
      <c r="F138" s="108">
        <f>+COPERTINA!$E$18</f>
        <v>0</v>
      </c>
      <c r="G138" s="108">
        <f>+COPERTINA!$E$21</f>
        <v>0</v>
      </c>
      <c r="H138" s="23"/>
      <c r="I138" s="23"/>
      <c r="J138" s="23"/>
    </row>
    <row r="139" spans="1:10" ht="15.75" thickBot="1" x14ac:dyDescent="0.3">
      <c r="A139" s="24"/>
      <c r="B139" s="23"/>
      <c r="C139" s="23"/>
      <c r="D139" s="62"/>
      <c r="E139" s="62"/>
      <c r="F139" s="108">
        <f>+COPERTINA!$E$18</f>
        <v>0</v>
      </c>
      <c r="G139" s="108">
        <f>+COPERTINA!$E$21</f>
        <v>0</v>
      </c>
      <c r="H139" s="23"/>
      <c r="I139" s="23"/>
      <c r="J139" s="23"/>
    </row>
    <row r="140" spans="1:10" ht="15.75" thickBot="1" x14ac:dyDescent="0.3">
      <c r="A140" s="24"/>
      <c r="B140" s="23"/>
      <c r="C140" s="23"/>
      <c r="D140" s="62"/>
      <c r="E140" s="62"/>
      <c r="F140" s="108">
        <f>+COPERTINA!$E$18</f>
        <v>0</v>
      </c>
      <c r="G140" s="108">
        <f>+COPERTINA!$E$21</f>
        <v>0</v>
      </c>
      <c r="H140" s="23"/>
      <c r="I140" s="23"/>
      <c r="J140" s="23"/>
    </row>
    <row r="141" spans="1:10" ht="15.75" thickBot="1" x14ac:dyDescent="0.3">
      <c r="A141" s="24"/>
      <c r="B141" s="23"/>
      <c r="C141" s="23"/>
      <c r="D141" s="62"/>
      <c r="E141" s="62"/>
      <c r="F141" s="108">
        <f>+COPERTINA!$E$18</f>
        <v>0</v>
      </c>
      <c r="G141" s="108">
        <f>+COPERTINA!$E$21</f>
        <v>0</v>
      </c>
      <c r="H141" s="23"/>
      <c r="I141" s="23"/>
      <c r="J141" s="23"/>
    </row>
    <row r="142" spans="1:10" ht="15.75" thickBot="1" x14ac:dyDescent="0.3">
      <c r="A142" s="24"/>
      <c r="B142" s="23"/>
      <c r="C142" s="23"/>
      <c r="D142" s="62"/>
      <c r="E142" s="62"/>
      <c r="F142" s="108">
        <f>+COPERTINA!$E$18</f>
        <v>0</v>
      </c>
      <c r="G142" s="108">
        <f>+COPERTINA!$E$21</f>
        <v>0</v>
      </c>
      <c r="H142" s="23"/>
      <c r="I142" s="23"/>
      <c r="J142" s="23"/>
    </row>
    <row r="143" spans="1:10" ht="15.75" thickBot="1" x14ac:dyDescent="0.3">
      <c r="A143" s="24"/>
      <c r="B143" s="23"/>
      <c r="C143" s="23"/>
      <c r="D143" s="62"/>
      <c r="E143" s="62"/>
      <c r="F143" s="108">
        <f>+COPERTINA!$E$18</f>
        <v>0</v>
      </c>
      <c r="G143" s="108">
        <f>+COPERTINA!$E$21</f>
        <v>0</v>
      </c>
      <c r="H143" s="23"/>
      <c r="I143" s="23"/>
      <c r="J143" s="23"/>
    </row>
    <row r="144" spans="1:10" ht="15.75" thickBot="1" x14ac:dyDescent="0.3">
      <c r="A144" s="24"/>
      <c r="B144" s="23"/>
      <c r="C144" s="23"/>
      <c r="D144" s="62"/>
      <c r="E144" s="62"/>
      <c r="F144" s="108">
        <f>+COPERTINA!$E$18</f>
        <v>0</v>
      </c>
      <c r="G144" s="108">
        <f>+COPERTINA!$E$21</f>
        <v>0</v>
      </c>
      <c r="H144" s="23"/>
      <c r="I144" s="23"/>
      <c r="J144" s="23"/>
    </row>
    <row r="145" spans="1:10" ht="15.75" thickBot="1" x14ac:dyDescent="0.3">
      <c r="A145" s="24"/>
      <c r="B145" s="23"/>
      <c r="C145" s="23"/>
      <c r="D145" s="62"/>
      <c r="E145" s="62"/>
      <c r="F145" s="108">
        <f>+COPERTINA!$E$18</f>
        <v>0</v>
      </c>
      <c r="G145" s="108">
        <f>+COPERTINA!$E$21</f>
        <v>0</v>
      </c>
      <c r="H145" s="23"/>
      <c r="I145" s="23"/>
      <c r="J145" s="23"/>
    </row>
    <row r="146" spans="1:10" ht="15.75" thickBot="1" x14ac:dyDescent="0.3">
      <c r="A146" s="24"/>
      <c r="B146" s="23"/>
      <c r="C146" s="23"/>
      <c r="D146" s="62"/>
      <c r="E146" s="62"/>
      <c r="F146" s="108">
        <f>+COPERTINA!$E$18</f>
        <v>0</v>
      </c>
      <c r="G146" s="108">
        <f>+COPERTINA!$E$21</f>
        <v>0</v>
      </c>
      <c r="H146" s="23"/>
      <c r="I146" s="23"/>
      <c r="J146" s="23"/>
    </row>
    <row r="147" spans="1:10" ht="15.75" thickBot="1" x14ac:dyDescent="0.3">
      <c r="A147" s="24"/>
      <c r="B147" s="23"/>
      <c r="C147" s="23"/>
      <c r="D147" s="62"/>
      <c r="E147" s="62"/>
      <c r="F147" s="108">
        <f>+COPERTINA!$E$18</f>
        <v>0</v>
      </c>
      <c r="G147" s="108">
        <f>+COPERTINA!$E$21</f>
        <v>0</v>
      </c>
      <c r="H147" s="23"/>
      <c r="I147" s="23"/>
      <c r="J147" s="23"/>
    </row>
    <row r="148" spans="1:10" ht="15.75" thickBot="1" x14ac:dyDescent="0.3">
      <c r="A148" s="24"/>
      <c r="B148" s="23"/>
      <c r="C148" s="23"/>
      <c r="D148" s="62"/>
      <c r="E148" s="62"/>
      <c r="F148" s="108">
        <f>+COPERTINA!$E$18</f>
        <v>0</v>
      </c>
      <c r="G148" s="108">
        <f>+COPERTINA!$E$21</f>
        <v>0</v>
      </c>
      <c r="H148" s="23"/>
      <c r="I148" s="23"/>
      <c r="J148" s="23"/>
    </row>
    <row r="149" spans="1:10" ht="15.75" thickBot="1" x14ac:dyDescent="0.3">
      <c r="A149" s="24"/>
      <c r="B149" s="23"/>
      <c r="C149" s="23"/>
      <c r="D149" s="62"/>
      <c r="E149" s="62"/>
      <c r="F149" s="108">
        <f>+COPERTINA!$E$18</f>
        <v>0</v>
      </c>
      <c r="G149" s="108">
        <f>+COPERTINA!$E$21</f>
        <v>0</v>
      </c>
      <c r="H149" s="23"/>
      <c r="I149" s="23"/>
      <c r="J149" s="23"/>
    </row>
    <row r="150" spans="1:10" ht="15.75" thickBot="1" x14ac:dyDescent="0.3">
      <c r="A150" s="24"/>
      <c r="B150" s="23"/>
      <c r="C150" s="23"/>
      <c r="D150" s="62"/>
      <c r="E150" s="62"/>
      <c r="F150" s="108">
        <f>+COPERTINA!$E$18</f>
        <v>0</v>
      </c>
      <c r="G150" s="108">
        <f>+COPERTINA!$E$21</f>
        <v>0</v>
      </c>
      <c r="H150" s="23"/>
      <c r="I150" s="23"/>
      <c r="J150" s="23"/>
    </row>
    <row r="151" spans="1:10" ht="15.75" thickBot="1" x14ac:dyDescent="0.3">
      <c r="A151" s="24"/>
      <c r="B151" s="23"/>
      <c r="C151" s="23"/>
      <c r="D151" s="62"/>
      <c r="E151" s="62"/>
      <c r="F151" s="108">
        <f>+COPERTINA!$E$18</f>
        <v>0</v>
      </c>
      <c r="G151" s="108">
        <f>+COPERTINA!$E$21</f>
        <v>0</v>
      </c>
      <c r="H151" s="23"/>
      <c r="I151" s="23"/>
      <c r="J151" s="23"/>
    </row>
    <row r="152" spans="1:10" ht="15.75" thickBot="1" x14ac:dyDescent="0.3">
      <c r="A152" s="24"/>
      <c r="B152" s="23"/>
      <c r="C152" s="23"/>
      <c r="D152" s="62"/>
      <c r="E152" s="62"/>
      <c r="F152" s="108">
        <f>+COPERTINA!$E$18</f>
        <v>0</v>
      </c>
      <c r="G152" s="108">
        <f>+COPERTINA!$E$21</f>
        <v>0</v>
      </c>
      <c r="H152" s="23"/>
      <c r="I152" s="23"/>
      <c r="J152" s="23"/>
    </row>
    <row r="153" spans="1:10" ht="15.75" thickBot="1" x14ac:dyDescent="0.3">
      <c r="A153" s="24"/>
      <c r="B153" s="23"/>
      <c r="C153" s="23"/>
      <c r="D153" s="62"/>
      <c r="E153" s="62"/>
      <c r="F153" s="108">
        <f>+COPERTINA!$E$18</f>
        <v>0</v>
      </c>
      <c r="G153" s="108">
        <f>+COPERTINA!$E$21</f>
        <v>0</v>
      </c>
      <c r="H153" s="23"/>
      <c r="I153" s="23"/>
      <c r="J153" s="23"/>
    </row>
    <row r="154" spans="1:10" ht="15.75" thickBot="1" x14ac:dyDescent="0.3">
      <c r="A154" s="24"/>
      <c r="B154" s="23"/>
      <c r="C154" s="23"/>
      <c r="D154" s="62"/>
      <c r="E154" s="62"/>
      <c r="F154" s="108">
        <f>+COPERTINA!$E$18</f>
        <v>0</v>
      </c>
      <c r="G154" s="108">
        <f>+COPERTINA!$E$21</f>
        <v>0</v>
      </c>
      <c r="H154" s="23"/>
      <c r="I154" s="23"/>
      <c r="J154" s="23"/>
    </row>
    <row r="155" spans="1:10" ht="15.75" thickBot="1" x14ac:dyDescent="0.3">
      <c r="A155" s="24"/>
      <c r="B155" s="23"/>
      <c r="C155" s="23"/>
      <c r="D155" s="62"/>
      <c r="E155" s="62"/>
      <c r="F155" s="108">
        <f>+COPERTINA!$E$18</f>
        <v>0</v>
      </c>
      <c r="G155" s="108">
        <f>+COPERTINA!$E$21</f>
        <v>0</v>
      </c>
      <c r="H155" s="23"/>
      <c r="I155" s="23"/>
      <c r="J155" s="23"/>
    </row>
    <row r="156" spans="1:10" ht="15.75" thickBot="1" x14ac:dyDescent="0.3">
      <c r="A156" s="24"/>
      <c r="B156" s="23"/>
      <c r="C156" s="23"/>
      <c r="D156" s="62"/>
      <c r="E156" s="62"/>
      <c r="F156" s="108">
        <f>+COPERTINA!$E$18</f>
        <v>0</v>
      </c>
      <c r="G156" s="108">
        <f>+COPERTINA!$E$21</f>
        <v>0</v>
      </c>
      <c r="H156" s="23"/>
      <c r="I156" s="23"/>
      <c r="J156" s="23"/>
    </row>
    <row r="157" spans="1:10" ht="15.75" thickBot="1" x14ac:dyDescent="0.3">
      <c r="A157" s="24"/>
      <c r="B157" s="23"/>
      <c r="C157" s="23"/>
      <c r="D157" s="62"/>
      <c r="E157" s="62"/>
      <c r="F157" s="108">
        <f>+COPERTINA!$E$18</f>
        <v>0</v>
      </c>
      <c r="G157" s="108">
        <f>+COPERTINA!$E$21</f>
        <v>0</v>
      </c>
      <c r="H157" s="23"/>
      <c r="I157" s="23"/>
      <c r="J157" s="23"/>
    </row>
    <row r="158" spans="1:10" ht="15.75" thickBot="1" x14ac:dyDescent="0.3">
      <c r="A158" s="24"/>
      <c r="B158" s="23"/>
      <c r="C158" s="23"/>
      <c r="D158" s="62"/>
      <c r="E158" s="62"/>
      <c r="F158" s="108">
        <f>+COPERTINA!$E$18</f>
        <v>0</v>
      </c>
      <c r="G158" s="108">
        <f>+COPERTINA!$E$21</f>
        <v>0</v>
      </c>
      <c r="H158" s="23"/>
      <c r="I158" s="23"/>
      <c r="J158" s="23"/>
    </row>
    <row r="159" spans="1:10" ht="15.75" thickBot="1" x14ac:dyDescent="0.3">
      <c r="A159" s="24"/>
      <c r="B159" s="23"/>
      <c r="C159" s="23"/>
      <c r="D159" s="62"/>
      <c r="E159" s="62"/>
      <c r="F159" s="108">
        <f>+COPERTINA!$E$18</f>
        <v>0</v>
      </c>
      <c r="G159" s="108">
        <f>+COPERTINA!$E$21</f>
        <v>0</v>
      </c>
      <c r="H159" s="23"/>
      <c r="I159" s="23"/>
      <c r="J159" s="23"/>
    </row>
    <row r="160" spans="1:10" ht="15.75" thickBot="1" x14ac:dyDescent="0.3">
      <c r="A160" s="24"/>
      <c r="B160" s="23"/>
      <c r="C160" s="23"/>
      <c r="D160" s="62"/>
      <c r="E160" s="62"/>
      <c r="F160" s="108">
        <f>+COPERTINA!$E$18</f>
        <v>0</v>
      </c>
      <c r="G160" s="108">
        <f>+COPERTINA!$E$21</f>
        <v>0</v>
      </c>
      <c r="H160" s="23"/>
      <c r="I160" s="23"/>
      <c r="J160" s="23"/>
    </row>
    <row r="161" spans="1:10" ht="15.75" thickBot="1" x14ac:dyDescent="0.3">
      <c r="A161" s="24"/>
      <c r="B161" s="23"/>
      <c r="C161" s="23"/>
      <c r="D161" s="62"/>
      <c r="E161" s="62"/>
      <c r="F161" s="108">
        <f>+COPERTINA!$E$18</f>
        <v>0</v>
      </c>
      <c r="G161" s="108">
        <f>+COPERTINA!$E$21</f>
        <v>0</v>
      </c>
      <c r="H161" s="23"/>
      <c r="I161" s="23"/>
      <c r="J161" s="23"/>
    </row>
    <row r="162" spans="1:10" ht="15.75" thickBot="1" x14ac:dyDescent="0.3">
      <c r="A162" s="24"/>
      <c r="B162" s="23"/>
      <c r="C162" s="23"/>
      <c r="D162" s="62"/>
      <c r="E162" s="62"/>
      <c r="F162" s="108">
        <f>+COPERTINA!$E$18</f>
        <v>0</v>
      </c>
      <c r="G162" s="108">
        <f>+COPERTINA!$E$21</f>
        <v>0</v>
      </c>
      <c r="H162" s="23"/>
      <c r="I162" s="23"/>
      <c r="J162" s="23"/>
    </row>
    <row r="163" spans="1:10" ht="15.75" thickBot="1" x14ac:dyDescent="0.3">
      <c r="A163" s="24"/>
      <c r="B163" s="23"/>
      <c r="C163" s="23"/>
      <c r="D163" s="62"/>
      <c r="E163" s="62"/>
      <c r="F163" s="108">
        <f>+COPERTINA!$E$18</f>
        <v>0</v>
      </c>
      <c r="G163" s="108">
        <f>+COPERTINA!$E$21</f>
        <v>0</v>
      </c>
      <c r="H163" s="23"/>
      <c r="I163" s="23"/>
      <c r="J163" s="23"/>
    </row>
    <row r="164" spans="1:10" ht="15.75" thickBot="1" x14ac:dyDescent="0.3">
      <c r="A164" s="24"/>
      <c r="B164" s="23"/>
      <c r="C164" s="23"/>
      <c r="D164" s="62"/>
      <c r="E164" s="62"/>
      <c r="F164" s="108">
        <f>+COPERTINA!$E$18</f>
        <v>0</v>
      </c>
      <c r="G164" s="108">
        <f>+COPERTINA!$E$21</f>
        <v>0</v>
      </c>
      <c r="H164" s="23"/>
      <c r="I164" s="23"/>
      <c r="J164" s="23"/>
    </row>
    <row r="165" spans="1:10" ht="15.75" thickBot="1" x14ac:dyDescent="0.3">
      <c r="A165" s="24"/>
      <c r="B165" s="23"/>
      <c r="C165" s="23"/>
      <c r="D165" s="62"/>
      <c r="E165" s="62"/>
      <c r="F165" s="108">
        <f>+COPERTINA!$E$18</f>
        <v>0</v>
      </c>
      <c r="G165" s="108">
        <f>+COPERTINA!$E$21</f>
        <v>0</v>
      </c>
      <c r="H165" s="23"/>
      <c r="I165" s="23"/>
      <c r="J165" s="23"/>
    </row>
    <row r="166" spans="1:10" ht="15.75" thickBot="1" x14ac:dyDescent="0.3">
      <c r="A166" s="24"/>
      <c r="B166" s="23"/>
      <c r="C166" s="23"/>
      <c r="D166" s="62"/>
      <c r="E166" s="62"/>
      <c r="F166" s="108">
        <f>+COPERTINA!$E$18</f>
        <v>0</v>
      </c>
      <c r="G166" s="108">
        <f>+COPERTINA!$E$21</f>
        <v>0</v>
      </c>
      <c r="H166" s="23"/>
      <c r="I166" s="23"/>
      <c r="J166" s="23"/>
    </row>
    <row r="167" spans="1:10" ht="15.75" thickBot="1" x14ac:dyDescent="0.3">
      <c r="A167" s="24"/>
      <c r="B167" s="23"/>
      <c r="C167" s="23"/>
      <c r="D167" s="62"/>
      <c r="E167" s="62"/>
      <c r="F167" s="108">
        <f>+COPERTINA!$E$18</f>
        <v>0</v>
      </c>
      <c r="G167" s="108">
        <f>+COPERTINA!$E$21</f>
        <v>0</v>
      </c>
      <c r="H167" s="23"/>
      <c r="I167" s="23"/>
      <c r="J167" s="23"/>
    </row>
    <row r="168" spans="1:10" ht="15.75" thickBot="1" x14ac:dyDescent="0.3">
      <c r="A168" s="24"/>
      <c r="B168" s="23"/>
      <c r="C168" s="23"/>
      <c r="D168" s="62"/>
      <c r="E168" s="62"/>
      <c r="F168" s="108">
        <f>+COPERTINA!$E$18</f>
        <v>0</v>
      </c>
      <c r="G168" s="108">
        <f>+COPERTINA!$E$21</f>
        <v>0</v>
      </c>
      <c r="H168" s="23"/>
      <c r="I168" s="23"/>
      <c r="J168" s="23"/>
    </row>
    <row r="169" spans="1:10" ht="15.75" thickBot="1" x14ac:dyDescent="0.3">
      <c r="A169" s="24"/>
      <c r="B169" s="23"/>
      <c r="C169" s="23"/>
      <c r="D169" s="62"/>
      <c r="E169" s="62"/>
      <c r="F169" s="108">
        <f>+COPERTINA!$E$18</f>
        <v>0</v>
      </c>
      <c r="G169" s="108">
        <f>+COPERTINA!$E$21</f>
        <v>0</v>
      </c>
      <c r="H169" s="23"/>
      <c r="I169" s="23"/>
      <c r="J169" s="23"/>
    </row>
    <row r="170" spans="1:10" ht="15.75" thickBot="1" x14ac:dyDescent="0.3">
      <c r="A170" s="24"/>
      <c r="B170" s="23"/>
      <c r="C170" s="23"/>
      <c r="D170" s="62"/>
      <c r="E170" s="62"/>
      <c r="F170" s="108">
        <f>+COPERTINA!$E$18</f>
        <v>0</v>
      </c>
      <c r="G170" s="108">
        <f>+COPERTINA!$E$21</f>
        <v>0</v>
      </c>
      <c r="H170" s="23"/>
      <c r="I170" s="23"/>
      <c r="J170" s="23"/>
    </row>
    <row r="171" spans="1:10" ht="15.75" thickBot="1" x14ac:dyDescent="0.3">
      <c r="A171" s="24"/>
      <c r="B171" s="23"/>
      <c r="C171" s="23"/>
      <c r="D171" s="62"/>
      <c r="E171" s="62"/>
      <c r="F171" s="108">
        <f>+COPERTINA!$E$18</f>
        <v>0</v>
      </c>
      <c r="G171" s="108">
        <f>+COPERTINA!$E$21</f>
        <v>0</v>
      </c>
      <c r="H171" s="23"/>
      <c r="I171" s="23"/>
      <c r="J171" s="23"/>
    </row>
    <row r="172" spans="1:10" ht="15.75" thickBot="1" x14ac:dyDescent="0.3">
      <c r="A172" s="24"/>
      <c r="B172" s="23"/>
      <c r="C172" s="23"/>
      <c r="D172" s="62"/>
      <c r="E172" s="62"/>
      <c r="F172" s="108">
        <f>+COPERTINA!$E$18</f>
        <v>0</v>
      </c>
      <c r="G172" s="108">
        <f>+COPERTINA!$E$21</f>
        <v>0</v>
      </c>
      <c r="H172" s="23"/>
      <c r="I172" s="23"/>
      <c r="J172" s="23"/>
    </row>
    <row r="173" spans="1:10" ht="15.75" thickBot="1" x14ac:dyDescent="0.3">
      <c r="A173" s="24"/>
      <c r="B173" s="23"/>
      <c r="C173" s="23"/>
      <c r="D173" s="62"/>
      <c r="E173" s="62"/>
      <c r="F173" s="108">
        <f>+COPERTINA!$E$18</f>
        <v>0</v>
      </c>
      <c r="G173" s="108">
        <f>+COPERTINA!$E$21</f>
        <v>0</v>
      </c>
      <c r="H173" s="23"/>
      <c r="I173" s="23"/>
      <c r="J173" s="23"/>
    </row>
    <row r="174" spans="1:10" ht="15.75" thickBot="1" x14ac:dyDescent="0.3">
      <c r="A174" s="24"/>
      <c r="B174" s="23"/>
      <c r="C174" s="23"/>
      <c r="D174" s="62"/>
      <c r="E174" s="62"/>
      <c r="F174" s="108">
        <f>+COPERTINA!$E$18</f>
        <v>0</v>
      </c>
      <c r="G174" s="108">
        <f>+COPERTINA!$E$21</f>
        <v>0</v>
      </c>
      <c r="H174" s="23"/>
      <c r="I174" s="23"/>
      <c r="J174" s="23"/>
    </row>
    <row r="175" spans="1:10" ht="15.75" thickBot="1" x14ac:dyDescent="0.3">
      <c r="A175" s="24"/>
      <c r="B175" s="23"/>
      <c r="C175" s="23"/>
      <c r="D175" s="62"/>
      <c r="E175" s="62"/>
      <c r="F175" s="108">
        <f>+COPERTINA!$E$18</f>
        <v>0</v>
      </c>
      <c r="G175" s="108">
        <f>+COPERTINA!$E$21</f>
        <v>0</v>
      </c>
      <c r="H175" s="23"/>
      <c r="I175" s="23"/>
      <c r="J175" s="23"/>
    </row>
    <row r="176" spans="1:10" ht="15.75" thickBot="1" x14ac:dyDescent="0.3">
      <c r="A176" s="24"/>
      <c r="B176" s="23"/>
      <c r="C176" s="23"/>
      <c r="D176" s="62"/>
      <c r="E176" s="62"/>
      <c r="F176" s="108">
        <f>+COPERTINA!$E$18</f>
        <v>0</v>
      </c>
      <c r="G176" s="108">
        <f>+COPERTINA!$E$21</f>
        <v>0</v>
      </c>
      <c r="H176" s="23"/>
      <c r="I176" s="23"/>
      <c r="J176" s="23"/>
    </row>
    <row r="177" spans="1:10" ht="15.75" thickBot="1" x14ac:dyDescent="0.3">
      <c r="A177" s="24"/>
      <c r="B177" s="23"/>
      <c r="C177" s="23"/>
      <c r="D177" s="62"/>
      <c r="E177" s="62"/>
      <c r="F177" s="108">
        <f>+COPERTINA!$E$18</f>
        <v>0</v>
      </c>
      <c r="G177" s="108">
        <f>+COPERTINA!$E$21</f>
        <v>0</v>
      </c>
      <c r="H177" s="23"/>
      <c r="I177" s="23"/>
      <c r="J177" s="23"/>
    </row>
    <row r="178" spans="1:10" ht="15.75" thickBot="1" x14ac:dyDescent="0.3">
      <c r="A178" s="24"/>
      <c r="B178" s="23"/>
      <c r="C178" s="23"/>
      <c r="D178" s="62"/>
      <c r="E178" s="62"/>
      <c r="F178" s="108">
        <f>+COPERTINA!$E$18</f>
        <v>0</v>
      </c>
      <c r="G178" s="108">
        <f>+COPERTINA!$E$21</f>
        <v>0</v>
      </c>
      <c r="H178" s="23"/>
      <c r="I178" s="23"/>
      <c r="J178" s="23"/>
    </row>
    <row r="179" spans="1:10" ht="15.75" thickBot="1" x14ac:dyDescent="0.3">
      <c r="A179" s="24"/>
      <c r="B179" s="23"/>
      <c r="C179" s="23"/>
      <c r="D179" s="62"/>
      <c r="E179" s="62"/>
      <c r="F179" s="108">
        <f>+COPERTINA!$E$18</f>
        <v>0</v>
      </c>
      <c r="G179" s="108">
        <f>+COPERTINA!$E$21</f>
        <v>0</v>
      </c>
      <c r="H179" s="23"/>
      <c r="I179" s="23"/>
      <c r="J179" s="23"/>
    </row>
    <row r="180" spans="1:10" ht="15.75" thickBot="1" x14ac:dyDescent="0.3">
      <c r="A180" s="24"/>
      <c r="B180" s="23"/>
      <c r="C180" s="23"/>
      <c r="D180" s="62"/>
      <c r="E180" s="62"/>
      <c r="F180" s="108">
        <f>+COPERTINA!$E$18</f>
        <v>0</v>
      </c>
      <c r="G180" s="108">
        <f>+COPERTINA!$E$21</f>
        <v>0</v>
      </c>
      <c r="H180" s="23"/>
      <c r="I180" s="23"/>
      <c r="J180" s="23"/>
    </row>
    <row r="181" spans="1:10" ht="15.75" thickBot="1" x14ac:dyDescent="0.3">
      <c r="A181" s="24"/>
      <c r="B181" s="23"/>
      <c r="C181" s="23"/>
      <c r="D181" s="62"/>
      <c r="E181" s="62"/>
      <c r="F181" s="108">
        <f>+COPERTINA!$E$18</f>
        <v>0</v>
      </c>
      <c r="G181" s="108">
        <f>+COPERTINA!$E$21</f>
        <v>0</v>
      </c>
      <c r="H181" s="23"/>
      <c r="I181" s="23"/>
      <c r="J181" s="23"/>
    </row>
    <row r="182" spans="1:10" ht="15.75" thickBot="1" x14ac:dyDescent="0.3">
      <c r="A182" s="24"/>
      <c r="B182" s="23"/>
      <c r="C182" s="23"/>
      <c r="D182" s="62"/>
      <c r="E182" s="62"/>
      <c r="F182" s="108">
        <f>+COPERTINA!$E$18</f>
        <v>0</v>
      </c>
      <c r="G182" s="108">
        <f>+COPERTINA!$E$21</f>
        <v>0</v>
      </c>
      <c r="H182" s="23"/>
      <c r="I182" s="23"/>
      <c r="J182" s="23"/>
    </row>
    <row r="183" spans="1:10" ht="15.75" thickBot="1" x14ac:dyDescent="0.3">
      <c r="A183" s="24"/>
      <c r="B183" s="23"/>
      <c r="C183" s="23"/>
      <c r="D183" s="62"/>
      <c r="E183" s="62"/>
      <c r="F183" s="108">
        <f>+COPERTINA!$E$18</f>
        <v>0</v>
      </c>
      <c r="G183" s="108">
        <f>+COPERTINA!$E$21</f>
        <v>0</v>
      </c>
      <c r="H183" s="23"/>
      <c r="I183" s="23"/>
      <c r="J183" s="23"/>
    </row>
    <row r="184" spans="1:10" ht="15.75" thickBot="1" x14ac:dyDescent="0.3">
      <c r="A184" s="24"/>
      <c r="B184" s="23"/>
      <c r="C184" s="23"/>
      <c r="D184" s="62"/>
      <c r="E184" s="62"/>
      <c r="F184" s="108">
        <f>+COPERTINA!$E$18</f>
        <v>0</v>
      </c>
      <c r="G184" s="108">
        <f>+COPERTINA!$E$21</f>
        <v>0</v>
      </c>
      <c r="H184" s="23"/>
      <c r="I184" s="23"/>
      <c r="J184" s="23"/>
    </row>
    <row r="185" spans="1:10" ht="15.75" thickBot="1" x14ac:dyDescent="0.3">
      <c r="A185" s="24"/>
      <c r="B185" s="23"/>
      <c r="C185" s="23"/>
      <c r="D185" s="62"/>
      <c r="E185" s="62"/>
      <c r="F185" s="108">
        <f>+COPERTINA!$E$18</f>
        <v>0</v>
      </c>
      <c r="G185" s="108">
        <f>+COPERTINA!$E$21</f>
        <v>0</v>
      </c>
      <c r="H185" s="23"/>
      <c r="I185" s="23"/>
      <c r="J185" s="23"/>
    </row>
    <row r="186" spans="1:10" ht="15.75" thickBot="1" x14ac:dyDescent="0.3">
      <c r="A186" s="24"/>
      <c r="B186" s="23"/>
      <c r="C186" s="23"/>
      <c r="D186" s="62"/>
      <c r="E186" s="62"/>
      <c r="F186" s="108">
        <f>+COPERTINA!$E$18</f>
        <v>0</v>
      </c>
      <c r="G186" s="108">
        <f>+COPERTINA!$E$21</f>
        <v>0</v>
      </c>
      <c r="H186" s="23"/>
      <c r="I186" s="23"/>
      <c r="J186" s="23"/>
    </row>
    <row r="187" spans="1:10" ht="15.75" thickBot="1" x14ac:dyDescent="0.3">
      <c r="A187" s="24"/>
      <c r="B187" s="23"/>
      <c r="C187" s="23"/>
      <c r="D187" s="62"/>
      <c r="E187" s="62"/>
      <c r="F187" s="108">
        <f>+COPERTINA!$E$18</f>
        <v>0</v>
      </c>
      <c r="G187" s="108">
        <f>+COPERTINA!$E$21</f>
        <v>0</v>
      </c>
      <c r="H187" s="23"/>
      <c r="I187" s="23"/>
      <c r="J187" s="23"/>
    </row>
    <row r="188" spans="1:10" ht="15.75" thickBot="1" x14ac:dyDescent="0.3">
      <c r="A188" s="24"/>
      <c r="B188" s="23"/>
      <c r="C188" s="23"/>
      <c r="D188" s="62"/>
      <c r="E188" s="62"/>
      <c r="F188" s="108">
        <f>+COPERTINA!$E$18</f>
        <v>0</v>
      </c>
      <c r="G188" s="108">
        <f>+COPERTINA!$E$21</f>
        <v>0</v>
      </c>
      <c r="H188" s="23"/>
      <c r="I188" s="23"/>
      <c r="J188" s="23"/>
    </row>
    <row r="189" spans="1:10" ht="15.75" thickBot="1" x14ac:dyDescent="0.3">
      <c r="A189" s="24"/>
      <c r="B189" s="23"/>
      <c r="C189" s="23"/>
      <c r="D189" s="62"/>
      <c r="E189" s="62"/>
      <c r="F189" s="108">
        <f>+COPERTINA!$E$18</f>
        <v>0</v>
      </c>
      <c r="G189" s="108">
        <f>+COPERTINA!$E$21</f>
        <v>0</v>
      </c>
      <c r="H189" s="23"/>
      <c r="I189" s="23"/>
      <c r="J189" s="23"/>
    </row>
    <row r="190" spans="1:10" ht="15.75" thickBot="1" x14ac:dyDescent="0.3">
      <c r="A190" s="24"/>
      <c r="B190" s="23"/>
      <c r="C190" s="23"/>
      <c r="D190" s="62"/>
      <c r="E190" s="62"/>
      <c r="F190" s="108">
        <f>+COPERTINA!$E$18</f>
        <v>0</v>
      </c>
      <c r="G190" s="108">
        <f>+COPERTINA!$E$21</f>
        <v>0</v>
      </c>
      <c r="H190" s="23"/>
      <c r="I190" s="23"/>
      <c r="J190" s="23"/>
    </row>
    <row r="191" spans="1:10" ht="15.75" thickBot="1" x14ac:dyDescent="0.3">
      <c r="A191" s="24"/>
      <c r="B191" s="23"/>
      <c r="C191" s="23"/>
      <c r="D191" s="62"/>
      <c r="E191" s="62"/>
      <c r="F191" s="108">
        <f>+COPERTINA!$E$18</f>
        <v>0</v>
      </c>
      <c r="G191" s="108">
        <f>+COPERTINA!$E$21</f>
        <v>0</v>
      </c>
      <c r="H191" s="23"/>
      <c r="I191" s="23"/>
      <c r="J191" s="23"/>
    </row>
    <row r="192" spans="1:10" ht="15.75" thickBot="1" x14ac:dyDescent="0.3">
      <c r="A192" s="24"/>
      <c r="B192" s="23"/>
      <c r="C192" s="23"/>
      <c r="D192" s="62"/>
      <c r="E192" s="62"/>
      <c r="F192" s="108">
        <f>+COPERTINA!$E$18</f>
        <v>0</v>
      </c>
      <c r="G192" s="108">
        <f>+COPERTINA!$E$21</f>
        <v>0</v>
      </c>
      <c r="H192" s="23"/>
      <c r="I192" s="23"/>
      <c r="J192" s="23"/>
    </row>
    <row r="193" spans="1:10" ht="15.75" thickBot="1" x14ac:dyDescent="0.3">
      <c r="A193" s="24"/>
      <c r="B193" s="23"/>
      <c r="C193" s="23"/>
      <c r="D193" s="62"/>
      <c r="E193" s="62"/>
      <c r="F193" s="108">
        <f>+COPERTINA!$E$18</f>
        <v>0</v>
      </c>
      <c r="G193" s="108">
        <f>+COPERTINA!$E$21</f>
        <v>0</v>
      </c>
      <c r="H193" s="23"/>
      <c r="I193" s="23"/>
      <c r="J193" s="23"/>
    </row>
    <row r="194" spans="1:10" ht="15.75" thickBot="1" x14ac:dyDescent="0.3">
      <c r="A194" s="24"/>
      <c r="B194" s="23"/>
      <c r="C194" s="23"/>
      <c r="D194" s="62"/>
      <c r="E194" s="62"/>
      <c r="F194" s="108">
        <f>+COPERTINA!$E$18</f>
        <v>0</v>
      </c>
      <c r="G194" s="108">
        <f>+COPERTINA!$E$21</f>
        <v>0</v>
      </c>
      <c r="H194" s="23"/>
      <c r="I194" s="23"/>
      <c r="J194" s="23"/>
    </row>
    <row r="195" spans="1:10" ht="15.75" thickBot="1" x14ac:dyDescent="0.3">
      <c r="A195" s="24"/>
      <c r="B195" s="23"/>
      <c r="C195" s="23"/>
      <c r="D195" s="62"/>
      <c r="E195" s="62"/>
      <c r="F195" s="108">
        <f>+COPERTINA!$E$18</f>
        <v>0</v>
      </c>
      <c r="G195" s="108">
        <f>+COPERTINA!$E$21</f>
        <v>0</v>
      </c>
      <c r="H195" s="23"/>
      <c r="I195" s="23"/>
      <c r="J195" s="23"/>
    </row>
    <row r="196" spans="1:10" ht="15.75" thickBot="1" x14ac:dyDescent="0.3">
      <c r="A196" s="24"/>
      <c r="B196" s="23"/>
      <c r="C196" s="23"/>
      <c r="D196" s="62"/>
      <c r="E196" s="62"/>
      <c r="F196" s="108">
        <f>+COPERTINA!$E$18</f>
        <v>0</v>
      </c>
      <c r="G196" s="108">
        <f>+COPERTINA!$E$21</f>
        <v>0</v>
      </c>
      <c r="H196" s="23"/>
      <c r="I196" s="23"/>
      <c r="J196" s="23"/>
    </row>
    <row r="197" spans="1:10" ht="15.75" thickBot="1" x14ac:dyDescent="0.3">
      <c r="A197" s="24"/>
      <c r="B197" s="23"/>
      <c r="C197" s="23"/>
      <c r="D197" s="62"/>
      <c r="E197" s="62"/>
      <c r="F197" s="108">
        <f>+COPERTINA!$E$18</f>
        <v>0</v>
      </c>
      <c r="G197" s="108">
        <f>+COPERTINA!$E$21</f>
        <v>0</v>
      </c>
      <c r="H197" s="23"/>
      <c r="I197" s="23"/>
      <c r="J197" s="23"/>
    </row>
    <row r="198" spans="1:10" ht="15.75" thickBot="1" x14ac:dyDescent="0.3">
      <c r="A198" s="24"/>
      <c r="B198" s="23"/>
      <c r="C198" s="23"/>
      <c r="D198" s="62"/>
      <c r="E198" s="62"/>
      <c r="F198" s="108">
        <f>+COPERTINA!$E$18</f>
        <v>0</v>
      </c>
      <c r="G198" s="108">
        <f>+COPERTINA!$E$21</f>
        <v>0</v>
      </c>
      <c r="H198" s="23"/>
      <c r="I198" s="23"/>
      <c r="J198" s="23"/>
    </row>
    <row r="199" spans="1:10" ht="15.75" thickBot="1" x14ac:dyDescent="0.3">
      <c r="A199" s="24"/>
      <c r="B199" s="23"/>
      <c r="C199" s="23"/>
      <c r="D199" s="62"/>
      <c r="E199" s="62"/>
      <c r="F199" s="108">
        <f>+COPERTINA!$E$18</f>
        <v>0</v>
      </c>
      <c r="G199" s="108">
        <f>+COPERTINA!$E$21</f>
        <v>0</v>
      </c>
      <c r="H199" s="23"/>
      <c r="I199" s="23"/>
      <c r="J199" s="23"/>
    </row>
    <row r="200" spans="1:10" ht="15.75" thickBot="1" x14ac:dyDescent="0.3">
      <c r="A200" s="24"/>
      <c r="B200" s="23"/>
      <c r="C200" s="23"/>
      <c r="D200" s="62"/>
      <c r="E200" s="62"/>
      <c r="F200" s="108">
        <f>+COPERTINA!$E$18</f>
        <v>0</v>
      </c>
      <c r="G200" s="108">
        <f>+COPERTINA!$E$21</f>
        <v>0</v>
      </c>
      <c r="H200" s="23"/>
      <c r="I200" s="23"/>
      <c r="J200" s="23"/>
    </row>
    <row r="201" spans="1:10" ht="15.75" thickBot="1" x14ac:dyDescent="0.3">
      <c r="A201" s="24"/>
      <c r="B201" s="23"/>
      <c r="C201" s="23"/>
      <c r="D201" s="62"/>
      <c r="E201" s="62"/>
      <c r="F201" s="108">
        <f>+COPERTINA!$E$18</f>
        <v>0</v>
      </c>
      <c r="G201" s="108">
        <f>+COPERTINA!$E$21</f>
        <v>0</v>
      </c>
      <c r="H201" s="23"/>
      <c r="I201" s="23"/>
      <c r="J201" s="23"/>
    </row>
    <row r="202" spans="1:10" ht="15.75" thickBot="1" x14ac:dyDescent="0.3">
      <c r="A202" s="24"/>
      <c r="B202" s="23"/>
      <c r="C202" s="23"/>
      <c r="D202" s="62"/>
      <c r="E202" s="62"/>
      <c r="F202" s="108">
        <f>+COPERTINA!$E$18</f>
        <v>0</v>
      </c>
      <c r="G202" s="108">
        <f>+COPERTINA!$E$21</f>
        <v>0</v>
      </c>
      <c r="H202" s="23"/>
      <c r="I202" s="23"/>
      <c r="J202" s="23"/>
    </row>
    <row r="203" spans="1:10" ht="15.75" thickBot="1" x14ac:dyDescent="0.3">
      <c r="A203" s="24"/>
      <c r="B203" s="23"/>
      <c r="C203" s="23"/>
      <c r="D203" s="62"/>
      <c r="E203" s="62"/>
      <c r="F203" s="108">
        <f>+COPERTINA!$E$18</f>
        <v>0</v>
      </c>
      <c r="G203" s="108">
        <f>+COPERTINA!$E$21</f>
        <v>0</v>
      </c>
      <c r="H203" s="23"/>
      <c r="I203" s="23"/>
      <c r="J203" s="23"/>
    </row>
    <row r="204" spans="1:10" ht="15.75" thickBot="1" x14ac:dyDescent="0.3">
      <c r="A204" s="24"/>
      <c r="B204" s="23"/>
      <c r="C204" s="23"/>
      <c r="D204" s="62"/>
      <c r="E204" s="62"/>
      <c r="F204" s="108">
        <f>+COPERTINA!$E$18</f>
        <v>0</v>
      </c>
      <c r="G204" s="108">
        <f>+COPERTINA!$E$21</f>
        <v>0</v>
      </c>
      <c r="H204" s="23"/>
      <c r="I204" s="23"/>
      <c r="J204" s="23"/>
    </row>
    <row r="205" spans="1:10" ht="15.75" thickBot="1" x14ac:dyDescent="0.3">
      <c r="A205" s="24"/>
      <c r="B205" s="23"/>
      <c r="C205" s="23"/>
      <c r="D205" s="62"/>
      <c r="E205" s="62"/>
      <c r="F205" s="108">
        <f>+COPERTINA!$E$18</f>
        <v>0</v>
      </c>
      <c r="G205" s="108">
        <f>+COPERTINA!$E$21</f>
        <v>0</v>
      </c>
      <c r="H205" s="23"/>
      <c r="I205" s="23"/>
      <c r="J205" s="23"/>
    </row>
    <row r="206" spans="1:10" ht="15.75" thickBot="1" x14ac:dyDescent="0.3">
      <c r="A206" s="24"/>
      <c r="B206" s="23"/>
      <c r="C206" s="23"/>
      <c r="D206" s="62"/>
      <c r="E206" s="62"/>
      <c r="F206" s="108">
        <f>+COPERTINA!$E$18</f>
        <v>0</v>
      </c>
      <c r="G206" s="108">
        <f>+COPERTINA!$E$21</f>
        <v>0</v>
      </c>
      <c r="H206" s="23"/>
      <c r="I206" s="23"/>
      <c r="J206" s="23"/>
    </row>
    <row r="207" spans="1:10" ht="15.75" thickBot="1" x14ac:dyDescent="0.3">
      <c r="A207" s="24"/>
      <c r="B207" s="23"/>
      <c r="C207" s="23"/>
      <c r="D207" s="62"/>
      <c r="E207" s="62"/>
      <c r="F207" s="108">
        <f>+COPERTINA!$E$18</f>
        <v>0</v>
      </c>
      <c r="G207" s="108">
        <f>+COPERTINA!$E$21</f>
        <v>0</v>
      </c>
      <c r="H207" s="23"/>
      <c r="I207" s="23"/>
      <c r="J207" s="23"/>
    </row>
    <row r="208" spans="1:10" ht="15.75" thickBot="1" x14ac:dyDescent="0.3">
      <c r="A208" s="24"/>
      <c r="B208" s="23"/>
      <c r="C208" s="23"/>
      <c r="D208" s="62"/>
      <c r="E208" s="62"/>
      <c r="F208" s="108">
        <f>+COPERTINA!$E$18</f>
        <v>0</v>
      </c>
      <c r="G208" s="108">
        <f>+COPERTINA!$E$21</f>
        <v>0</v>
      </c>
      <c r="H208" s="23"/>
      <c r="I208" s="23"/>
      <c r="J208" s="23"/>
    </row>
    <row r="209" spans="1:10" ht="15.75" thickBot="1" x14ac:dyDescent="0.3">
      <c r="A209" s="24"/>
      <c r="B209" s="23"/>
      <c r="C209" s="23"/>
      <c r="D209" s="62"/>
      <c r="E209" s="62"/>
      <c r="F209" s="108">
        <f>+COPERTINA!$E$18</f>
        <v>0</v>
      </c>
      <c r="G209" s="108">
        <f>+COPERTINA!$E$21</f>
        <v>0</v>
      </c>
      <c r="H209" s="23"/>
      <c r="I209" s="23"/>
      <c r="J209" s="23"/>
    </row>
    <row r="210" spans="1:10" ht="15.75" thickBot="1" x14ac:dyDescent="0.3">
      <c r="A210" s="24"/>
      <c r="B210" s="23"/>
      <c r="C210" s="23"/>
      <c r="D210" s="62"/>
      <c r="E210" s="62"/>
      <c r="F210" s="108">
        <f>+COPERTINA!$E$18</f>
        <v>0</v>
      </c>
      <c r="G210" s="108">
        <f>+COPERTINA!$E$21</f>
        <v>0</v>
      </c>
      <c r="H210" s="23"/>
      <c r="I210" s="23"/>
      <c r="J210" s="23"/>
    </row>
    <row r="211" spans="1:10" ht="15.75" thickBot="1" x14ac:dyDescent="0.3">
      <c r="A211" s="24"/>
      <c r="B211" s="23"/>
      <c r="C211" s="23"/>
      <c r="D211" s="62"/>
      <c r="E211" s="62"/>
      <c r="F211" s="108">
        <f>+COPERTINA!$E$18</f>
        <v>0</v>
      </c>
      <c r="G211" s="108">
        <f>+COPERTINA!$E$21</f>
        <v>0</v>
      </c>
      <c r="H211" s="23"/>
      <c r="I211" s="23"/>
      <c r="J211" s="23"/>
    </row>
    <row r="212" spans="1:10" ht="15.75" thickBot="1" x14ac:dyDescent="0.3">
      <c r="A212" s="24"/>
      <c r="B212" s="23"/>
      <c r="C212" s="23"/>
      <c r="D212" s="62"/>
      <c r="E212" s="62"/>
      <c r="F212" s="108">
        <f>+COPERTINA!$E$18</f>
        <v>0</v>
      </c>
      <c r="G212" s="108">
        <f>+COPERTINA!$E$21</f>
        <v>0</v>
      </c>
      <c r="H212" s="23"/>
      <c r="I212" s="23"/>
      <c r="J212" s="23"/>
    </row>
    <row r="213" spans="1:10" ht="15.75" thickBot="1" x14ac:dyDescent="0.3">
      <c r="A213" s="24"/>
      <c r="B213" s="23"/>
      <c r="C213" s="23"/>
      <c r="D213" s="62"/>
      <c r="E213" s="62"/>
      <c r="F213" s="108">
        <f>+COPERTINA!$E$18</f>
        <v>0</v>
      </c>
      <c r="G213" s="108">
        <f>+COPERTINA!$E$21</f>
        <v>0</v>
      </c>
      <c r="H213" s="23"/>
      <c r="I213" s="23"/>
      <c r="J213" s="23"/>
    </row>
    <row r="214" spans="1:10" ht="15.75" thickBot="1" x14ac:dyDescent="0.3">
      <c r="A214" s="24"/>
      <c r="B214" s="23"/>
      <c r="C214" s="23"/>
      <c r="D214" s="62"/>
      <c r="E214" s="62"/>
      <c r="F214" s="108">
        <f>+COPERTINA!$E$18</f>
        <v>0</v>
      </c>
      <c r="G214" s="108">
        <f>+COPERTINA!$E$21</f>
        <v>0</v>
      </c>
      <c r="H214" s="23"/>
      <c r="I214" s="23"/>
      <c r="J214" s="23"/>
    </row>
    <row r="215" spans="1:10" ht="15.75" thickBot="1" x14ac:dyDescent="0.3">
      <c r="A215" s="24"/>
      <c r="B215" s="23"/>
      <c r="C215" s="23"/>
      <c r="D215" s="62"/>
      <c r="E215" s="62"/>
      <c r="F215" s="108">
        <f>+COPERTINA!$E$18</f>
        <v>0</v>
      </c>
      <c r="G215" s="108">
        <f>+COPERTINA!$E$21</f>
        <v>0</v>
      </c>
      <c r="H215" s="23"/>
      <c r="I215" s="23"/>
      <c r="J215" s="23"/>
    </row>
    <row r="216" spans="1:10" ht="15.75" thickBot="1" x14ac:dyDescent="0.3">
      <c r="A216" s="24"/>
      <c r="B216" s="23"/>
      <c r="C216" s="23"/>
      <c r="D216" s="62"/>
      <c r="E216" s="62"/>
      <c r="F216" s="108">
        <f>+COPERTINA!$E$18</f>
        <v>0</v>
      </c>
      <c r="G216" s="108">
        <f>+COPERTINA!$E$21</f>
        <v>0</v>
      </c>
      <c r="H216" s="23"/>
      <c r="I216" s="23"/>
      <c r="J216" s="23"/>
    </row>
    <row r="217" spans="1:10" ht="15.75" thickBot="1" x14ac:dyDescent="0.3">
      <c r="A217" s="24"/>
      <c r="B217" s="23"/>
      <c r="C217" s="23"/>
      <c r="D217" s="62"/>
      <c r="E217" s="62"/>
      <c r="F217" s="108">
        <f>+COPERTINA!$E$18</f>
        <v>0</v>
      </c>
      <c r="G217" s="108">
        <f>+COPERTINA!$E$21</f>
        <v>0</v>
      </c>
      <c r="H217" s="23"/>
      <c r="I217" s="23"/>
      <c r="J217" s="23"/>
    </row>
    <row r="218" spans="1:10" ht="15.75" thickBot="1" x14ac:dyDescent="0.3">
      <c r="A218" s="24"/>
      <c r="B218" s="23"/>
      <c r="C218" s="23"/>
      <c r="D218" s="62"/>
      <c r="E218" s="62"/>
      <c r="F218" s="108">
        <f>+COPERTINA!$E$18</f>
        <v>0</v>
      </c>
      <c r="G218" s="108">
        <f>+COPERTINA!$E$21</f>
        <v>0</v>
      </c>
      <c r="H218" s="23"/>
      <c r="I218" s="23"/>
      <c r="J218" s="23"/>
    </row>
    <row r="219" spans="1:10" ht="15.75" thickBot="1" x14ac:dyDescent="0.3">
      <c r="A219" s="24"/>
      <c r="B219" s="23"/>
      <c r="C219" s="23"/>
      <c r="D219" s="62"/>
      <c r="E219" s="62"/>
      <c r="F219" s="108">
        <f>+COPERTINA!$E$18</f>
        <v>0</v>
      </c>
      <c r="G219" s="108">
        <f>+COPERTINA!$E$21</f>
        <v>0</v>
      </c>
      <c r="H219" s="23"/>
      <c r="I219" s="23"/>
      <c r="J219" s="23"/>
    </row>
    <row r="220" spans="1:10" ht="15.75" thickBot="1" x14ac:dyDescent="0.3">
      <c r="A220" s="24"/>
      <c r="B220" s="23"/>
      <c r="C220" s="23"/>
      <c r="D220" s="62"/>
      <c r="E220" s="62"/>
      <c r="F220" s="108">
        <f>+COPERTINA!$E$18</f>
        <v>0</v>
      </c>
      <c r="G220" s="108">
        <f>+COPERTINA!$E$21</f>
        <v>0</v>
      </c>
      <c r="H220" s="23"/>
      <c r="I220" s="23"/>
      <c r="J220" s="23"/>
    </row>
    <row r="221" spans="1:10" ht="15.75" thickBot="1" x14ac:dyDescent="0.3">
      <c r="A221" s="24"/>
      <c r="B221" s="23"/>
      <c r="C221" s="23"/>
      <c r="D221" s="62"/>
      <c r="E221" s="62"/>
      <c r="F221" s="108">
        <f>+COPERTINA!$E$18</f>
        <v>0</v>
      </c>
      <c r="G221" s="108">
        <f>+COPERTINA!$E$21</f>
        <v>0</v>
      </c>
      <c r="H221" s="23"/>
      <c r="I221" s="23"/>
      <c r="J221" s="23"/>
    </row>
    <row r="222" spans="1:10" ht="15.75" thickBot="1" x14ac:dyDescent="0.3">
      <c r="A222" s="24"/>
      <c r="B222" s="23"/>
      <c r="C222" s="23"/>
      <c r="D222" s="62"/>
      <c r="E222" s="62"/>
      <c r="F222" s="108">
        <f>+COPERTINA!$E$18</f>
        <v>0</v>
      </c>
      <c r="G222" s="108">
        <f>+COPERTINA!$E$21</f>
        <v>0</v>
      </c>
      <c r="H222" s="23"/>
      <c r="I222" s="23"/>
      <c r="J222" s="23"/>
    </row>
    <row r="223" spans="1:10" ht="15.75" thickBot="1" x14ac:dyDescent="0.3">
      <c r="A223" s="24"/>
      <c r="B223" s="23"/>
      <c r="C223" s="23"/>
      <c r="D223" s="62"/>
      <c r="E223" s="62"/>
      <c r="F223" s="108">
        <f>+COPERTINA!$E$18</f>
        <v>0</v>
      </c>
      <c r="G223" s="108">
        <f>+COPERTINA!$E$21</f>
        <v>0</v>
      </c>
      <c r="H223" s="23"/>
      <c r="I223" s="23"/>
      <c r="J223" s="23"/>
    </row>
    <row r="224" spans="1:10" ht="15.75" thickBot="1" x14ac:dyDescent="0.3">
      <c r="A224" s="24"/>
      <c r="B224" s="23"/>
      <c r="C224" s="23"/>
      <c r="D224" s="62"/>
      <c r="E224" s="62"/>
      <c r="F224" s="108">
        <f>+COPERTINA!$E$18</f>
        <v>0</v>
      </c>
      <c r="G224" s="108">
        <f>+COPERTINA!$E$21</f>
        <v>0</v>
      </c>
      <c r="H224" s="23"/>
      <c r="I224" s="23"/>
      <c r="J224" s="23"/>
    </row>
    <row r="225" spans="1:10" ht="15.75" thickBot="1" x14ac:dyDescent="0.3">
      <c r="A225" s="24"/>
      <c r="B225" s="23"/>
      <c r="C225" s="23"/>
      <c r="D225" s="62"/>
      <c r="E225" s="62"/>
      <c r="F225" s="108">
        <f>+COPERTINA!$E$18</f>
        <v>0</v>
      </c>
      <c r="G225" s="108">
        <f>+COPERTINA!$E$21</f>
        <v>0</v>
      </c>
      <c r="H225" s="23"/>
      <c r="I225" s="23"/>
      <c r="J225" s="23"/>
    </row>
    <row r="226" spans="1:10" ht="15.75" thickBot="1" x14ac:dyDescent="0.3">
      <c r="A226" s="24"/>
      <c r="B226" s="23"/>
      <c r="C226" s="23"/>
      <c r="D226" s="62"/>
      <c r="E226" s="62"/>
      <c r="F226" s="108">
        <f>+COPERTINA!$E$18</f>
        <v>0</v>
      </c>
      <c r="G226" s="108">
        <f>+COPERTINA!$E$21</f>
        <v>0</v>
      </c>
      <c r="H226" s="23"/>
      <c r="I226" s="23"/>
      <c r="J226" s="23"/>
    </row>
    <row r="227" spans="1:10" ht="15.75" thickBot="1" x14ac:dyDescent="0.3">
      <c r="A227" s="24"/>
      <c r="B227" s="23"/>
      <c r="C227" s="23"/>
      <c r="D227" s="62"/>
      <c r="E227" s="62"/>
      <c r="F227" s="108">
        <f>+COPERTINA!$E$18</f>
        <v>0</v>
      </c>
      <c r="G227" s="108">
        <f>+COPERTINA!$E$21</f>
        <v>0</v>
      </c>
      <c r="H227" s="23"/>
      <c r="I227" s="23"/>
      <c r="J227" s="23"/>
    </row>
    <row r="228" spans="1:10" ht="15.75" thickBot="1" x14ac:dyDescent="0.3">
      <c r="A228" s="24"/>
      <c r="B228" s="23"/>
      <c r="C228" s="23"/>
      <c r="D228" s="62"/>
      <c r="E228" s="62"/>
      <c r="F228" s="108">
        <f>+COPERTINA!$E$18</f>
        <v>0</v>
      </c>
      <c r="G228" s="108">
        <f>+COPERTINA!$E$21</f>
        <v>0</v>
      </c>
      <c r="H228" s="23"/>
      <c r="I228" s="23"/>
      <c r="J228" s="23"/>
    </row>
    <row r="229" spans="1:10" ht="15.75" thickBot="1" x14ac:dyDescent="0.3">
      <c r="A229" s="24"/>
      <c r="B229" s="23"/>
      <c r="C229" s="23"/>
      <c r="D229" s="62"/>
      <c r="E229" s="62"/>
      <c r="F229" s="108">
        <f>+COPERTINA!$E$18</f>
        <v>0</v>
      </c>
      <c r="G229" s="108">
        <f>+COPERTINA!$E$21</f>
        <v>0</v>
      </c>
      <c r="H229" s="23"/>
      <c r="I229" s="23"/>
      <c r="J229" s="23"/>
    </row>
    <row r="230" spans="1:10" ht="15.75" thickBot="1" x14ac:dyDescent="0.3">
      <c r="A230" s="24"/>
      <c r="B230" s="23"/>
      <c r="C230" s="23"/>
      <c r="D230" s="62"/>
      <c r="E230" s="62"/>
      <c r="F230" s="108">
        <f>+COPERTINA!$E$18</f>
        <v>0</v>
      </c>
      <c r="G230" s="108">
        <f>+COPERTINA!$E$21</f>
        <v>0</v>
      </c>
      <c r="H230" s="23"/>
      <c r="I230" s="23"/>
      <c r="J230" s="23"/>
    </row>
    <row r="231" spans="1:10" ht="15.75" thickBot="1" x14ac:dyDescent="0.3">
      <c r="A231" s="24"/>
      <c r="B231" s="23"/>
      <c r="C231" s="23"/>
      <c r="D231" s="62"/>
      <c r="E231" s="62"/>
      <c r="F231" s="108">
        <f>+COPERTINA!$E$18</f>
        <v>0</v>
      </c>
      <c r="G231" s="108">
        <f>+COPERTINA!$E$21</f>
        <v>0</v>
      </c>
      <c r="H231" s="23"/>
      <c r="I231" s="23"/>
      <c r="J231" s="23"/>
    </row>
    <row r="232" spans="1:10" ht="15.75" thickBot="1" x14ac:dyDescent="0.3">
      <c r="A232" s="24"/>
      <c r="B232" s="23"/>
      <c r="C232" s="23"/>
      <c r="D232" s="62"/>
      <c r="E232" s="62"/>
      <c r="F232" s="108">
        <f>+COPERTINA!$E$18</f>
        <v>0</v>
      </c>
      <c r="G232" s="108">
        <f>+COPERTINA!$E$21</f>
        <v>0</v>
      </c>
      <c r="H232" s="23"/>
      <c r="I232" s="23"/>
      <c r="J232" s="23"/>
    </row>
    <row r="233" spans="1:10" ht="15.75" thickBot="1" x14ac:dyDescent="0.3">
      <c r="A233" s="24"/>
      <c r="B233" s="23"/>
      <c r="C233" s="23"/>
      <c r="D233" s="62"/>
      <c r="E233" s="62"/>
      <c r="F233" s="108">
        <f>+COPERTINA!$E$18</f>
        <v>0</v>
      </c>
      <c r="G233" s="108">
        <f>+COPERTINA!$E$21</f>
        <v>0</v>
      </c>
      <c r="H233" s="23"/>
      <c r="I233" s="23"/>
      <c r="J233" s="23"/>
    </row>
    <row r="234" spans="1:10" ht="15.75" thickBot="1" x14ac:dyDescent="0.3">
      <c r="A234" s="24"/>
      <c r="B234" s="23"/>
      <c r="C234" s="23"/>
      <c r="D234" s="62"/>
      <c r="E234" s="62"/>
      <c r="F234" s="108">
        <f>+COPERTINA!$E$18</f>
        <v>0</v>
      </c>
      <c r="G234" s="108">
        <f>+COPERTINA!$E$21</f>
        <v>0</v>
      </c>
      <c r="H234" s="23"/>
      <c r="I234" s="23"/>
      <c r="J234" s="23"/>
    </row>
    <row r="235" spans="1:10" ht="15.75" thickBot="1" x14ac:dyDescent="0.3">
      <c r="A235" s="24"/>
      <c r="B235" s="23"/>
      <c r="C235" s="23"/>
      <c r="D235" s="62"/>
      <c r="E235" s="62"/>
      <c r="F235" s="108">
        <f>+COPERTINA!$E$18</f>
        <v>0</v>
      </c>
      <c r="G235" s="108">
        <f>+COPERTINA!$E$21</f>
        <v>0</v>
      </c>
      <c r="H235" s="23"/>
      <c r="I235" s="23"/>
      <c r="J235" s="23"/>
    </row>
    <row r="236" spans="1:10" ht="15.75" thickBot="1" x14ac:dyDescent="0.3">
      <c r="A236" s="24"/>
      <c r="B236" s="23"/>
      <c r="C236" s="23"/>
      <c r="D236" s="62"/>
      <c r="E236" s="62"/>
      <c r="F236" s="108">
        <f>+COPERTINA!$E$18</f>
        <v>0</v>
      </c>
      <c r="G236" s="108">
        <f>+COPERTINA!$E$21</f>
        <v>0</v>
      </c>
      <c r="H236" s="23"/>
      <c r="I236" s="23"/>
      <c r="J236" s="23"/>
    </row>
    <row r="237" spans="1:10" ht="15.75" thickBot="1" x14ac:dyDescent="0.3">
      <c r="A237" s="24"/>
      <c r="B237" s="23"/>
      <c r="C237" s="23"/>
      <c r="D237" s="62"/>
      <c r="E237" s="62"/>
      <c r="F237" s="108">
        <f>+COPERTINA!$E$18</f>
        <v>0</v>
      </c>
      <c r="G237" s="108">
        <f>+COPERTINA!$E$21</f>
        <v>0</v>
      </c>
      <c r="H237" s="23"/>
      <c r="I237" s="23"/>
      <c r="J237" s="23"/>
    </row>
    <row r="238" spans="1:10" ht="15.75" thickBot="1" x14ac:dyDescent="0.3">
      <c r="A238" s="24"/>
      <c r="B238" s="23"/>
      <c r="C238" s="23"/>
      <c r="D238" s="62"/>
      <c r="E238" s="62"/>
      <c r="F238" s="108">
        <f>+COPERTINA!$E$18</f>
        <v>0</v>
      </c>
      <c r="G238" s="108">
        <f>+COPERTINA!$E$21</f>
        <v>0</v>
      </c>
      <c r="H238" s="23"/>
      <c r="I238" s="23"/>
      <c r="J238" s="23"/>
    </row>
    <row r="239" spans="1:10" ht="15.75" thickBot="1" x14ac:dyDescent="0.3">
      <c r="A239" s="24"/>
      <c r="B239" s="23"/>
      <c r="C239" s="23"/>
      <c r="D239" s="62"/>
      <c r="E239" s="62"/>
      <c r="F239" s="108">
        <f>+COPERTINA!$E$18</f>
        <v>0</v>
      </c>
      <c r="G239" s="108">
        <f>+COPERTINA!$E$21</f>
        <v>0</v>
      </c>
      <c r="H239" s="23"/>
      <c r="I239" s="23"/>
      <c r="J239" s="23"/>
    </row>
    <row r="240" spans="1:10" ht="15.75" thickBot="1" x14ac:dyDescent="0.3">
      <c r="A240" s="24"/>
      <c r="B240" s="23"/>
      <c r="C240" s="23"/>
      <c r="D240" s="62"/>
      <c r="E240" s="62"/>
      <c r="F240" s="108">
        <f>+COPERTINA!$E$18</f>
        <v>0</v>
      </c>
      <c r="G240" s="108">
        <f>+COPERTINA!$E$21</f>
        <v>0</v>
      </c>
      <c r="H240" s="23"/>
      <c r="I240" s="23"/>
      <c r="J240" s="23"/>
    </row>
    <row r="241" spans="1:10" ht="15.75" thickBot="1" x14ac:dyDescent="0.3">
      <c r="A241" s="24"/>
      <c r="B241" s="23"/>
      <c r="C241" s="23"/>
      <c r="D241" s="62"/>
      <c r="E241" s="62"/>
      <c r="F241" s="108">
        <f>+COPERTINA!$E$18</f>
        <v>0</v>
      </c>
      <c r="G241" s="108">
        <f>+COPERTINA!$E$21</f>
        <v>0</v>
      </c>
      <c r="H241" s="23"/>
      <c r="I241" s="23"/>
      <c r="J241" s="23"/>
    </row>
    <row r="242" spans="1:10" ht="15.75" thickBot="1" x14ac:dyDescent="0.3">
      <c r="A242" s="24"/>
      <c r="B242" s="23"/>
      <c r="C242" s="23"/>
      <c r="D242" s="62"/>
      <c r="E242" s="62"/>
      <c r="F242" s="108">
        <f>+COPERTINA!$E$18</f>
        <v>0</v>
      </c>
      <c r="G242" s="108">
        <f>+COPERTINA!$E$21</f>
        <v>0</v>
      </c>
      <c r="H242" s="23"/>
      <c r="I242" s="23"/>
      <c r="J242" s="23"/>
    </row>
    <row r="243" spans="1:10" ht="15.75" thickBot="1" x14ac:dyDescent="0.3">
      <c r="A243" s="24"/>
      <c r="B243" s="23"/>
      <c r="C243" s="23"/>
      <c r="D243" s="62"/>
      <c r="E243" s="62"/>
      <c r="F243" s="108">
        <f>+COPERTINA!$E$18</f>
        <v>0</v>
      </c>
      <c r="G243" s="108">
        <f>+COPERTINA!$E$21</f>
        <v>0</v>
      </c>
      <c r="H243" s="23"/>
      <c r="I243" s="23"/>
      <c r="J243" s="23"/>
    </row>
    <row r="244" spans="1:10" ht="15.75" thickBot="1" x14ac:dyDescent="0.3">
      <c r="A244" s="24"/>
      <c r="B244" s="23"/>
      <c r="C244" s="23"/>
      <c r="D244" s="62"/>
      <c r="E244" s="62"/>
      <c r="F244" s="108">
        <f>+COPERTINA!$E$18</f>
        <v>0</v>
      </c>
      <c r="G244" s="108">
        <f>+COPERTINA!$E$21</f>
        <v>0</v>
      </c>
      <c r="H244" s="23"/>
      <c r="I244" s="23"/>
      <c r="J244" s="23"/>
    </row>
    <row r="245" spans="1:10" ht="15.75" thickBot="1" x14ac:dyDescent="0.3">
      <c r="A245" s="24"/>
      <c r="B245" s="23"/>
      <c r="C245" s="23"/>
      <c r="D245" s="62"/>
      <c r="E245" s="62"/>
      <c r="F245" s="108">
        <f>+COPERTINA!$E$18</f>
        <v>0</v>
      </c>
      <c r="G245" s="108">
        <f>+COPERTINA!$E$21</f>
        <v>0</v>
      </c>
      <c r="H245" s="23"/>
      <c r="I245" s="23"/>
      <c r="J245" s="23"/>
    </row>
    <row r="246" spans="1:10" ht="15.75" thickBot="1" x14ac:dyDescent="0.3">
      <c r="A246" s="24"/>
      <c r="B246" s="23"/>
      <c r="C246" s="23"/>
      <c r="D246" s="62"/>
      <c r="E246" s="62"/>
      <c r="F246" s="108">
        <f>+COPERTINA!$E$18</f>
        <v>0</v>
      </c>
      <c r="G246" s="108">
        <f>+COPERTINA!$E$21</f>
        <v>0</v>
      </c>
      <c r="H246" s="23"/>
      <c r="I246" s="23"/>
      <c r="J246" s="23"/>
    </row>
    <row r="247" spans="1:10" ht="15.75" thickBot="1" x14ac:dyDescent="0.3">
      <c r="A247" s="24"/>
      <c r="B247" s="23"/>
      <c r="C247" s="23"/>
      <c r="D247" s="62"/>
      <c r="E247" s="62"/>
      <c r="F247" s="108">
        <f>+COPERTINA!$E$18</f>
        <v>0</v>
      </c>
      <c r="G247" s="108">
        <f>+COPERTINA!$E$21</f>
        <v>0</v>
      </c>
      <c r="H247" s="23"/>
      <c r="I247" s="23"/>
      <c r="J247" s="23"/>
    </row>
    <row r="248" spans="1:10" ht="15.75" thickBot="1" x14ac:dyDescent="0.3">
      <c r="A248" s="24"/>
      <c r="B248" s="23"/>
      <c r="C248" s="23"/>
      <c r="D248" s="62"/>
      <c r="E248" s="62"/>
      <c r="F248" s="108">
        <f>+COPERTINA!$E$18</f>
        <v>0</v>
      </c>
      <c r="G248" s="108">
        <f>+COPERTINA!$E$21</f>
        <v>0</v>
      </c>
      <c r="H248" s="23"/>
      <c r="I248" s="23"/>
      <c r="J248" s="23"/>
    </row>
    <row r="249" spans="1:10" ht="15.75" thickBot="1" x14ac:dyDescent="0.3">
      <c r="A249" s="24"/>
      <c r="B249" s="23"/>
      <c r="C249" s="23"/>
      <c r="D249" s="62"/>
      <c r="E249" s="62"/>
      <c r="F249" s="108">
        <f>+COPERTINA!$E$18</f>
        <v>0</v>
      </c>
      <c r="G249" s="108">
        <f>+COPERTINA!$E$21</f>
        <v>0</v>
      </c>
      <c r="H249" s="23"/>
      <c r="I249" s="23"/>
      <c r="J249" s="23"/>
    </row>
    <row r="250" spans="1:10" ht="15.75" thickBot="1" x14ac:dyDescent="0.3">
      <c r="A250" s="24"/>
      <c r="B250" s="23"/>
      <c r="C250" s="23"/>
      <c r="D250" s="62"/>
      <c r="E250" s="62"/>
      <c r="F250" s="108">
        <f>+COPERTINA!$E$18</f>
        <v>0</v>
      </c>
      <c r="G250" s="108">
        <f>+COPERTINA!$E$21</f>
        <v>0</v>
      </c>
      <c r="H250" s="23"/>
      <c r="I250" s="23"/>
      <c r="J250" s="23"/>
    </row>
    <row r="251" spans="1:10" ht="15.75" thickBot="1" x14ac:dyDescent="0.3">
      <c r="A251" s="24"/>
      <c r="B251" s="23"/>
      <c r="C251" s="23"/>
      <c r="D251" s="62"/>
      <c r="E251" s="62"/>
      <c r="F251" s="108">
        <f>+COPERTINA!$E$18</f>
        <v>0</v>
      </c>
      <c r="G251" s="108">
        <f>+COPERTINA!$E$21</f>
        <v>0</v>
      </c>
      <c r="H251" s="23"/>
      <c r="I251" s="23"/>
      <c r="J251" s="23"/>
    </row>
    <row r="252" spans="1:10" ht="15.75" thickBot="1" x14ac:dyDescent="0.3">
      <c r="A252" s="24"/>
      <c r="B252" s="23"/>
      <c r="C252" s="23"/>
      <c r="D252" s="62"/>
      <c r="E252" s="62"/>
      <c r="F252" s="108">
        <f>+COPERTINA!$E$18</f>
        <v>0</v>
      </c>
      <c r="G252" s="108">
        <f>+COPERTINA!$E$21</f>
        <v>0</v>
      </c>
      <c r="H252" s="23"/>
      <c r="I252" s="23"/>
      <c r="J252" s="23"/>
    </row>
    <row r="253" spans="1:10" ht="15.75" thickBot="1" x14ac:dyDescent="0.3">
      <c r="A253" s="24"/>
      <c r="B253" s="23"/>
      <c r="C253" s="23"/>
      <c r="D253" s="62"/>
      <c r="E253" s="62"/>
      <c r="F253" s="108">
        <f>+COPERTINA!$E$18</f>
        <v>0</v>
      </c>
      <c r="G253" s="108">
        <f>+COPERTINA!$E$21</f>
        <v>0</v>
      </c>
      <c r="H253" s="23"/>
      <c r="I253" s="23"/>
      <c r="J253" s="23"/>
    </row>
    <row r="254" spans="1:10" ht="15.75" thickBot="1" x14ac:dyDescent="0.3">
      <c r="A254" s="24"/>
      <c r="B254" s="23"/>
      <c r="C254" s="23"/>
      <c r="D254" s="62"/>
      <c r="E254" s="62"/>
      <c r="F254" s="108">
        <f>+COPERTINA!$E$18</f>
        <v>0</v>
      </c>
      <c r="G254" s="108">
        <f>+COPERTINA!$E$21</f>
        <v>0</v>
      </c>
      <c r="H254" s="23"/>
      <c r="I254" s="23"/>
      <c r="J254" s="23"/>
    </row>
    <row r="255" spans="1:10" ht="15.75" thickBot="1" x14ac:dyDescent="0.3">
      <c r="A255" s="24"/>
      <c r="B255" s="23"/>
      <c r="C255" s="23"/>
      <c r="D255" s="62"/>
      <c r="E255" s="62"/>
      <c r="F255" s="108">
        <f>+COPERTINA!$E$18</f>
        <v>0</v>
      </c>
      <c r="G255" s="108">
        <f>+COPERTINA!$E$21</f>
        <v>0</v>
      </c>
      <c r="H255" s="23"/>
      <c r="I255" s="23"/>
      <c r="J255" s="23"/>
    </row>
    <row r="256" spans="1:10" ht="15.75" thickBot="1" x14ac:dyDescent="0.3">
      <c r="A256" s="24"/>
      <c r="B256" s="23"/>
      <c r="C256" s="23"/>
      <c r="D256" s="62"/>
      <c r="E256" s="62"/>
      <c r="F256" s="108">
        <f>+COPERTINA!$E$18</f>
        <v>0</v>
      </c>
      <c r="G256" s="108">
        <f>+COPERTINA!$E$21</f>
        <v>0</v>
      </c>
      <c r="H256" s="23"/>
      <c r="I256" s="23"/>
      <c r="J256" s="23"/>
    </row>
    <row r="257" spans="1:10" ht="15.75" thickBot="1" x14ac:dyDescent="0.3">
      <c r="A257" s="24"/>
      <c r="B257" s="23"/>
      <c r="C257" s="23"/>
      <c r="D257" s="62"/>
      <c r="E257" s="62"/>
      <c r="F257" s="108">
        <f>+COPERTINA!$E$18</f>
        <v>0</v>
      </c>
      <c r="G257" s="108">
        <f>+COPERTINA!$E$21</f>
        <v>0</v>
      </c>
      <c r="H257" s="23"/>
      <c r="I257" s="23"/>
      <c r="J257" s="23"/>
    </row>
    <row r="258" spans="1:10" ht="15.75" thickBot="1" x14ac:dyDescent="0.3">
      <c r="A258" s="24"/>
      <c r="B258" s="23"/>
      <c r="C258" s="23"/>
      <c r="D258" s="62"/>
      <c r="E258" s="62"/>
      <c r="F258" s="108">
        <f>+COPERTINA!$E$18</f>
        <v>0</v>
      </c>
      <c r="G258" s="108">
        <f>+COPERTINA!$E$21</f>
        <v>0</v>
      </c>
      <c r="H258" s="23"/>
      <c r="I258" s="23"/>
      <c r="J258" s="23"/>
    </row>
    <row r="259" spans="1:10" ht="15.75" thickBot="1" x14ac:dyDescent="0.3">
      <c r="A259" s="24"/>
      <c r="B259" s="23"/>
      <c r="C259" s="23"/>
      <c r="D259" s="62"/>
      <c r="E259" s="62"/>
      <c r="F259" s="108">
        <f>+COPERTINA!$E$18</f>
        <v>0</v>
      </c>
      <c r="G259" s="108">
        <f>+COPERTINA!$E$21</f>
        <v>0</v>
      </c>
      <c r="H259" s="23"/>
      <c r="I259" s="23"/>
      <c r="J259" s="23"/>
    </row>
    <row r="260" spans="1:10" ht="15.75" thickBot="1" x14ac:dyDescent="0.3">
      <c r="A260" s="24"/>
      <c r="B260" s="23"/>
      <c r="C260" s="23"/>
      <c r="D260" s="62"/>
      <c r="E260" s="62"/>
      <c r="F260" s="108">
        <f>+COPERTINA!$E$18</f>
        <v>0</v>
      </c>
      <c r="G260" s="108">
        <f>+COPERTINA!$E$21</f>
        <v>0</v>
      </c>
      <c r="H260" s="23"/>
      <c r="I260" s="23"/>
      <c r="J260" s="23"/>
    </row>
    <row r="261" spans="1:10" ht="15.75" thickBot="1" x14ac:dyDescent="0.3">
      <c r="A261" s="24"/>
      <c r="B261" s="23"/>
      <c r="C261" s="23"/>
      <c r="D261" s="62"/>
      <c r="E261" s="62"/>
      <c r="F261" s="108">
        <f>+COPERTINA!$E$18</f>
        <v>0</v>
      </c>
      <c r="G261" s="108">
        <f>+COPERTINA!$E$21</f>
        <v>0</v>
      </c>
      <c r="H261" s="23"/>
      <c r="I261" s="23"/>
      <c r="J261" s="23"/>
    </row>
    <row r="262" spans="1:10" ht="15.75" thickBot="1" x14ac:dyDescent="0.3">
      <c r="A262" s="24"/>
      <c r="B262" s="23"/>
      <c r="C262" s="23"/>
      <c r="D262" s="62"/>
      <c r="E262" s="62"/>
      <c r="F262" s="108">
        <f>+COPERTINA!$E$18</f>
        <v>0</v>
      </c>
      <c r="G262" s="108">
        <f>+COPERTINA!$E$21</f>
        <v>0</v>
      </c>
      <c r="H262" s="23"/>
      <c r="I262" s="23"/>
      <c r="J262" s="23"/>
    </row>
    <row r="263" spans="1:10" ht="15.75" thickBot="1" x14ac:dyDescent="0.3">
      <c r="A263" s="24"/>
      <c r="B263" s="23"/>
      <c r="C263" s="23"/>
      <c r="D263" s="62"/>
      <c r="E263" s="62"/>
      <c r="F263" s="108">
        <f>+COPERTINA!$E$18</f>
        <v>0</v>
      </c>
      <c r="G263" s="108">
        <f>+COPERTINA!$E$21</f>
        <v>0</v>
      </c>
      <c r="H263" s="23"/>
      <c r="I263" s="23"/>
      <c r="J263" s="23"/>
    </row>
    <row r="264" spans="1:10" ht="15.75" thickBot="1" x14ac:dyDescent="0.3">
      <c r="A264" s="24"/>
      <c r="B264" s="23"/>
      <c r="C264" s="23"/>
      <c r="D264" s="62"/>
      <c r="E264" s="62"/>
      <c r="F264" s="108">
        <f>+COPERTINA!$E$18</f>
        <v>0</v>
      </c>
      <c r="G264" s="108">
        <f>+COPERTINA!$E$21</f>
        <v>0</v>
      </c>
      <c r="H264" s="23"/>
      <c r="I264" s="23"/>
      <c r="J264" s="23"/>
    </row>
    <row r="265" spans="1:10" ht="15.75" thickBot="1" x14ac:dyDescent="0.3">
      <c r="A265" s="24"/>
      <c r="B265" s="23"/>
      <c r="C265" s="23"/>
      <c r="D265" s="62"/>
      <c r="E265" s="62"/>
      <c r="F265" s="108">
        <f>+COPERTINA!$E$18</f>
        <v>0</v>
      </c>
      <c r="G265" s="108">
        <f>+COPERTINA!$E$21</f>
        <v>0</v>
      </c>
      <c r="H265" s="23"/>
      <c r="I265" s="23"/>
      <c r="J265" s="23"/>
    </row>
    <row r="266" spans="1:10" ht="15.75" thickBot="1" x14ac:dyDescent="0.3">
      <c r="A266" s="24"/>
      <c r="B266" s="23"/>
      <c r="C266" s="23"/>
      <c r="D266" s="62"/>
      <c r="E266" s="62"/>
      <c r="F266" s="108">
        <f>+COPERTINA!$E$18</f>
        <v>0</v>
      </c>
      <c r="G266" s="108">
        <f>+COPERTINA!$E$21</f>
        <v>0</v>
      </c>
      <c r="H266" s="23"/>
      <c r="I266" s="23"/>
      <c r="J266" s="23"/>
    </row>
    <row r="267" spans="1:10" ht="15.75" thickBot="1" x14ac:dyDescent="0.3">
      <c r="A267" s="24"/>
      <c r="B267" s="23"/>
      <c r="C267" s="23"/>
      <c r="D267" s="62"/>
      <c r="E267" s="62"/>
      <c r="F267" s="108">
        <f>+COPERTINA!$E$18</f>
        <v>0</v>
      </c>
      <c r="G267" s="108">
        <f>+COPERTINA!$E$21</f>
        <v>0</v>
      </c>
      <c r="H267" s="23"/>
      <c r="I267" s="23"/>
      <c r="J267" s="23"/>
    </row>
    <row r="268" spans="1:10" ht="15.75" thickBot="1" x14ac:dyDescent="0.3">
      <c r="A268" s="24"/>
      <c r="B268" s="23"/>
      <c r="C268" s="23"/>
      <c r="D268" s="62"/>
      <c r="E268" s="62"/>
      <c r="F268" s="108">
        <f>+COPERTINA!$E$18</f>
        <v>0</v>
      </c>
      <c r="G268" s="108">
        <f>+COPERTINA!$E$21</f>
        <v>0</v>
      </c>
      <c r="H268" s="23"/>
      <c r="I268" s="23"/>
      <c r="J268" s="23"/>
    </row>
    <row r="269" spans="1:10" ht="15.75" thickBot="1" x14ac:dyDescent="0.3">
      <c r="A269" s="24"/>
      <c r="B269" s="23"/>
      <c r="C269" s="23"/>
      <c r="D269" s="62"/>
      <c r="E269" s="62"/>
      <c r="F269" s="108">
        <f>+COPERTINA!$E$18</f>
        <v>0</v>
      </c>
      <c r="G269" s="108">
        <f>+COPERTINA!$E$21</f>
        <v>0</v>
      </c>
      <c r="H269" s="23"/>
      <c r="I269" s="23"/>
      <c r="J269" s="23"/>
    </row>
    <row r="270" spans="1:10" ht="15.75" thickBot="1" x14ac:dyDescent="0.3">
      <c r="A270" s="24"/>
      <c r="B270" s="23"/>
      <c r="C270" s="23"/>
      <c r="D270" s="62"/>
      <c r="E270" s="62"/>
      <c r="F270" s="108">
        <f>+COPERTINA!$E$18</f>
        <v>0</v>
      </c>
      <c r="G270" s="108">
        <f>+COPERTINA!$E$21</f>
        <v>0</v>
      </c>
      <c r="H270" s="23"/>
      <c r="I270" s="23"/>
      <c r="J270" s="23"/>
    </row>
    <row r="271" spans="1:10" ht="15.75" thickBot="1" x14ac:dyDescent="0.3">
      <c r="A271" s="24"/>
      <c r="B271" s="23"/>
      <c r="C271" s="23"/>
      <c r="D271" s="62"/>
      <c r="E271" s="62"/>
      <c r="F271" s="108">
        <f>+COPERTINA!$E$18</f>
        <v>0</v>
      </c>
      <c r="G271" s="108">
        <f>+COPERTINA!$E$21</f>
        <v>0</v>
      </c>
      <c r="H271" s="23"/>
      <c r="I271" s="23"/>
      <c r="J271" s="23"/>
    </row>
    <row r="272" spans="1:10" ht="15.75" thickBot="1" x14ac:dyDescent="0.3">
      <c r="A272" s="24"/>
      <c r="B272" s="23"/>
      <c r="C272" s="23"/>
      <c r="D272" s="62"/>
      <c r="E272" s="62"/>
      <c r="F272" s="108">
        <f>+COPERTINA!$E$18</f>
        <v>0</v>
      </c>
      <c r="G272" s="108">
        <f>+COPERTINA!$E$21</f>
        <v>0</v>
      </c>
      <c r="H272" s="23"/>
      <c r="I272" s="23"/>
      <c r="J272" s="23"/>
    </row>
    <row r="273" spans="1:10" ht="15.75" thickBot="1" x14ac:dyDescent="0.3">
      <c r="A273" s="24"/>
      <c r="B273" s="23"/>
      <c r="C273" s="23"/>
      <c r="D273" s="62"/>
      <c r="E273" s="62"/>
      <c r="F273" s="108">
        <f>+COPERTINA!$E$18</f>
        <v>0</v>
      </c>
      <c r="G273" s="108">
        <f>+COPERTINA!$E$21</f>
        <v>0</v>
      </c>
      <c r="H273" s="23"/>
      <c r="I273" s="23"/>
      <c r="J273" s="23"/>
    </row>
    <row r="274" spans="1:10" ht="15.75" thickBot="1" x14ac:dyDescent="0.3">
      <c r="A274" s="24"/>
      <c r="B274" s="23"/>
      <c r="C274" s="23"/>
      <c r="D274" s="62"/>
      <c r="E274" s="62"/>
      <c r="F274" s="108">
        <f>+COPERTINA!$E$18</f>
        <v>0</v>
      </c>
      <c r="G274" s="108">
        <f>+COPERTINA!$E$21</f>
        <v>0</v>
      </c>
      <c r="H274" s="23"/>
      <c r="I274" s="23"/>
      <c r="J274" s="23"/>
    </row>
    <row r="275" spans="1:10" ht="15.75" thickBot="1" x14ac:dyDescent="0.3">
      <c r="A275" s="24"/>
      <c r="B275" s="23"/>
      <c r="C275" s="23"/>
      <c r="D275" s="62"/>
      <c r="E275" s="62"/>
      <c r="F275" s="108">
        <f>+COPERTINA!$E$18</f>
        <v>0</v>
      </c>
      <c r="G275" s="108">
        <f>+COPERTINA!$E$21</f>
        <v>0</v>
      </c>
      <c r="H275" s="23"/>
      <c r="I275" s="23"/>
      <c r="J275" s="23"/>
    </row>
    <row r="276" spans="1:10" ht="15.75" thickBot="1" x14ac:dyDescent="0.3">
      <c r="A276" s="24"/>
      <c r="B276" s="23"/>
      <c r="C276" s="23"/>
      <c r="D276" s="62"/>
      <c r="E276" s="62"/>
      <c r="F276" s="108">
        <f>+COPERTINA!$E$18</f>
        <v>0</v>
      </c>
      <c r="G276" s="108">
        <f>+COPERTINA!$E$21</f>
        <v>0</v>
      </c>
      <c r="H276" s="23"/>
      <c r="I276" s="23"/>
      <c r="J276" s="23"/>
    </row>
    <row r="277" spans="1:10" ht="15.75" thickBot="1" x14ac:dyDescent="0.3">
      <c r="A277" s="24"/>
      <c r="B277" s="23"/>
      <c r="C277" s="23"/>
      <c r="D277" s="62"/>
      <c r="E277" s="62"/>
      <c r="F277" s="108">
        <f>+COPERTINA!$E$18</f>
        <v>0</v>
      </c>
      <c r="G277" s="108">
        <f>+COPERTINA!$E$21</f>
        <v>0</v>
      </c>
      <c r="H277" s="23"/>
      <c r="I277" s="23"/>
      <c r="J277" s="23"/>
    </row>
    <row r="278" spans="1:10" ht="15.75" thickBot="1" x14ac:dyDescent="0.3">
      <c r="A278" s="24"/>
      <c r="B278" s="23"/>
      <c r="C278" s="23"/>
      <c r="D278" s="62"/>
      <c r="E278" s="62"/>
      <c r="F278" s="108">
        <f>+COPERTINA!$E$18</f>
        <v>0</v>
      </c>
      <c r="G278" s="108">
        <f>+COPERTINA!$E$21</f>
        <v>0</v>
      </c>
      <c r="H278" s="23"/>
      <c r="I278" s="23"/>
      <c r="J278" s="23"/>
    </row>
    <row r="279" spans="1:10" ht="15.75" thickBot="1" x14ac:dyDescent="0.3">
      <c r="A279" s="24"/>
      <c r="B279" s="23"/>
      <c r="C279" s="23"/>
      <c r="D279" s="62"/>
      <c r="E279" s="62"/>
      <c r="F279" s="108">
        <f>+COPERTINA!$E$18</f>
        <v>0</v>
      </c>
      <c r="G279" s="108">
        <f>+COPERTINA!$E$21</f>
        <v>0</v>
      </c>
      <c r="H279" s="23"/>
      <c r="I279" s="23"/>
      <c r="J279" s="23"/>
    </row>
    <row r="280" spans="1:10" ht="15.75" thickBot="1" x14ac:dyDescent="0.3">
      <c r="A280" s="24"/>
      <c r="B280" s="23"/>
      <c r="C280" s="23"/>
      <c r="D280" s="62"/>
      <c r="E280" s="62"/>
      <c r="F280" s="108">
        <f>+COPERTINA!$E$18</f>
        <v>0</v>
      </c>
      <c r="G280" s="108">
        <f>+COPERTINA!$E$21</f>
        <v>0</v>
      </c>
      <c r="H280" s="23"/>
      <c r="I280" s="23"/>
      <c r="J280" s="23"/>
    </row>
    <row r="281" spans="1:10" ht="15.75" thickBot="1" x14ac:dyDescent="0.3">
      <c r="A281" s="24"/>
      <c r="B281" s="23"/>
      <c r="C281" s="23"/>
      <c r="D281" s="62"/>
      <c r="E281" s="62"/>
      <c r="F281" s="108">
        <f>+COPERTINA!$E$18</f>
        <v>0</v>
      </c>
      <c r="G281" s="108">
        <f>+COPERTINA!$E$21</f>
        <v>0</v>
      </c>
      <c r="H281" s="23"/>
      <c r="I281" s="23"/>
      <c r="J281" s="23"/>
    </row>
    <row r="282" spans="1:10" ht="15.75" thickBot="1" x14ac:dyDescent="0.3">
      <c r="A282" s="24"/>
      <c r="B282" s="23"/>
      <c r="C282" s="23"/>
      <c r="D282" s="62"/>
      <c r="E282" s="62"/>
      <c r="F282" s="108">
        <f>+COPERTINA!$E$18</f>
        <v>0</v>
      </c>
      <c r="G282" s="108">
        <f>+COPERTINA!$E$21</f>
        <v>0</v>
      </c>
      <c r="H282" s="23"/>
      <c r="I282" s="23"/>
      <c r="J282" s="23"/>
    </row>
    <row r="283" spans="1:10" ht="15.75" thickBot="1" x14ac:dyDescent="0.3">
      <c r="A283" s="24"/>
      <c r="B283" s="23"/>
      <c r="C283" s="23"/>
      <c r="D283" s="62"/>
      <c r="E283" s="62"/>
      <c r="F283" s="108">
        <f>+COPERTINA!$E$18</f>
        <v>0</v>
      </c>
      <c r="G283" s="108">
        <f>+COPERTINA!$E$21</f>
        <v>0</v>
      </c>
      <c r="H283" s="23"/>
      <c r="I283" s="23"/>
      <c r="J283" s="23"/>
    </row>
    <row r="284" spans="1:10" ht="15.75" thickBot="1" x14ac:dyDescent="0.3">
      <c r="A284" s="24"/>
      <c r="B284" s="23"/>
      <c r="C284" s="23"/>
      <c r="D284" s="62"/>
      <c r="E284" s="62"/>
      <c r="F284" s="108">
        <f>+COPERTINA!$E$18</f>
        <v>0</v>
      </c>
      <c r="G284" s="108">
        <f>+COPERTINA!$E$21</f>
        <v>0</v>
      </c>
      <c r="H284" s="23"/>
      <c r="I284" s="23"/>
      <c r="J284" s="23"/>
    </row>
    <row r="285" spans="1:10" ht="15.75" thickBot="1" x14ac:dyDescent="0.3">
      <c r="A285" s="24"/>
      <c r="B285" s="23"/>
      <c r="C285" s="23"/>
      <c r="D285" s="62"/>
      <c r="E285" s="62"/>
      <c r="F285" s="108">
        <f>+COPERTINA!$E$18</f>
        <v>0</v>
      </c>
      <c r="G285" s="108">
        <f>+COPERTINA!$E$21</f>
        <v>0</v>
      </c>
      <c r="H285" s="23"/>
      <c r="I285" s="23"/>
      <c r="J285" s="23"/>
    </row>
    <row r="286" spans="1:10" ht="15.75" thickBot="1" x14ac:dyDescent="0.3">
      <c r="A286" s="24"/>
      <c r="B286" s="23"/>
      <c r="C286" s="23"/>
      <c r="D286" s="62"/>
      <c r="E286" s="62"/>
      <c r="F286" s="108">
        <f>+COPERTINA!$E$18</f>
        <v>0</v>
      </c>
      <c r="G286" s="108">
        <f>+COPERTINA!$E$21</f>
        <v>0</v>
      </c>
      <c r="H286" s="23"/>
      <c r="I286" s="23"/>
      <c r="J286" s="23"/>
    </row>
    <row r="287" spans="1:10" ht="15.75" thickBot="1" x14ac:dyDescent="0.3">
      <c r="A287" s="24"/>
      <c r="B287" s="23"/>
      <c r="C287" s="23"/>
      <c r="D287" s="62"/>
      <c r="E287" s="62"/>
      <c r="F287" s="108">
        <f>+COPERTINA!$E$18</f>
        <v>0</v>
      </c>
      <c r="G287" s="108">
        <f>+COPERTINA!$E$21</f>
        <v>0</v>
      </c>
      <c r="H287" s="23"/>
      <c r="I287" s="23"/>
      <c r="J287" s="23"/>
    </row>
    <row r="288" spans="1:10" ht="15.75" thickBot="1" x14ac:dyDescent="0.3">
      <c r="A288" s="24"/>
      <c r="B288" s="23"/>
      <c r="C288" s="23"/>
      <c r="D288" s="62"/>
      <c r="E288" s="62"/>
      <c r="F288" s="108">
        <f>+COPERTINA!$E$18</f>
        <v>0</v>
      </c>
      <c r="G288" s="108">
        <f>+COPERTINA!$E$21</f>
        <v>0</v>
      </c>
      <c r="H288" s="23"/>
      <c r="I288" s="23"/>
      <c r="J288" s="23"/>
    </row>
    <row r="289" spans="1:10" ht="15.75" thickBot="1" x14ac:dyDescent="0.3">
      <c r="A289" s="24"/>
      <c r="B289" s="23"/>
      <c r="C289" s="23"/>
      <c r="D289" s="62"/>
      <c r="E289" s="62"/>
      <c r="F289" s="108">
        <f>+COPERTINA!$E$18</f>
        <v>0</v>
      </c>
      <c r="G289" s="108">
        <f>+COPERTINA!$E$21</f>
        <v>0</v>
      </c>
      <c r="H289" s="23"/>
      <c r="I289" s="23"/>
      <c r="J289" s="23"/>
    </row>
    <row r="290" spans="1:10" ht="15.75" thickBot="1" x14ac:dyDescent="0.3">
      <c r="A290" s="24"/>
      <c r="B290" s="23"/>
      <c r="C290" s="23"/>
      <c r="D290" s="62"/>
      <c r="E290" s="62"/>
      <c r="F290" s="108">
        <f>+COPERTINA!$E$18</f>
        <v>0</v>
      </c>
      <c r="G290" s="108">
        <f>+COPERTINA!$E$21</f>
        <v>0</v>
      </c>
      <c r="H290" s="23"/>
      <c r="I290" s="23"/>
      <c r="J290" s="23"/>
    </row>
    <row r="291" spans="1:10" ht="15.75" thickBot="1" x14ac:dyDescent="0.3">
      <c r="A291" s="24"/>
      <c r="B291" s="23"/>
      <c r="C291" s="23"/>
      <c r="D291" s="62"/>
      <c r="E291" s="62"/>
      <c r="F291" s="108">
        <f>+COPERTINA!$E$18</f>
        <v>0</v>
      </c>
      <c r="G291" s="108">
        <f>+COPERTINA!$E$21</f>
        <v>0</v>
      </c>
      <c r="H291" s="23"/>
      <c r="I291" s="23"/>
      <c r="J291" s="23"/>
    </row>
    <row r="292" spans="1:10" ht="15.75" thickBot="1" x14ac:dyDescent="0.3">
      <c r="A292" s="24"/>
      <c r="B292" s="23"/>
      <c r="C292" s="23"/>
      <c r="D292" s="62"/>
      <c r="E292" s="62"/>
      <c r="F292" s="108">
        <f>+COPERTINA!$E$18</f>
        <v>0</v>
      </c>
      <c r="G292" s="108">
        <f>+COPERTINA!$E$21</f>
        <v>0</v>
      </c>
      <c r="H292" s="23"/>
      <c r="I292" s="23"/>
      <c r="J292" s="23"/>
    </row>
    <row r="293" spans="1:10" ht="15.75" thickBot="1" x14ac:dyDescent="0.3">
      <c r="A293" s="24"/>
      <c r="B293" s="23"/>
      <c r="C293" s="23"/>
      <c r="D293" s="62"/>
      <c r="E293" s="62"/>
      <c r="F293" s="108">
        <f>+COPERTINA!$E$18</f>
        <v>0</v>
      </c>
      <c r="G293" s="108">
        <f>+COPERTINA!$E$21</f>
        <v>0</v>
      </c>
      <c r="H293" s="23"/>
      <c r="I293" s="23"/>
      <c r="J293" s="23"/>
    </row>
    <row r="294" spans="1:10" ht="15.75" thickBot="1" x14ac:dyDescent="0.3">
      <c r="A294" s="24"/>
      <c r="B294" s="23"/>
      <c r="C294" s="23"/>
      <c r="D294" s="62"/>
      <c r="E294" s="62"/>
      <c r="F294" s="108">
        <f>+COPERTINA!$E$18</f>
        <v>0</v>
      </c>
      <c r="G294" s="108">
        <f>+COPERTINA!$E$21</f>
        <v>0</v>
      </c>
      <c r="H294" s="23"/>
      <c r="I294" s="23"/>
      <c r="J294" s="23"/>
    </row>
    <row r="295" spans="1:10" ht="15.75" thickBot="1" x14ac:dyDescent="0.3">
      <c r="A295" s="24"/>
      <c r="B295" s="23"/>
      <c r="C295" s="23"/>
      <c r="D295" s="62"/>
      <c r="E295" s="62"/>
      <c r="F295" s="108">
        <f>+COPERTINA!$E$18</f>
        <v>0</v>
      </c>
      <c r="G295" s="108">
        <f>+COPERTINA!$E$21</f>
        <v>0</v>
      </c>
      <c r="H295" s="23"/>
      <c r="I295" s="23"/>
      <c r="J295" s="23"/>
    </row>
    <row r="296" spans="1:10" ht="15.75" thickBot="1" x14ac:dyDescent="0.3">
      <c r="A296" s="24"/>
      <c r="B296" s="23"/>
      <c r="C296" s="23"/>
      <c r="D296" s="62"/>
      <c r="E296" s="62"/>
      <c r="F296" s="108">
        <f>+COPERTINA!$E$18</f>
        <v>0</v>
      </c>
      <c r="G296" s="108">
        <f>+COPERTINA!$E$21</f>
        <v>0</v>
      </c>
      <c r="H296" s="23"/>
      <c r="I296" s="23"/>
      <c r="J296" s="23"/>
    </row>
    <row r="297" spans="1:10" ht="15.75" thickBot="1" x14ac:dyDescent="0.3">
      <c r="A297" s="24"/>
      <c r="B297" s="23"/>
      <c r="C297" s="23"/>
      <c r="D297" s="62"/>
      <c r="E297" s="62"/>
      <c r="F297" s="108">
        <f>+COPERTINA!$E$18</f>
        <v>0</v>
      </c>
      <c r="G297" s="108">
        <f>+COPERTINA!$E$21</f>
        <v>0</v>
      </c>
      <c r="H297" s="23"/>
      <c r="I297" s="23"/>
      <c r="J297" s="23"/>
    </row>
    <row r="298" spans="1:10" ht="15.75" thickBot="1" x14ac:dyDescent="0.3">
      <c r="A298" s="24"/>
      <c r="B298" s="23"/>
      <c r="C298" s="23"/>
      <c r="D298" s="62"/>
      <c r="E298" s="62"/>
      <c r="F298" s="108">
        <f>+COPERTINA!$E$18</f>
        <v>0</v>
      </c>
      <c r="G298" s="108">
        <f>+COPERTINA!$E$21</f>
        <v>0</v>
      </c>
      <c r="H298" s="23"/>
      <c r="I298" s="23"/>
      <c r="J298" s="23"/>
    </row>
    <row r="299" spans="1:10" ht="15.75" thickBot="1" x14ac:dyDescent="0.3">
      <c r="A299" s="24"/>
      <c r="B299" s="23"/>
      <c r="C299" s="23"/>
      <c r="D299" s="62"/>
      <c r="E299" s="62"/>
      <c r="F299" s="108">
        <f>+COPERTINA!$E$18</f>
        <v>0</v>
      </c>
      <c r="G299" s="108">
        <f>+COPERTINA!$E$21</f>
        <v>0</v>
      </c>
      <c r="H299" s="23"/>
      <c r="I299" s="23"/>
      <c r="J299" s="23"/>
    </row>
    <row r="300" spans="1:10" ht="15.75" thickBot="1" x14ac:dyDescent="0.3">
      <c r="A300" s="24"/>
      <c r="B300" s="23"/>
      <c r="C300" s="23"/>
      <c r="D300" s="62"/>
      <c r="E300" s="62"/>
      <c r="F300" s="108">
        <f>+COPERTINA!$E$18</f>
        <v>0</v>
      </c>
      <c r="G300" s="108">
        <f>+COPERTINA!$E$21</f>
        <v>0</v>
      </c>
      <c r="H300" s="23"/>
      <c r="I300" s="23"/>
      <c r="J300" s="23"/>
    </row>
    <row r="301" spans="1:10" ht="15.75" thickBot="1" x14ac:dyDescent="0.3">
      <c r="A301" s="24"/>
      <c r="B301" s="23"/>
      <c r="C301" s="23"/>
      <c r="D301" s="62"/>
      <c r="E301" s="62"/>
      <c r="F301" s="108">
        <f>+COPERTINA!$E$18</f>
        <v>0</v>
      </c>
      <c r="G301" s="108">
        <f>+COPERTINA!$E$21</f>
        <v>0</v>
      </c>
      <c r="H301" s="23"/>
      <c r="I301" s="23"/>
      <c r="J301" s="23"/>
    </row>
    <row r="302" spans="1:10" ht="15.75" thickBot="1" x14ac:dyDescent="0.3">
      <c r="A302" s="24"/>
      <c r="B302" s="23"/>
      <c r="C302" s="23"/>
      <c r="D302" s="62"/>
      <c r="E302" s="62"/>
      <c r="F302" s="108">
        <f>+COPERTINA!$E$18</f>
        <v>0</v>
      </c>
      <c r="G302" s="108">
        <f>+COPERTINA!$E$21</f>
        <v>0</v>
      </c>
      <c r="H302" s="23"/>
      <c r="I302" s="23"/>
      <c r="J302" s="23"/>
    </row>
    <row r="303" spans="1:10" ht="15.75" thickBot="1" x14ac:dyDescent="0.3">
      <c r="A303" s="24"/>
      <c r="B303" s="23"/>
      <c r="C303" s="23"/>
      <c r="D303" s="62"/>
      <c r="E303" s="62"/>
      <c r="F303" s="108">
        <f>+COPERTINA!$E$18</f>
        <v>0</v>
      </c>
      <c r="G303" s="108">
        <f>+COPERTINA!$E$21</f>
        <v>0</v>
      </c>
      <c r="H303" s="23"/>
      <c r="I303" s="23"/>
      <c r="J303" s="23"/>
    </row>
    <row r="304" spans="1:10" ht="15.75" thickBot="1" x14ac:dyDescent="0.3">
      <c r="A304" s="24"/>
      <c r="B304" s="23"/>
      <c r="C304" s="23"/>
      <c r="D304" s="62"/>
      <c r="E304" s="62"/>
      <c r="F304" s="108">
        <f>+COPERTINA!$E$18</f>
        <v>0</v>
      </c>
      <c r="G304" s="108">
        <f>+COPERTINA!$E$21</f>
        <v>0</v>
      </c>
      <c r="H304" s="23"/>
      <c r="I304" s="23"/>
      <c r="J304" s="23"/>
    </row>
    <row r="305" spans="1:10" ht="15.75" thickBot="1" x14ac:dyDescent="0.3">
      <c r="A305" s="24"/>
      <c r="B305" s="23"/>
      <c r="C305" s="23"/>
      <c r="D305" s="62"/>
      <c r="E305" s="62"/>
      <c r="F305" s="108">
        <f>+COPERTINA!$E$18</f>
        <v>0</v>
      </c>
      <c r="G305" s="108">
        <f>+COPERTINA!$E$21</f>
        <v>0</v>
      </c>
      <c r="H305" s="23"/>
      <c r="I305" s="23"/>
      <c r="J305" s="23"/>
    </row>
    <row r="306" spans="1:10" ht="15.75" thickBot="1" x14ac:dyDescent="0.3">
      <c r="A306" s="24"/>
      <c r="B306" s="23"/>
      <c r="C306" s="23"/>
      <c r="D306" s="62"/>
      <c r="E306" s="62"/>
      <c r="F306" s="108">
        <f>+COPERTINA!$E$18</f>
        <v>0</v>
      </c>
      <c r="G306" s="108">
        <f>+COPERTINA!$E$21</f>
        <v>0</v>
      </c>
      <c r="H306" s="23"/>
      <c r="I306" s="23"/>
      <c r="J306" s="23"/>
    </row>
    <row r="307" spans="1:10" ht="15.75" thickBot="1" x14ac:dyDescent="0.3">
      <c r="A307" s="24"/>
      <c r="B307" s="23"/>
      <c r="C307" s="23"/>
      <c r="D307" s="62"/>
      <c r="E307" s="62"/>
      <c r="F307" s="108">
        <f>+COPERTINA!$E$18</f>
        <v>0</v>
      </c>
      <c r="G307" s="108">
        <f>+COPERTINA!$E$21</f>
        <v>0</v>
      </c>
      <c r="H307" s="23"/>
      <c r="I307" s="23"/>
      <c r="J307" s="23"/>
    </row>
    <row r="308" spans="1:10" ht="15.75" thickBot="1" x14ac:dyDescent="0.3">
      <c r="A308" s="24"/>
      <c r="B308" s="23"/>
      <c r="C308" s="23"/>
      <c r="D308" s="62"/>
      <c r="E308" s="62"/>
      <c r="F308" s="108">
        <f>+COPERTINA!$E$18</f>
        <v>0</v>
      </c>
      <c r="G308" s="108">
        <f>+COPERTINA!$E$21</f>
        <v>0</v>
      </c>
      <c r="H308" s="23"/>
      <c r="I308" s="23"/>
      <c r="J308" s="23"/>
    </row>
    <row r="309" spans="1:10" ht="15.75" thickBot="1" x14ac:dyDescent="0.3">
      <c r="A309" s="24"/>
      <c r="B309" s="23"/>
      <c r="C309" s="23"/>
      <c r="D309" s="62"/>
      <c r="E309" s="62"/>
      <c r="F309" s="108">
        <f>+COPERTINA!$E$18</f>
        <v>0</v>
      </c>
      <c r="G309" s="108">
        <f>+COPERTINA!$E$21</f>
        <v>0</v>
      </c>
      <c r="H309" s="23"/>
      <c r="I309" s="23"/>
      <c r="J309" s="23"/>
    </row>
    <row r="310" spans="1:10" ht="15.75" thickBot="1" x14ac:dyDescent="0.3">
      <c r="A310" s="24"/>
      <c r="B310" s="23"/>
      <c r="C310" s="23"/>
      <c r="D310" s="62"/>
      <c r="E310" s="62"/>
      <c r="F310" s="108">
        <f>+COPERTINA!$E$18</f>
        <v>0</v>
      </c>
      <c r="G310" s="108">
        <f>+COPERTINA!$E$21</f>
        <v>0</v>
      </c>
      <c r="H310" s="23"/>
      <c r="I310" s="23"/>
      <c r="J310" s="23"/>
    </row>
    <row r="311" spans="1:10" ht="15.75" thickBot="1" x14ac:dyDescent="0.3">
      <c r="A311" s="24"/>
      <c r="B311" s="23"/>
      <c r="C311" s="23"/>
      <c r="D311" s="62"/>
      <c r="E311" s="62"/>
      <c r="F311" s="108">
        <f>+COPERTINA!$E$18</f>
        <v>0</v>
      </c>
      <c r="G311" s="108">
        <f>+COPERTINA!$E$21</f>
        <v>0</v>
      </c>
      <c r="H311" s="23"/>
      <c r="I311" s="23"/>
      <c r="J311" s="23"/>
    </row>
    <row r="312" spans="1:10" ht="15.75" thickBot="1" x14ac:dyDescent="0.3">
      <c r="A312" s="24"/>
      <c r="B312" s="23"/>
      <c r="C312" s="23"/>
      <c r="D312" s="62"/>
      <c r="E312" s="62"/>
      <c r="F312" s="108">
        <f>+COPERTINA!$E$18</f>
        <v>0</v>
      </c>
      <c r="G312" s="108">
        <f>+COPERTINA!$E$21</f>
        <v>0</v>
      </c>
      <c r="H312" s="23"/>
      <c r="I312" s="23"/>
      <c r="J312" s="23"/>
    </row>
    <row r="313" spans="1:10" ht="15.75" thickBot="1" x14ac:dyDescent="0.3">
      <c r="A313" s="24"/>
      <c r="B313" s="23"/>
      <c r="C313" s="23"/>
      <c r="D313" s="62"/>
      <c r="E313" s="62"/>
      <c r="F313" s="108">
        <f>+COPERTINA!$E$18</f>
        <v>0</v>
      </c>
      <c r="G313" s="108">
        <f>+COPERTINA!$E$21</f>
        <v>0</v>
      </c>
      <c r="H313" s="23"/>
      <c r="I313" s="23"/>
      <c r="J313" s="23"/>
    </row>
    <row r="314" spans="1:10" ht="15.75" thickBot="1" x14ac:dyDescent="0.3">
      <c r="A314" s="24"/>
      <c r="B314" s="23"/>
      <c r="C314" s="23"/>
      <c r="D314" s="62"/>
      <c r="E314" s="62"/>
      <c r="F314" s="108">
        <f>+COPERTINA!$E$18</f>
        <v>0</v>
      </c>
      <c r="G314" s="108">
        <f>+COPERTINA!$E$21</f>
        <v>0</v>
      </c>
      <c r="H314" s="23"/>
      <c r="I314" s="23"/>
      <c r="J314" s="23"/>
    </row>
    <row r="315" spans="1:10" ht="15.75" thickBot="1" x14ac:dyDescent="0.3">
      <c r="A315" s="24"/>
      <c r="B315" s="23"/>
      <c r="C315" s="23"/>
      <c r="D315" s="62"/>
      <c r="E315" s="62"/>
      <c r="F315" s="108">
        <f>+COPERTINA!$E$18</f>
        <v>0</v>
      </c>
      <c r="G315" s="108">
        <f>+COPERTINA!$E$21</f>
        <v>0</v>
      </c>
      <c r="H315" s="23"/>
      <c r="I315" s="23"/>
      <c r="J315" s="23"/>
    </row>
    <row r="316" spans="1:10" ht="15.75" thickBot="1" x14ac:dyDescent="0.3">
      <c r="A316" s="24"/>
      <c r="B316" s="23"/>
      <c r="C316" s="23"/>
      <c r="D316" s="62"/>
      <c r="E316" s="62"/>
      <c r="F316" s="108">
        <f>+COPERTINA!$E$18</f>
        <v>0</v>
      </c>
      <c r="G316" s="108">
        <f>+COPERTINA!$E$21</f>
        <v>0</v>
      </c>
      <c r="H316" s="23"/>
      <c r="I316" s="23"/>
      <c r="J316" s="23"/>
    </row>
    <row r="317" spans="1:10" ht="15.75" thickBot="1" x14ac:dyDescent="0.3">
      <c r="A317" s="24"/>
      <c r="B317" s="23"/>
      <c r="C317" s="23"/>
      <c r="D317" s="62"/>
      <c r="E317" s="62"/>
      <c r="F317" s="108">
        <f>+COPERTINA!$E$18</f>
        <v>0</v>
      </c>
      <c r="G317" s="108">
        <f>+COPERTINA!$E$21</f>
        <v>0</v>
      </c>
      <c r="H317" s="23"/>
      <c r="I317" s="23"/>
      <c r="J317" s="23"/>
    </row>
    <row r="318" spans="1:10" ht="15.75" thickBot="1" x14ac:dyDescent="0.3">
      <c r="A318" s="24"/>
      <c r="B318" s="23"/>
      <c r="C318" s="23"/>
      <c r="D318" s="62"/>
      <c r="E318" s="62"/>
      <c r="F318" s="108">
        <f>+COPERTINA!$E$18</f>
        <v>0</v>
      </c>
      <c r="G318" s="108">
        <f>+COPERTINA!$E$21</f>
        <v>0</v>
      </c>
      <c r="H318" s="23"/>
      <c r="I318" s="23"/>
      <c r="J318" s="23"/>
    </row>
    <row r="319" spans="1:10" ht="15.75" thickBot="1" x14ac:dyDescent="0.3">
      <c r="A319" s="24"/>
      <c r="B319" s="23"/>
      <c r="C319" s="23"/>
      <c r="D319" s="62"/>
      <c r="E319" s="62"/>
      <c r="F319" s="108">
        <f>+COPERTINA!$E$18</f>
        <v>0</v>
      </c>
      <c r="G319" s="108">
        <f>+COPERTINA!$E$21</f>
        <v>0</v>
      </c>
      <c r="H319" s="23"/>
      <c r="I319" s="23"/>
      <c r="J319" s="23"/>
    </row>
    <row r="320" spans="1:10" ht="15.75" thickBot="1" x14ac:dyDescent="0.3">
      <c r="A320" s="24"/>
      <c r="B320" s="23"/>
      <c r="C320" s="23"/>
      <c r="D320" s="62"/>
      <c r="E320" s="62"/>
      <c r="F320" s="108">
        <f>+COPERTINA!$E$18</f>
        <v>0</v>
      </c>
      <c r="G320" s="108">
        <f>+COPERTINA!$E$21</f>
        <v>0</v>
      </c>
      <c r="H320" s="23"/>
      <c r="I320" s="23"/>
      <c r="J320" s="23"/>
    </row>
    <row r="321" spans="1:10" ht="15.75" thickBot="1" x14ac:dyDescent="0.3">
      <c r="A321" s="24"/>
      <c r="B321" s="23"/>
      <c r="C321" s="23"/>
      <c r="D321" s="62"/>
      <c r="E321" s="62"/>
      <c r="F321" s="108">
        <f>+COPERTINA!$E$18</f>
        <v>0</v>
      </c>
      <c r="G321" s="108">
        <f>+COPERTINA!$E$21</f>
        <v>0</v>
      </c>
      <c r="H321" s="23"/>
      <c r="I321" s="23"/>
      <c r="J321" s="23"/>
    </row>
    <row r="322" spans="1:10" ht="15.75" thickBot="1" x14ac:dyDescent="0.3">
      <c r="A322" s="24"/>
      <c r="B322" s="23"/>
      <c r="C322" s="23"/>
      <c r="D322" s="62"/>
      <c r="E322" s="62"/>
      <c r="F322" s="108">
        <f>+COPERTINA!$E$18</f>
        <v>0</v>
      </c>
      <c r="G322" s="108">
        <f>+COPERTINA!$E$21</f>
        <v>0</v>
      </c>
      <c r="H322" s="23"/>
      <c r="I322" s="23"/>
      <c r="J322" s="23"/>
    </row>
    <row r="323" spans="1:10" ht="15.75" thickBot="1" x14ac:dyDescent="0.3">
      <c r="A323" s="24"/>
      <c r="B323" s="23"/>
      <c r="C323" s="23"/>
      <c r="D323" s="62"/>
      <c r="E323" s="62"/>
      <c r="F323" s="108">
        <f>+COPERTINA!$E$18</f>
        <v>0</v>
      </c>
      <c r="G323" s="108">
        <f>+COPERTINA!$E$21</f>
        <v>0</v>
      </c>
      <c r="H323" s="23"/>
      <c r="I323" s="23"/>
      <c r="J323" s="23"/>
    </row>
    <row r="324" spans="1:10" ht="15.75" thickBot="1" x14ac:dyDescent="0.3">
      <c r="A324" s="24"/>
      <c r="B324" s="23"/>
      <c r="C324" s="23"/>
      <c r="D324" s="62"/>
      <c r="E324" s="62"/>
      <c r="F324" s="108">
        <f>+COPERTINA!$E$18</f>
        <v>0</v>
      </c>
      <c r="G324" s="108">
        <f>+COPERTINA!$E$21</f>
        <v>0</v>
      </c>
      <c r="H324" s="23"/>
      <c r="I324" s="23"/>
      <c r="J324" s="23"/>
    </row>
    <row r="325" spans="1:10" ht="15.75" thickBot="1" x14ac:dyDescent="0.3">
      <c r="A325" s="24"/>
      <c r="B325" s="23"/>
      <c r="C325" s="23"/>
      <c r="D325" s="62"/>
      <c r="E325" s="62"/>
      <c r="F325" s="108">
        <f>+COPERTINA!$E$18</f>
        <v>0</v>
      </c>
      <c r="G325" s="108">
        <f>+COPERTINA!$E$21</f>
        <v>0</v>
      </c>
      <c r="H325" s="23"/>
      <c r="I325" s="23"/>
      <c r="J325" s="23"/>
    </row>
    <row r="326" spans="1:10" ht="15.75" thickBot="1" x14ac:dyDescent="0.3">
      <c r="A326" s="24"/>
      <c r="B326" s="23"/>
      <c r="C326" s="23"/>
      <c r="D326" s="62"/>
      <c r="E326" s="62"/>
      <c r="F326" s="108">
        <f>+COPERTINA!$E$18</f>
        <v>0</v>
      </c>
      <c r="G326" s="108">
        <f>+COPERTINA!$E$21</f>
        <v>0</v>
      </c>
      <c r="H326" s="23"/>
      <c r="I326" s="23"/>
      <c r="J326" s="23"/>
    </row>
    <row r="327" spans="1:10" ht="15.75" thickBot="1" x14ac:dyDescent="0.3">
      <c r="A327" s="24"/>
      <c r="B327" s="23"/>
      <c r="C327" s="23"/>
      <c r="D327" s="62"/>
      <c r="E327" s="62"/>
      <c r="F327" s="108">
        <f>+COPERTINA!$E$18</f>
        <v>0</v>
      </c>
      <c r="G327" s="108">
        <f>+COPERTINA!$E$21</f>
        <v>0</v>
      </c>
      <c r="H327" s="23"/>
      <c r="I327" s="23"/>
      <c r="J327" s="23"/>
    </row>
    <row r="328" spans="1:10" ht="15.75" thickBot="1" x14ac:dyDescent="0.3">
      <c r="A328" s="24"/>
      <c r="B328" s="23"/>
      <c r="C328" s="23"/>
      <c r="D328" s="62"/>
      <c r="E328" s="62"/>
      <c r="F328" s="108">
        <f>+COPERTINA!$E$18</f>
        <v>0</v>
      </c>
      <c r="G328" s="108">
        <f>+COPERTINA!$E$21</f>
        <v>0</v>
      </c>
      <c r="H328" s="23"/>
      <c r="I328" s="23"/>
      <c r="J328" s="23"/>
    </row>
    <row r="329" spans="1:10" ht="15.75" thickBot="1" x14ac:dyDescent="0.3">
      <c r="A329" s="24"/>
      <c r="B329" s="23"/>
      <c r="C329" s="23"/>
      <c r="D329" s="62"/>
      <c r="E329" s="62"/>
      <c r="F329" s="108">
        <f>+COPERTINA!$E$18</f>
        <v>0</v>
      </c>
      <c r="G329" s="108">
        <f>+COPERTINA!$E$21</f>
        <v>0</v>
      </c>
      <c r="H329" s="23"/>
      <c r="I329" s="23"/>
      <c r="J329" s="23"/>
    </row>
    <row r="330" spans="1:10" ht="15.75" thickBot="1" x14ac:dyDescent="0.3">
      <c r="A330" s="24"/>
      <c r="B330" s="23"/>
      <c r="C330" s="23"/>
      <c r="D330" s="62"/>
      <c r="E330" s="62"/>
      <c r="F330" s="108">
        <f>+COPERTINA!$E$18</f>
        <v>0</v>
      </c>
      <c r="G330" s="108">
        <f>+COPERTINA!$E$21</f>
        <v>0</v>
      </c>
      <c r="H330" s="23"/>
      <c r="I330" s="23"/>
      <c r="J330" s="23"/>
    </row>
    <row r="331" spans="1:10" ht="15.75" thickBot="1" x14ac:dyDescent="0.3">
      <c r="A331" s="24"/>
      <c r="B331" s="23"/>
      <c r="C331" s="23"/>
      <c r="D331" s="62"/>
      <c r="E331" s="62"/>
      <c r="F331" s="108">
        <f>+COPERTINA!$E$18</f>
        <v>0</v>
      </c>
      <c r="G331" s="108">
        <f>+COPERTINA!$E$21</f>
        <v>0</v>
      </c>
      <c r="H331" s="23"/>
      <c r="I331" s="23"/>
      <c r="J331" s="23"/>
    </row>
    <row r="332" spans="1:10" ht="15.75" thickBot="1" x14ac:dyDescent="0.3">
      <c r="A332" s="24"/>
      <c r="B332" s="23"/>
      <c r="C332" s="23"/>
      <c r="D332" s="62"/>
      <c r="E332" s="62"/>
      <c r="F332" s="108">
        <f>+COPERTINA!$E$18</f>
        <v>0</v>
      </c>
      <c r="G332" s="108">
        <f>+COPERTINA!$E$21</f>
        <v>0</v>
      </c>
      <c r="H332" s="23"/>
      <c r="I332" s="23"/>
      <c r="J332" s="23"/>
    </row>
    <row r="333" spans="1:10" ht="15.75" thickBot="1" x14ac:dyDescent="0.3">
      <c r="A333" s="24"/>
      <c r="B333" s="23"/>
      <c r="C333" s="23"/>
      <c r="D333" s="62"/>
      <c r="E333" s="62"/>
      <c r="F333" s="108">
        <f>+COPERTINA!$E$18</f>
        <v>0</v>
      </c>
      <c r="G333" s="108">
        <f>+COPERTINA!$E$21</f>
        <v>0</v>
      </c>
      <c r="H333" s="23"/>
      <c r="I333" s="23"/>
      <c r="J333" s="23"/>
    </row>
    <row r="334" spans="1:10" ht="15.75" thickBot="1" x14ac:dyDescent="0.3">
      <c r="A334" s="24"/>
      <c r="B334" s="23"/>
      <c r="C334" s="23"/>
      <c r="D334" s="62"/>
      <c r="E334" s="62"/>
      <c r="F334" s="108">
        <f>+COPERTINA!$E$18</f>
        <v>0</v>
      </c>
      <c r="G334" s="108">
        <f>+COPERTINA!$E$21</f>
        <v>0</v>
      </c>
      <c r="H334" s="23"/>
      <c r="I334" s="23"/>
      <c r="J334" s="23"/>
    </row>
    <row r="335" spans="1:10" ht="15.75" thickBot="1" x14ac:dyDescent="0.3">
      <c r="A335" s="24"/>
      <c r="B335" s="23"/>
      <c r="C335" s="23"/>
      <c r="D335" s="62"/>
      <c r="E335" s="62"/>
      <c r="F335" s="108">
        <f>+COPERTINA!$E$18</f>
        <v>0</v>
      </c>
      <c r="G335" s="108">
        <f>+COPERTINA!$E$21</f>
        <v>0</v>
      </c>
      <c r="H335" s="23"/>
      <c r="I335" s="23"/>
      <c r="J335" s="23"/>
    </row>
    <row r="336" spans="1:10" ht="15.75" thickBot="1" x14ac:dyDescent="0.3">
      <c r="A336" s="24"/>
      <c r="B336" s="23"/>
      <c r="C336" s="23"/>
      <c r="D336" s="62"/>
      <c r="E336" s="62"/>
      <c r="F336" s="108">
        <f>+COPERTINA!$E$18</f>
        <v>0</v>
      </c>
      <c r="G336" s="108">
        <f>+COPERTINA!$E$21</f>
        <v>0</v>
      </c>
      <c r="H336" s="23"/>
      <c r="I336" s="23"/>
      <c r="J336" s="23"/>
    </row>
    <row r="337" spans="1:10" ht="15.75" thickBot="1" x14ac:dyDescent="0.3">
      <c r="A337" s="24"/>
      <c r="B337" s="23"/>
      <c r="C337" s="23"/>
      <c r="D337" s="62"/>
      <c r="E337" s="62"/>
      <c r="F337" s="108">
        <f>+COPERTINA!$E$18</f>
        <v>0</v>
      </c>
      <c r="G337" s="108">
        <f>+COPERTINA!$E$21</f>
        <v>0</v>
      </c>
      <c r="H337" s="23"/>
      <c r="I337" s="23"/>
      <c r="J337" s="23"/>
    </row>
    <row r="338" spans="1:10" ht="15.75" thickBot="1" x14ac:dyDescent="0.3">
      <c r="A338" s="24"/>
      <c r="B338" s="23"/>
      <c r="C338" s="23"/>
      <c r="D338" s="62"/>
      <c r="E338" s="62"/>
      <c r="F338" s="108">
        <f>+COPERTINA!$E$18</f>
        <v>0</v>
      </c>
      <c r="G338" s="108">
        <f>+COPERTINA!$E$21</f>
        <v>0</v>
      </c>
      <c r="H338" s="23"/>
      <c r="I338" s="23"/>
      <c r="J338" s="23"/>
    </row>
    <row r="339" spans="1:10" ht="15.75" thickBot="1" x14ac:dyDescent="0.3">
      <c r="A339" s="24"/>
      <c r="B339" s="23"/>
      <c r="C339" s="23"/>
      <c r="D339" s="62"/>
      <c r="E339" s="62"/>
      <c r="F339" s="108">
        <f>+COPERTINA!$E$18</f>
        <v>0</v>
      </c>
      <c r="G339" s="108">
        <f>+COPERTINA!$E$21</f>
        <v>0</v>
      </c>
      <c r="H339" s="23"/>
      <c r="I339" s="23"/>
      <c r="J339" s="23"/>
    </row>
    <row r="340" spans="1:10" ht="15.75" thickBot="1" x14ac:dyDescent="0.3">
      <c r="A340" s="24"/>
      <c r="B340" s="23"/>
      <c r="C340" s="23"/>
      <c r="D340" s="62"/>
      <c r="E340" s="62"/>
      <c r="F340" s="108">
        <f>+COPERTINA!$E$18</f>
        <v>0</v>
      </c>
      <c r="G340" s="108">
        <f>+COPERTINA!$E$21</f>
        <v>0</v>
      </c>
      <c r="H340" s="23"/>
      <c r="I340" s="23"/>
      <c r="J340" s="23"/>
    </row>
    <row r="341" spans="1:10" ht="15.75" thickBot="1" x14ac:dyDescent="0.3">
      <c r="A341" s="24"/>
      <c r="B341" s="23"/>
      <c r="C341" s="23"/>
      <c r="D341" s="62"/>
      <c r="E341" s="62"/>
      <c r="F341" s="108">
        <f>+COPERTINA!$E$18</f>
        <v>0</v>
      </c>
      <c r="G341" s="108">
        <f>+COPERTINA!$E$21</f>
        <v>0</v>
      </c>
      <c r="H341" s="23"/>
      <c r="I341" s="23"/>
      <c r="J341" s="23"/>
    </row>
    <row r="342" spans="1:10" ht="15.75" thickBot="1" x14ac:dyDescent="0.3">
      <c r="A342" s="24"/>
      <c r="B342" s="23"/>
      <c r="C342" s="23"/>
      <c r="D342" s="62"/>
      <c r="E342" s="62"/>
      <c r="F342" s="108">
        <f>+COPERTINA!$E$18</f>
        <v>0</v>
      </c>
      <c r="G342" s="108">
        <f>+COPERTINA!$E$21</f>
        <v>0</v>
      </c>
      <c r="H342" s="23"/>
      <c r="I342" s="23"/>
      <c r="J342" s="23"/>
    </row>
    <row r="343" spans="1:10" ht="15.75" thickBot="1" x14ac:dyDescent="0.3">
      <c r="A343" s="24"/>
      <c r="B343" s="23"/>
      <c r="C343" s="23"/>
      <c r="D343" s="62"/>
      <c r="E343" s="62"/>
      <c r="F343" s="108">
        <f>+COPERTINA!$E$18</f>
        <v>0</v>
      </c>
      <c r="G343" s="108">
        <f>+COPERTINA!$E$21</f>
        <v>0</v>
      </c>
      <c r="H343" s="23"/>
      <c r="I343" s="23"/>
      <c r="J343" s="23"/>
    </row>
    <row r="344" spans="1:10" ht="15.75" thickBot="1" x14ac:dyDescent="0.3">
      <c r="A344" s="24"/>
      <c r="B344" s="23"/>
      <c r="C344" s="23"/>
      <c r="D344" s="62"/>
      <c r="E344" s="62"/>
      <c r="F344" s="108">
        <f>+COPERTINA!$E$18</f>
        <v>0</v>
      </c>
      <c r="G344" s="108">
        <f>+COPERTINA!$E$21</f>
        <v>0</v>
      </c>
      <c r="H344" s="23"/>
      <c r="I344" s="23"/>
      <c r="J344" s="23"/>
    </row>
    <row r="345" spans="1:10" ht="15.75" thickBot="1" x14ac:dyDescent="0.3">
      <c r="A345" s="24"/>
      <c r="B345" s="23"/>
      <c r="C345" s="23"/>
      <c r="D345" s="62"/>
      <c r="E345" s="62"/>
      <c r="F345" s="108">
        <f>+COPERTINA!$E$18</f>
        <v>0</v>
      </c>
      <c r="G345" s="108">
        <f>+COPERTINA!$E$21</f>
        <v>0</v>
      </c>
      <c r="H345" s="23"/>
      <c r="I345" s="23"/>
      <c r="J345" s="23"/>
    </row>
    <row r="346" spans="1:10" ht="15.75" thickBot="1" x14ac:dyDescent="0.3">
      <c r="A346" s="24"/>
      <c r="B346" s="23"/>
      <c r="C346" s="23"/>
      <c r="D346" s="62"/>
      <c r="E346" s="62"/>
      <c r="F346" s="108">
        <f>+COPERTINA!$E$18</f>
        <v>0</v>
      </c>
      <c r="G346" s="108">
        <f>+COPERTINA!$E$21</f>
        <v>0</v>
      </c>
      <c r="H346" s="23"/>
      <c r="I346" s="23"/>
      <c r="J346" s="23"/>
    </row>
    <row r="347" spans="1:10" ht="15.75" thickBot="1" x14ac:dyDescent="0.3">
      <c r="A347" s="24"/>
      <c r="B347" s="23"/>
      <c r="C347" s="23"/>
      <c r="D347" s="62"/>
      <c r="E347" s="62"/>
      <c r="F347" s="108">
        <f>+COPERTINA!$E$18</f>
        <v>0</v>
      </c>
      <c r="G347" s="108">
        <f>+COPERTINA!$E$21</f>
        <v>0</v>
      </c>
      <c r="H347" s="23"/>
      <c r="I347" s="23"/>
      <c r="J347" s="23"/>
    </row>
    <row r="348" spans="1:10" ht="15.75" thickBot="1" x14ac:dyDescent="0.3">
      <c r="A348" s="24"/>
      <c r="B348" s="23"/>
      <c r="C348" s="23"/>
      <c r="D348" s="62"/>
      <c r="E348" s="62"/>
      <c r="F348" s="108">
        <f>+COPERTINA!$E$18</f>
        <v>0</v>
      </c>
      <c r="G348" s="108">
        <f>+COPERTINA!$E$21</f>
        <v>0</v>
      </c>
      <c r="H348" s="23"/>
      <c r="I348" s="23"/>
      <c r="J348" s="23"/>
    </row>
    <row r="349" spans="1:10" ht="15.75" thickBot="1" x14ac:dyDescent="0.3">
      <c r="A349" s="24"/>
      <c r="B349" s="23"/>
      <c r="C349" s="23"/>
      <c r="D349" s="62"/>
      <c r="E349" s="62"/>
      <c r="F349" s="108">
        <f>+COPERTINA!$E$18</f>
        <v>0</v>
      </c>
      <c r="G349" s="108">
        <f>+COPERTINA!$E$21</f>
        <v>0</v>
      </c>
      <c r="H349" s="23"/>
      <c r="I349" s="23"/>
      <c r="J349" s="23"/>
    </row>
    <row r="350" spans="1:10" ht="15.75" thickBot="1" x14ac:dyDescent="0.3">
      <c r="A350" s="24"/>
      <c r="B350" s="23"/>
      <c r="C350" s="23"/>
      <c r="D350" s="62"/>
      <c r="E350" s="62"/>
      <c r="F350" s="108">
        <f>+COPERTINA!$E$18</f>
        <v>0</v>
      </c>
      <c r="G350" s="108">
        <f>+COPERTINA!$E$21</f>
        <v>0</v>
      </c>
      <c r="H350" s="23"/>
      <c r="I350" s="23"/>
      <c r="J350" s="23"/>
    </row>
    <row r="351" spans="1:10" ht="15.75" thickBot="1" x14ac:dyDescent="0.3">
      <c r="A351" s="24"/>
      <c r="B351" s="23"/>
      <c r="C351" s="23"/>
      <c r="D351" s="62"/>
      <c r="E351" s="62"/>
      <c r="F351" s="108">
        <f>+COPERTINA!$E$18</f>
        <v>0</v>
      </c>
      <c r="G351" s="108">
        <f>+COPERTINA!$E$21</f>
        <v>0</v>
      </c>
      <c r="H351" s="23"/>
      <c r="I351" s="23"/>
      <c r="J351" s="23"/>
    </row>
    <row r="352" spans="1:10" ht="15.75" thickBot="1" x14ac:dyDescent="0.3">
      <c r="A352" s="24"/>
      <c r="B352" s="23"/>
      <c r="C352" s="23"/>
      <c r="D352" s="62"/>
      <c r="E352" s="62"/>
      <c r="F352" s="108">
        <f>+COPERTINA!$E$18</f>
        <v>0</v>
      </c>
      <c r="G352" s="108">
        <f>+COPERTINA!$E$21</f>
        <v>0</v>
      </c>
      <c r="H352" s="23"/>
      <c r="I352" s="23"/>
      <c r="J352" s="23"/>
    </row>
    <row r="353" spans="1:10" ht="15.75" thickBot="1" x14ac:dyDescent="0.3">
      <c r="A353" s="24"/>
      <c r="B353" s="23"/>
      <c r="C353" s="23"/>
      <c r="D353" s="62"/>
      <c r="E353" s="62"/>
      <c r="F353" s="108">
        <f>+COPERTINA!$E$18</f>
        <v>0</v>
      </c>
      <c r="G353" s="108">
        <f>+COPERTINA!$E$21</f>
        <v>0</v>
      </c>
      <c r="H353" s="23"/>
      <c r="I353" s="23"/>
      <c r="J353" s="23"/>
    </row>
    <row r="354" spans="1:10" ht="15.75" thickBot="1" x14ac:dyDescent="0.3">
      <c r="A354" s="24"/>
      <c r="B354" s="23"/>
      <c r="C354" s="23"/>
      <c r="D354" s="62"/>
      <c r="E354" s="62"/>
      <c r="F354" s="108">
        <f>+COPERTINA!$E$18</f>
        <v>0</v>
      </c>
      <c r="G354" s="108">
        <f>+COPERTINA!$E$21</f>
        <v>0</v>
      </c>
      <c r="H354" s="23"/>
      <c r="I354" s="23"/>
      <c r="J354" s="23"/>
    </row>
    <row r="355" spans="1:10" ht="15.75" thickBot="1" x14ac:dyDescent="0.3">
      <c r="A355" s="24"/>
      <c r="B355" s="23"/>
      <c r="C355" s="23"/>
      <c r="D355" s="62"/>
      <c r="E355" s="62"/>
      <c r="F355" s="108">
        <f>+COPERTINA!$E$18</f>
        <v>0</v>
      </c>
      <c r="G355" s="108">
        <f>+COPERTINA!$E$21</f>
        <v>0</v>
      </c>
      <c r="H355" s="23"/>
      <c r="I355" s="23"/>
      <c r="J355" s="23"/>
    </row>
    <row r="356" spans="1:10" ht="15.75" thickBot="1" x14ac:dyDescent="0.3">
      <c r="A356" s="24"/>
      <c r="B356" s="23"/>
      <c r="C356" s="23"/>
      <c r="D356" s="62"/>
      <c r="E356" s="62"/>
      <c r="F356" s="108">
        <f>+COPERTINA!$E$18</f>
        <v>0</v>
      </c>
      <c r="G356" s="108">
        <f>+COPERTINA!$E$21</f>
        <v>0</v>
      </c>
      <c r="H356" s="23"/>
      <c r="I356" s="23"/>
      <c r="J356" s="23"/>
    </row>
    <row r="357" spans="1:10" ht="15.75" thickBot="1" x14ac:dyDescent="0.3">
      <c r="A357" s="24"/>
      <c r="B357" s="23"/>
      <c r="C357" s="23"/>
      <c r="D357" s="62"/>
      <c r="E357" s="62"/>
      <c r="F357" s="108">
        <f>+COPERTINA!$E$18</f>
        <v>0</v>
      </c>
      <c r="G357" s="108">
        <f>+COPERTINA!$E$21</f>
        <v>0</v>
      </c>
      <c r="H357" s="23"/>
      <c r="I357" s="23"/>
      <c r="J357" s="23"/>
    </row>
    <row r="358" spans="1:10" ht="15.75" thickBot="1" x14ac:dyDescent="0.3">
      <c r="A358" s="24"/>
      <c r="B358" s="23"/>
      <c r="C358" s="23"/>
      <c r="D358" s="62"/>
      <c r="E358" s="62"/>
      <c r="F358" s="108">
        <f>+COPERTINA!$E$18</f>
        <v>0</v>
      </c>
      <c r="G358" s="108">
        <f>+COPERTINA!$E$21</f>
        <v>0</v>
      </c>
      <c r="H358" s="23"/>
      <c r="I358" s="23"/>
      <c r="J358" s="23"/>
    </row>
    <row r="359" spans="1:10" ht="15.75" thickBot="1" x14ac:dyDescent="0.3">
      <c r="A359" s="24"/>
      <c r="B359" s="23"/>
      <c r="C359" s="23"/>
      <c r="D359" s="62"/>
      <c r="E359" s="62"/>
      <c r="F359" s="108">
        <f>+COPERTINA!$E$18</f>
        <v>0</v>
      </c>
      <c r="G359" s="108">
        <f>+COPERTINA!$E$21</f>
        <v>0</v>
      </c>
      <c r="H359" s="23"/>
      <c r="I359" s="23"/>
      <c r="J359" s="23"/>
    </row>
    <row r="360" spans="1:10" ht="15.75" thickBot="1" x14ac:dyDescent="0.3">
      <c r="A360" s="24"/>
      <c r="B360" s="23"/>
      <c r="C360" s="23"/>
      <c r="D360" s="62"/>
      <c r="E360" s="62"/>
      <c r="F360" s="108">
        <f>+COPERTINA!$E$18</f>
        <v>0</v>
      </c>
      <c r="G360" s="108">
        <f>+COPERTINA!$E$21</f>
        <v>0</v>
      </c>
      <c r="H360" s="23"/>
      <c r="I360" s="23"/>
      <c r="J360" s="23"/>
    </row>
    <row r="361" spans="1:10" ht="15.75" thickBot="1" x14ac:dyDescent="0.3">
      <c r="A361" s="24"/>
      <c r="B361" s="23"/>
      <c r="C361" s="23"/>
      <c r="D361" s="62"/>
      <c r="E361" s="62"/>
      <c r="F361" s="108">
        <f>+COPERTINA!$E$18</f>
        <v>0</v>
      </c>
      <c r="G361" s="108">
        <f>+COPERTINA!$E$21</f>
        <v>0</v>
      </c>
      <c r="H361" s="23"/>
      <c r="I361" s="23"/>
      <c r="J361" s="23"/>
    </row>
    <row r="362" spans="1:10" ht="15.75" thickBot="1" x14ac:dyDescent="0.3">
      <c r="A362" s="24"/>
      <c r="B362" s="23"/>
      <c r="C362" s="23"/>
      <c r="D362" s="62"/>
      <c r="E362" s="62"/>
      <c r="F362" s="108">
        <f>+COPERTINA!$E$18</f>
        <v>0</v>
      </c>
      <c r="G362" s="108">
        <f>+COPERTINA!$E$21</f>
        <v>0</v>
      </c>
      <c r="H362" s="23"/>
      <c r="I362" s="23"/>
      <c r="J362" s="23"/>
    </row>
    <row r="363" spans="1:10" ht="15.75" thickBot="1" x14ac:dyDescent="0.3">
      <c r="A363" s="24"/>
      <c r="B363" s="23"/>
      <c r="C363" s="23"/>
      <c r="D363" s="62"/>
      <c r="E363" s="62"/>
      <c r="F363" s="108">
        <f>+COPERTINA!$E$18</f>
        <v>0</v>
      </c>
      <c r="G363" s="108">
        <f>+COPERTINA!$E$21</f>
        <v>0</v>
      </c>
      <c r="H363" s="23"/>
      <c r="I363" s="23"/>
      <c r="J363" s="23"/>
    </row>
    <row r="364" spans="1:10" ht="15.75" thickBot="1" x14ac:dyDescent="0.3">
      <c r="A364" s="24"/>
      <c r="B364" s="23"/>
      <c r="C364" s="23"/>
      <c r="D364" s="62"/>
      <c r="E364" s="62"/>
      <c r="F364" s="108">
        <f>+COPERTINA!$E$18</f>
        <v>0</v>
      </c>
      <c r="G364" s="108">
        <f>+COPERTINA!$E$21</f>
        <v>0</v>
      </c>
      <c r="H364" s="23"/>
      <c r="I364" s="23"/>
      <c r="J364" s="23"/>
    </row>
    <row r="365" spans="1:10" ht="15.75" thickBot="1" x14ac:dyDescent="0.3">
      <c r="A365" s="24"/>
      <c r="B365" s="23"/>
      <c r="C365" s="23"/>
      <c r="D365" s="62"/>
      <c r="E365" s="62"/>
      <c r="F365" s="108">
        <f>+COPERTINA!$E$18</f>
        <v>0</v>
      </c>
      <c r="G365" s="108">
        <f>+COPERTINA!$E$21</f>
        <v>0</v>
      </c>
      <c r="H365" s="23"/>
      <c r="I365" s="23"/>
      <c r="J365" s="23"/>
    </row>
    <row r="366" spans="1:10" ht="15.75" thickBot="1" x14ac:dyDescent="0.3">
      <c r="A366" s="24"/>
      <c r="B366" s="23"/>
      <c r="C366" s="23"/>
      <c r="D366" s="62"/>
      <c r="E366" s="62"/>
      <c r="F366" s="108">
        <f>+COPERTINA!$E$18</f>
        <v>0</v>
      </c>
      <c r="G366" s="108">
        <f>+COPERTINA!$E$21</f>
        <v>0</v>
      </c>
      <c r="H366" s="23"/>
      <c r="I366" s="23"/>
      <c r="J366" s="23"/>
    </row>
    <row r="367" spans="1:10" ht="15.75" thickBot="1" x14ac:dyDescent="0.3">
      <c r="A367" s="24"/>
      <c r="B367" s="23"/>
      <c r="C367" s="23"/>
      <c r="D367" s="62"/>
      <c r="E367" s="62"/>
      <c r="F367" s="108">
        <f>+COPERTINA!$E$18</f>
        <v>0</v>
      </c>
      <c r="G367" s="108">
        <f>+COPERTINA!$E$21</f>
        <v>0</v>
      </c>
      <c r="H367" s="23"/>
      <c r="I367" s="23"/>
      <c r="J367" s="23"/>
    </row>
    <row r="368" spans="1:10" ht="15.75" thickBot="1" x14ac:dyDescent="0.3">
      <c r="A368" s="24"/>
      <c r="B368" s="23"/>
      <c r="C368" s="23"/>
      <c r="D368" s="62"/>
      <c r="E368" s="62"/>
      <c r="F368" s="108">
        <f>+COPERTINA!$E$18</f>
        <v>0</v>
      </c>
      <c r="G368" s="108">
        <f>+COPERTINA!$E$21</f>
        <v>0</v>
      </c>
      <c r="H368" s="23"/>
      <c r="I368" s="23"/>
      <c r="J368" s="23"/>
    </row>
    <row r="369" spans="1:10" ht="15.75" thickBot="1" x14ac:dyDescent="0.3">
      <c r="A369" s="24"/>
      <c r="B369" s="23"/>
      <c r="C369" s="23"/>
      <c r="D369" s="62"/>
      <c r="E369" s="62"/>
      <c r="F369" s="108">
        <f>+COPERTINA!$E$18</f>
        <v>0</v>
      </c>
      <c r="G369" s="108">
        <f>+COPERTINA!$E$21</f>
        <v>0</v>
      </c>
      <c r="H369" s="23"/>
      <c r="I369" s="23"/>
      <c r="J369" s="23"/>
    </row>
    <row r="370" spans="1:10" ht="15.75" thickBot="1" x14ac:dyDescent="0.3">
      <c r="A370" s="24"/>
      <c r="B370" s="23"/>
      <c r="C370" s="23"/>
      <c r="D370" s="62"/>
      <c r="E370" s="62"/>
      <c r="F370" s="108">
        <f>+COPERTINA!$E$18</f>
        <v>0</v>
      </c>
      <c r="G370" s="108">
        <f>+COPERTINA!$E$21</f>
        <v>0</v>
      </c>
      <c r="H370" s="23"/>
      <c r="I370" s="23"/>
      <c r="J370" s="23"/>
    </row>
    <row r="371" spans="1:10" ht="15.75" thickBot="1" x14ac:dyDescent="0.3">
      <c r="A371" s="24"/>
      <c r="B371" s="23"/>
      <c r="C371" s="23"/>
      <c r="D371" s="62"/>
      <c r="E371" s="62"/>
      <c r="F371" s="108">
        <f>+COPERTINA!$E$18</f>
        <v>0</v>
      </c>
      <c r="G371" s="108">
        <f>+COPERTINA!$E$21</f>
        <v>0</v>
      </c>
      <c r="H371" s="23"/>
      <c r="I371" s="23"/>
      <c r="J371" s="23"/>
    </row>
    <row r="372" spans="1:10" ht="15.75" thickBot="1" x14ac:dyDescent="0.3">
      <c r="A372" s="24"/>
      <c r="B372" s="23"/>
      <c r="C372" s="23"/>
      <c r="D372" s="62"/>
      <c r="E372" s="62"/>
      <c r="F372" s="108">
        <f>+COPERTINA!$E$18</f>
        <v>0</v>
      </c>
      <c r="G372" s="108">
        <f>+COPERTINA!$E$21</f>
        <v>0</v>
      </c>
      <c r="H372" s="23"/>
      <c r="I372" s="23"/>
      <c r="J372" s="23"/>
    </row>
    <row r="373" spans="1:10" ht="15.75" thickBot="1" x14ac:dyDescent="0.3">
      <c r="A373" s="24"/>
      <c r="B373" s="23"/>
      <c r="C373" s="23"/>
      <c r="D373" s="62"/>
      <c r="E373" s="62"/>
      <c r="F373" s="108">
        <f>+COPERTINA!$E$18</f>
        <v>0</v>
      </c>
      <c r="G373" s="108">
        <f>+COPERTINA!$E$21</f>
        <v>0</v>
      </c>
      <c r="H373" s="23"/>
      <c r="I373" s="23"/>
      <c r="J373" s="23"/>
    </row>
    <row r="374" spans="1:10" ht="15.75" thickBot="1" x14ac:dyDescent="0.3">
      <c r="A374" s="24"/>
      <c r="B374" s="23"/>
      <c r="C374" s="23"/>
      <c r="D374" s="62"/>
      <c r="E374" s="62"/>
      <c r="F374" s="108">
        <f>+COPERTINA!$E$18</f>
        <v>0</v>
      </c>
      <c r="G374" s="108">
        <f>+COPERTINA!$E$21</f>
        <v>0</v>
      </c>
      <c r="H374" s="23"/>
      <c r="I374" s="23"/>
      <c r="J374" s="23"/>
    </row>
    <row r="375" spans="1:10" ht="15.75" thickBot="1" x14ac:dyDescent="0.3">
      <c r="A375" s="24"/>
      <c r="B375" s="23"/>
      <c r="C375" s="23"/>
      <c r="D375" s="62"/>
      <c r="E375" s="62"/>
      <c r="F375" s="108">
        <f>+COPERTINA!$E$18</f>
        <v>0</v>
      </c>
      <c r="G375" s="108">
        <f>+COPERTINA!$E$21</f>
        <v>0</v>
      </c>
      <c r="H375" s="23"/>
      <c r="I375" s="23"/>
      <c r="J375" s="23"/>
    </row>
    <row r="376" spans="1:10" ht="15.75" thickBot="1" x14ac:dyDescent="0.3">
      <c r="A376" s="24"/>
      <c r="B376" s="23"/>
      <c r="C376" s="23"/>
      <c r="D376" s="62"/>
      <c r="E376" s="62"/>
      <c r="F376" s="108">
        <f>+COPERTINA!$E$18</f>
        <v>0</v>
      </c>
      <c r="G376" s="108">
        <f>+COPERTINA!$E$21</f>
        <v>0</v>
      </c>
      <c r="H376" s="23"/>
      <c r="I376" s="23"/>
      <c r="J376" s="23"/>
    </row>
    <row r="377" spans="1:10" ht="15.75" thickBot="1" x14ac:dyDescent="0.3">
      <c r="A377" s="24"/>
      <c r="B377" s="23"/>
      <c r="C377" s="23"/>
      <c r="D377" s="62"/>
      <c r="E377" s="62"/>
      <c r="F377" s="108">
        <f>+COPERTINA!$E$18</f>
        <v>0</v>
      </c>
      <c r="G377" s="108">
        <f>+COPERTINA!$E$21</f>
        <v>0</v>
      </c>
      <c r="H377" s="23"/>
      <c r="I377" s="23"/>
      <c r="J377" s="23"/>
    </row>
    <row r="378" spans="1:10" ht="15.75" thickBot="1" x14ac:dyDescent="0.3">
      <c r="A378" s="24"/>
      <c r="B378" s="23"/>
      <c r="C378" s="23"/>
      <c r="D378" s="62"/>
      <c r="E378" s="62"/>
      <c r="F378" s="108">
        <f>+COPERTINA!$E$18</f>
        <v>0</v>
      </c>
      <c r="G378" s="108">
        <f>+COPERTINA!$E$21</f>
        <v>0</v>
      </c>
      <c r="H378" s="23"/>
      <c r="I378" s="23"/>
      <c r="J378" s="23"/>
    </row>
    <row r="379" spans="1:10" ht="15.75" thickBot="1" x14ac:dyDescent="0.3">
      <c r="A379" s="24"/>
      <c r="B379" s="23"/>
      <c r="C379" s="23"/>
      <c r="D379" s="62"/>
      <c r="E379" s="62"/>
      <c r="F379" s="108">
        <f>+COPERTINA!$E$18</f>
        <v>0</v>
      </c>
      <c r="G379" s="108">
        <f>+COPERTINA!$E$21</f>
        <v>0</v>
      </c>
      <c r="H379" s="23"/>
      <c r="I379" s="23"/>
      <c r="J379" s="23"/>
    </row>
    <row r="380" spans="1:10" ht="15.75" thickBot="1" x14ac:dyDescent="0.3">
      <c r="A380" s="24"/>
      <c r="B380" s="23"/>
      <c r="C380" s="23"/>
      <c r="D380" s="62"/>
      <c r="E380" s="62"/>
      <c r="F380" s="108">
        <f>+COPERTINA!$E$18</f>
        <v>0</v>
      </c>
      <c r="G380" s="108">
        <f>+COPERTINA!$E$21</f>
        <v>0</v>
      </c>
      <c r="H380" s="23"/>
      <c r="I380" s="23"/>
      <c r="J380" s="23"/>
    </row>
    <row r="381" spans="1:10" ht="15.75" thickBot="1" x14ac:dyDescent="0.3">
      <c r="A381" s="24"/>
      <c r="B381" s="23"/>
      <c r="C381" s="23"/>
      <c r="D381" s="62"/>
      <c r="E381" s="62"/>
      <c r="F381" s="108">
        <f>+COPERTINA!$E$18</f>
        <v>0</v>
      </c>
      <c r="G381" s="108">
        <f>+COPERTINA!$E$21</f>
        <v>0</v>
      </c>
      <c r="H381" s="23"/>
      <c r="I381" s="23"/>
      <c r="J381" s="23"/>
    </row>
    <row r="382" spans="1:10" ht="15.75" thickBot="1" x14ac:dyDescent="0.3">
      <c r="A382" s="24"/>
      <c r="B382" s="23"/>
      <c r="C382" s="23"/>
      <c r="D382" s="62"/>
      <c r="E382" s="62"/>
      <c r="F382" s="108">
        <f>+COPERTINA!$E$18</f>
        <v>0</v>
      </c>
      <c r="G382" s="108">
        <f>+COPERTINA!$E$21</f>
        <v>0</v>
      </c>
      <c r="H382" s="23"/>
      <c r="I382" s="23"/>
      <c r="J382" s="23"/>
    </row>
    <row r="383" spans="1:10" ht="15.75" thickBot="1" x14ac:dyDescent="0.3">
      <c r="A383" s="24"/>
      <c r="B383" s="23"/>
      <c r="C383" s="23"/>
      <c r="D383" s="62"/>
      <c r="E383" s="62"/>
      <c r="F383" s="108">
        <f>+COPERTINA!$E$18</f>
        <v>0</v>
      </c>
      <c r="G383" s="108">
        <f>+COPERTINA!$E$21</f>
        <v>0</v>
      </c>
      <c r="H383" s="23"/>
      <c r="I383" s="23"/>
      <c r="J383" s="23"/>
    </row>
    <row r="384" spans="1:10" ht="15.75" thickBot="1" x14ac:dyDescent="0.3">
      <c r="A384" s="24"/>
      <c r="B384" s="23"/>
      <c r="C384" s="23"/>
      <c r="D384" s="62"/>
      <c r="E384" s="62"/>
      <c r="F384" s="108">
        <f>+COPERTINA!$E$18</f>
        <v>0</v>
      </c>
      <c r="G384" s="108">
        <f>+COPERTINA!$E$21</f>
        <v>0</v>
      </c>
      <c r="H384" s="23"/>
      <c r="I384" s="23"/>
      <c r="J384" s="23"/>
    </row>
    <row r="385" spans="1:10" ht="15.75" thickBot="1" x14ac:dyDescent="0.3">
      <c r="A385" s="24"/>
      <c r="B385" s="23"/>
      <c r="C385" s="23"/>
      <c r="D385" s="62"/>
      <c r="E385" s="62"/>
      <c r="F385" s="108">
        <f>+COPERTINA!$E$18</f>
        <v>0</v>
      </c>
      <c r="G385" s="108">
        <f>+COPERTINA!$E$21</f>
        <v>0</v>
      </c>
      <c r="H385" s="23"/>
      <c r="I385" s="23"/>
      <c r="J385" s="23"/>
    </row>
    <row r="386" spans="1:10" ht="15.75" thickBot="1" x14ac:dyDescent="0.3">
      <c r="A386" s="24"/>
      <c r="B386" s="23"/>
      <c r="C386" s="23"/>
      <c r="D386" s="62"/>
      <c r="E386" s="62"/>
      <c r="F386" s="108">
        <f>+COPERTINA!$E$18</f>
        <v>0</v>
      </c>
      <c r="G386" s="108">
        <f>+COPERTINA!$E$21</f>
        <v>0</v>
      </c>
      <c r="H386" s="23"/>
      <c r="I386" s="23"/>
      <c r="J386" s="23"/>
    </row>
    <row r="387" spans="1:10" ht="15.75" thickBot="1" x14ac:dyDescent="0.3">
      <c r="A387" s="24"/>
      <c r="B387" s="23"/>
      <c r="C387" s="23"/>
      <c r="D387" s="62"/>
      <c r="E387" s="62"/>
      <c r="F387" s="108">
        <f>+COPERTINA!$E$18</f>
        <v>0</v>
      </c>
      <c r="G387" s="108">
        <f>+COPERTINA!$E$21</f>
        <v>0</v>
      </c>
      <c r="H387" s="23"/>
      <c r="I387" s="23"/>
      <c r="J387" s="23"/>
    </row>
    <row r="388" spans="1:10" ht="15.75" thickBot="1" x14ac:dyDescent="0.3">
      <c r="A388" s="24"/>
      <c r="B388" s="23"/>
      <c r="C388" s="23"/>
      <c r="D388" s="62"/>
      <c r="E388" s="62"/>
      <c r="F388" s="108">
        <f>+COPERTINA!$E$18</f>
        <v>0</v>
      </c>
      <c r="G388" s="108">
        <f>+COPERTINA!$E$21</f>
        <v>0</v>
      </c>
      <c r="H388" s="23"/>
      <c r="I388" s="23"/>
      <c r="J388" s="23"/>
    </row>
    <row r="389" spans="1:10" ht="15.75" thickBot="1" x14ac:dyDescent="0.3">
      <c r="A389" s="24"/>
      <c r="B389" s="23"/>
      <c r="C389" s="23"/>
      <c r="D389" s="62"/>
      <c r="E389" s="62"/>
      <c r="F389" s="108">
        <f>+COPERTINA!$E$18</f>
        <v>0</v>
      </c>
      <c r="G389" s="108">
        <f>+COPERTINA!$E$21</f>
        <v>0</v>
      </c>
      <c r="H389" s="23"/>
      <c r="I389" s="23"/>
      <c r="J389" s="23"/>
    </row>
    <row r="390" spans="1:10" ht="15.75" thickBot="1" x14ac:dyDescent="0.3">
      <c r="A390" s="24"/>
      <c r="B390" s="23"/>
      <c r="C390" s="23"/>
      <c r="D390" s="62"/>
      <c r="E390" s="62"/>
      <c r="F390" s="108">
        <f>+COPERTINA!$E$18</f>
        <v>0</v>
      </c>
      <c r="G390" s="108">
        <f>+COPERTINA!$E$21</f>
        <v>0</v>
      </c>
      <c r="H390" s="23"/>
      <c r="I390" s="23"/>
      <c r="J390" s="23"/>
    </row>
    <row r="391" spans="1:10" ht="15.75" thickBot="1" x14ac:dyDescent="0.3">
      <c r="A391" s="24"/>
      <c r="B391" s="23"/>
      <c r="C391" s="23"/>
      <c r="D391" s="62"/>
      <c r="E391" s="62"/>
      <c r="F391" s="108">
        <f>+COPERTINA!$E$18</f>
        <v>0</v>
      </c>
      <c r="G391" s="108">
        <f>+COPERTINA!$E$21</f>
        <v>0</v>
      </c>
      <c r="H391" s="23"/>
      <c r="I391" s="23"/>
      <c r="J391" s="23"/>
    </row>
    <row r="392" spans="1:10" ht="15.75" thickBot="1" x14ac:dyDescent="0.3">
      <c r="A392" s="24"/>
      <c r="B392" s="23"/>
      <c r="C392" s="23"/>
      <c r="D392" s="62"/>
      <c r="E392" s="62"/>
      <c r="F392" s="108">
        <f>+COPERTINA!$E$18</f>
        <v>0</v>
      </c>
      <c r="G392" s="108">
        <f>+COPERTINA!$E$21</f>
        <v>0</v>
      </c>
      <c r="H392" s="23"/>
      <c r="I392" s="23"/>
      <c r="J392" s="23"/>
    </row>
    <row r="393" spans="1:10" ht="15.75" thickBot="1" x14ac:dyDescent="0.3">
      <c r="A393" s="24"/>
      <c r="B393" s="23"/>
      <c r="C393" s="23"/>
      <c r="D393" s="62"/>
      <c r="E393" s="62"/>
      <c r="F393" s="108">
        <f>+COPERTINA!$E$18</f>
        <v>0</v>
      </c>
      <c r="G393" s="108">
        <f>+COPERTINA!$E$21</f>
        <v>0</v>
      </c>
      <c r="H393" s="23"/>
      <c r="I393" s="23"/>
      <c r="J393" s="23"/>
    </row>
    <row r="394" spans="1:10" ht="15.75" thickBot="1" x14ac:dyDescent="0.3">
      <c r="A394" s="24"/>
      <c r="B394" s="23"/>
      <c r="C394" s="23"/>
      <c r="D394" s="62"/>
      <c r="E394" s="62"/>
      <c r="F394" s="108">
        <f>+COPERTINA!$E$18</f>
        <v>0</v>
      </c>
      <c r="G394" s="108">
        <f>+COPERTINA!$E$21</f>
        <v>0</v>
      </c>
      <c r="H394" s="23"/>
      <c r="I394" s="23"/>
      <c r="J394" s="23"/>
    </row>
    <row r="395" spans="1:10" ht="15.75" thickBot="1" x14ac:dyDescent="0.3">
      <c r="A395" s="24"/>
      <c r="B395" s="23"/>
      <c r="C395" s="23"/>
      <c r="D395" s="62"/>
      <c r="E395" s="62"/>
      <c r="F395" s="108">
        <f>+COPERTINA!$E$18</f>
        <v>0</v>
      </c>
      <c r="G395" s="108">
        <f>+COPERTINA!$E$21</f>
        <v>0</v>
      </c>
      <c r="H395" s="23"/>
      <c r="I395" s="23"/>
      <c r="J395" s="23"/>
    </row>
    <row r="396" spans="1:10" ht="15.75" thickBot="1" x14ac:dyDescent="0.3">
      <c r="A396" s="24"/>
      <c r="B396" s="23"/>
      <c r="C396" s="23"/>
      <c r="D396" s="62"/>
      <c r="E396" s="62"/>
      <c r="F396" s="108">
        <f>+COPERTINA!$E$18</f>
        <v>0</v>
      </c>
      <c r="G396" s="108">
        <f>+COPERTINA!$E$21</f>
        <v>0</v>
      </c>
      <c r="H396" s="23"/>
      <c r="I396" s="23"/>
      <c r="J396" s="23"/>
    </row>
    <row r="397" spans="1:10" ht="15.75" thickBot="1" x14ac:dyDescent="0.3">
      <c r="A397" s="24"/>
      <c r="B397" s="23"/>
      <c r="C397" s="23"/>
      <c r="D397" s="62"/>
      <c r="E397" s="62"/>
      <c r="F397" s="108">
        <f>+COPERTINA!$E$18</f>
        <v>0</v>
      </c>
      <c r="G397" s="108">
        <f>+COPERTINA!$E$21</f>
        <v>0</v>
      </c>
      <c r="H397" s="23"/>
      <c r="I397" s="23"/>
      <c r="J397" s="23"/>
    </row>
    <row r="398" spans="1:10" ht="15.75" thickBot="1" x14ac:dyDescent="0.3">
      <c r="A398" s="24"/>
      <c r="B398" s="23"/>
      <c r="C398" s="23"/>
      <c r="D398" s="62"/>
      <c r="E398" s="62"/>
      <c r="F398" s="108">
        <f>+COPERTINA!$E$18</f>
        <v>0</v>
      </c>
      <c r="G398" s="108">
        <f>+COPERTINA!$E$21</f>
        <v>0</v>
      </c>
      <c r="H398" s="23"/>
      <c r="I398" s="23"/>
      <c r="J398" s="23"/>
    </row>
    <row r="399" spans="1:10" ht="15.75" thickBot="1" x14ac:dyDescent="0.3">
      <c r="A399" s="24"/>
      <c r="B399" s="23"/>
      <c r="C399" s="23"/>
      <c r="D399" s="62"/>
      <c r="E399" s="62"/>
      <c r="F399" s="108">
        <f>+COPERTINA!$E$18</f>
        <v>0</v>
      </c>
      <c r="G399" s="108">
        <f>+COPERTINA!$E$21</f>
        <v>0</v>
      </c>
      <c r="H399" s="23"/>
      <c r="I399" s="23"/>
      <c r="J399" s="23"/>
    </row>
    <row r="400" spans="1:10" ht="15.75" thickBot="1" x14ac:dyDescent="0.3">
      <c r="A400" s="24"/>
      <c r="B400" s="23"/>
      <c r="C400" s="23"/>
      <c r="D400" s="62"/>
      <c r="E400" s="62"/>
      <c r="F400" s="108">
        <f>+COPERTINA!$E$18</f>
        <v>0</v>
      </c>
      <c r="G400" s="108">
        <f>+COPERTINA!$E$21</f>
        <v>0</v>
      </c>
      <c r="H400" s="23"/>
      <c r="I400" s="23"/>
      <c r="J400" s="23"/>
    </row>
    <row r="401" spans="1:10" ht="15.75" thickBot="1" x14ac:dyDescent="0.3">
      <c r="A401" s="24"/>
      <c r="B401" s="23"/>
      <c r="C401" s="23"/>
      <c r="D401" s="62"/>
      <c r="E401" s="62"/>
      <c r="F401" s="108">
        <f>+COPERTINA!$E$18</f>
        <v>0</v>
      </c>
      <c r="G401" s="108">
        <f>+COPERTINA!$E$21</f>
        <v>0</v>
      </c>
      <c r="H401" s="23"/>
      <c r="I401" s="23"/>
      <c r="J401" s="23"/>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'RIEPILOGO CALCOLO'!$B$19:$B$121</xm:f>
          </x14:formula1>
          <xm:sqref>H3:H401 D3:D401</xm:sqref>
        </x14:dataValidation>
        <x14:dataValidation type="list" allowBlank="1" showInputMessage="1" showErrorMessage="1">
          <x14:formula1>
            <xm:f>'TABELLE APPOGGIO'!$A$1:$A$3</xm:f>
          </x14:formula1>
          <xm:sqref>E3:E401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01"/>
  <sheetViews>
    <sheetView topLeftCell="C1" zoomScaleNormal="100" workbookViewId="0">
      <pane ySplit="2" topLeftCell="A386" activePane="bottomLeft" state="frozen"/>
      <selection pane="bottomLeft" activeCell="D387" sqref="D387"/>
    </sheetView>
  </sheetViews>
  <sheetFormatPr defaultRowHeight="15" x14ac:dyDescent="0.25"/>
  <cols>
    <col min="1" max="1" width="33" style="22" customWidth="1"/>
    <col min="2" max="2" width="30.140625" style="22" customWidth="1"/>
    <col min="3" max="3" width="22.5703125" style="22" customWidth="1"/>
    <col min="4" max="4" width="16.140625" style="63" customWidth="1"/>
    <col min="5" max="5" width="44.42578125" style="63" customWidth="1"/>
    <col min="6" max="6" width="29.5703125" style="22" customWidth="1"/>
    <col min="7" max="7" width="29.7109375" style="111" customWidth="1"/>
    <col min="8" max="8" width="37.7109375" style="111" customWidth="1"/>
    <col min="9" max="9" width="22.42578125" style="22" customWidth="1"/>
    <col min="10" max="10" width="38.7109375" style="22" customWidth="1"/>
    <col min="11" max="16384" width="9.140625" style="22"/>
  </cols>
  <sheetData>
    <row r="1" spans="1:10" ht="60" x14ac:dyDescent="0.25">
      <c r="A1" s="92" t="s">
        <v>150</v>
      </c>
      <c r="B1" s="92" t="s">
        <v>151</v>
      </c>
      <c r="C1" s="93" t="s">
        <v>152</v>
      </c>
      <c r="D1" s="60" t="s">
        <v>158</v>
      </c>
      <c r="E1" s="67" t="s">
        <v>164</v>
      </c>
      <c r="F1" s="93" t="s">
        <v>156</v>
      </c>
      <c r="G1" s="107" t="s">
        <v>159</v>
      </c>
      <c r="H1" s="107" t="s">
        <v>153</v>
      </c>
      <c r="I1" s="93" t="s">
        <v>154</v>
      </c>
      <c r="J1" s="101" t="s">
        <v>155</v>
      </c>
    </row>
    <row r="2" spans="1:10" s="30" customFormat="1" ht="34.5" thickBot="1" x14ac:dyDescent="0.3">
      <c r="A2" s="27"/>
      <c r="B2" s="28"/>
      <c r="C2" s="28"/>
      <c r="D2" s="61" t="s">
        <v>161</v>
      </c>
      <c r="E2" s="68"/>
      <c r="F2" s="29" t="s">
        <v>157</v>
      </c>
      <c r="G2" s="109" t="s">
        <v>160</v>
      </c>
      <c r="H2" s="109" t="s">
        <v>160</v>
      </c>
      <c r="I2" s="28"/>
      <c r="J2" s="28"/>
    </row>
    <row r="3" spans="1:10" ht="15.75" thickBot="1" x14ac:dyDescent="0.3">
      <c r="A3" s="24"/>
      <c r="B3" s="23"/>
      <c r="C3" s="23"/>
      <c r="D3" s="62"/>
      <c r="E3" s="62"/>
      <c r="F3" s="23"/>
      <c r="G3" s="110">
        <f>+COPERTINA!$E$18</f>
        <v>0</v>
      </c>
      <c r="H3" s="110">
        <f>+COPERTINA!$E$21</f>
        <v>0</v>
      </c>
      <c r="I3" s="23"/>
      <c r="J3" s="23"/>
    </row>
    <row r="4" spans="1:10" ht="15.75" thickBot="1" x14ac:dyDescent="0.3">
      <c r="A4" s="24"/>
      <c r="B4" s="23"/>
      <c r="C4" s="23"/>
      <c r="D4" s="62"/>
      <c r="E4" s="62"/>
      <c r="F4" s="23"/>
      <c r="G4" s="110">
        <f>+COPERTINA!$E$18</f>
        <v>0</v>
      </c>
      <c r="H4" s="110">
        <f>+COPERTINA!$E$21</f>
        <v>0</v>
      </c>
      <c r="I4" s="23"/>
      <c r="J4" s="23"/>
    </row>
    <row r="5" spans="1:10" ht="15.75" thickBot="1" x14ac:dyDescent="0.3">
      <c r="A5" s="24"/>
      <c r="B5" s="23"/>
      <c r="C5" s="23"/>
      <c r="D5" s="62"/>
      <c r="E5" s="62"/>
      <c r="F5" s="23"/>
      <c r="G5" s="110">
        <f>+COPERTINA!$E$18</f>
        <v>0</v>
      </c>
      <c r="H5" s="110">
        <f>+COPERTINA!$E$21</f>
        <v>0</v>
      </c>
      <c r="I5" s="23"/>
      <c r="J5" s="23"/>
    </row>
    <row r="6" spans="1:10" ht="15.75" thickBot="1" x14ac:dyDescent="0.3">
      <c r="A6" s="24"/>
      <c r="B6" s="23"/>
      <c r="C6" s="23"/>
      <c r="D6" s="62"/>
      <c r="E6" s="62"/>
      <c r="F6" s="23"/>
      <c r="G6" s="110">
        <f>+COPERTINA!$E$18</f>
        <v>0</v>
      </c>
      <c r="H6" s="110">
        <f>+COPERTINA!$E$21</f>
        <v>0</v>
      </c>
      <c r="I6" s="23"/>
      <c r="J6" s="23"/>
    </row>
    <row r="7" spans="1:10" ht="15.75" thickBot="1" x14ac:dyDescent="0.3">
      <c r="A7" s="24"/>
      <c r="B7" s="23"/>
      <c r="C7" s="23"/>
      <c r="D7" s="62"/>
      <c r="E7" s="62"/>
      <c r="F7" s="23"/>
      <c r="G7" s="110">
        <f>+COPERTINA!$E$18</f>
        <v>0</v>
      </c>
      <c r="H7" s="110">
        <f>+COPERTINA!$E$21</f>
        <v>0</v>
      </c>
      <c r="I7" s="23"/>
      <c r="J7" s="23"/>
    </row>
    <row r="8" spans="1:10" ht="15.75" thickBot="1" x14ac:dyDescent="0.3">
      <c r="A8" s="24"/>
      <c r="B8" s="23"/>
      <c r="C8" s="23"/>
      <c r="D8" s="62"/>
      <c r="E8" s="62"/>
      <c r="F8" s="23"/>
      <c r="G8" s="110">
        <f>+COPERTINA!$E$18</f>
        <v>0</v>
      </c>
      <c r="H8" s="110">
        <f>+COPERTINA!$E$21</f>
        <v>0</v>
      </c>
      <c r="I8" s="23"/>
      <c r="J8" s="23"/>
    </row>
    <row r="9" spans="1:10" ht="15.75" thickBot="1" x14ac:dyDescent="0.3">
      <c r="A9" s="24"/>
      <c r="B9" s="23"/>
      <c r="C9" s="23"/>
      <c r="D9" s="62"/>
      <c r="E9" s="62"/>
      <c r="F9" s="23"/>
      <c r="G9" s="110">
        <f>+COPERTINA!$E$18</f>
        <v>0</v>
      </c>
      <c r="H9" s="110">
        <f>+COPERTINA!$E$21</f>
        <v>0</v>
      </c>
      <c r="I9" s="23"/>
      <c r="J9" s="23"/>
    </row>
    <row r="10" spans="1:10" ht="15.75" thickBot="1" x14ac:dyDescent="0.3">
      <c r="A10" s="24"/>
      <c r="B10" s="23"/>
      <c r="C10" s="23"/>
      <c r="D10" s="62"/>
      <c r="E10" s="62"/>
      <c r="F10" s="23"/>
      <c r="G10" s="110">
        <f>+COPERTINA!$E$18</f>
        <v>0</v>
      </c>
      <c r="H10" s="110">
        <f>+COPERTINA!$E$21</f>
        <v>0</v>
      </c>
      <c r="I10" s="23"/>
      <c r="J10" s="23"/>
    </row>
    <row r="11" spans="1:10" ht="15.75" thickBot="1" x14ac:dyDescent="0.3">
      <c r="A11" s="24"/>
      <c r="B11" s="23"/>
      <c r="C11" s="23"/>
      <c r="D11" s="62"/>
      <c r="E11" s="62"/>
      <c r="F11" s="23"/>
      <c r="G11" s="110">
        <f>+COPERTINA!$E$18</f>
        <v>0</v>
      </c>
      <c r="H11" s="110">
        <f>+COPERTINA!$E$21</f>
        <v>0</v>
      </c>
      <c r="I11" s="23"/>
      <c r="J11" s="23"/>
    </row>
    <row r="12" spans="1:10" ht="15.75" thickBot="1" x14ac:dyDescent="0.3">
      <c r="A12" s="24"/>
      <c r="B12" s="23"/>
      <c r="C12" s="23"/>
      <c r="D12" s="62"/>
      <c r="E12" s="62"/>
      <c r="F12" s="23"/>
      <c r="G12" s="110">
        <f>+COPERTINA!$E$18</f>
        <v>0</v>
      </c>
      <c r="H12" s="110">
        <f>+COPERTINA!$E$21</f>
        <v>0</v>
      </c>
      <c r="I12" s="23"/>
      <c r="J12" s="23"/>
    </row>
    <row r="13" spans="1:10" ht="15.75" thickBot="1" x14ac:dyDescent="0.3">
      <c r="A13" s="24"/>
      <c r="B13" s="23"/>
      <c r="C13" s="23"/>
      <c r="D13" s="62"/>
      <c r="E13" s="62"/>
      <c r="F13" s="23"/>
      <c r="G13" s="110">
        <f>+COPERTINA!$E$18</f>
        <v>0</v>
      </c>
      <c r="H13" s="110">
        <f>+COPERTINA!$E$21</f>
        <v>0</v>
      </c>
      <c r="I13" s="23"/>
      <c r="J13" s="23"/>
    </row>
    <row r="14" spans="1:10" ht="15.75" thickBot="1" x14ac:dyDescent="0.3">
      <c r="A14" s="24"/>
      <c r="B14" s="23"/>
      <c r="C14" s="23"/>
      <c r="D14" s="62"/>
      <c r="E14" s="62"/>
      <c r="F14" s="23"/>
      <c r="G14" s="110">
        <f>+COPERTINA!$E$18</f>
        <v>0</v>
      </c>
      <c r="H14" s="110">
        <f>+COPERTINA!$E$21</f>
        <v>0</v>
      </c>
      <c r="I14" s="23"/>
      <c r="J14" s="23"/>
    </row>
    <row r="15" spans="1:10" ht="15.75" thickBot="1" x14ac:dyDescent="0.3">
      <c r="A15" s="24"/>
      <c r="B15" s="23"/>
      <c r="C15" s="23"/>
      <c r="D15" s="62"/>
      <c r="E15" s="62"/>
      <c r="F15" s="23"/>
      <c r="G15" s="110">
        <f>+COPERTINA!$E$18</f>
        <v>0</v>
      </c>
      <c r="H15" s="110">
        <f>+COPERTINA!$E$21</f>
        <v>0</v>
      </c>
      <c r="I15" s="23"/>
      <c r="J15" s="23"/>
    </row>
    <row r="16" spans="1:10" ht="15.75" thickBot="1" x14ac:dyDescent="0.3">
      <c r="A16" s="24"/>
      <c r="B16" s="23"/>
      <c r="C16" s="23"/>
      <c r="D16" s="62"/>
      <c r="E16" s="62"/>
      <c r="F16" s="23"/>
      <c r="G16" s="110">
        <f>+COPERTINA!$E$18</f>
        <v>0</v>
      </c>
      <c r="H16" s="110">
        <f>+COPERTINA!$E$21</f>
        <v>0</v>
      </c>
      <c r="I16" s="23"/>
      <c r="J16" s="23"/>
    </row>
    <row r="17" spans="1:10" ht="15.75" thickBot="1" x14ac:dyDescent="0.3">
      <c r="A17" s="24"/>
      <c r="B17" s="23"/>
      <c r="C17" s="23"/>
      <c r="D17" s="62"/>
      <c r="E17" s="62"/>
      <c r="F17" s="23"/>
      <c r="G17" s="110">
        <f>+COPERTINA!$E$18</f>
        <v>0</v>
      </c>
      <c r="H17" s="110">
        <f>+COPERTINA!$E$21</f>
        <v>0</v>
      </c>
      <c r="I17" s="23"/>
      <c r="J17" s="23"/>
    </row>
    <row r="18" spans="1:10" ht="15.75" thickBot="1" x14ac:dyDescent="0.3">
      <c r="A18" s="24"/>
      <c r="B18" s="23"/>
      <c r="C18" s="23"/>
      <c r="D18" s="62"/>
      <c r="E18" s="62"/>
      <c r="F18" s="23"/>
      <c r="G18" s="110">
        <f>+COPERTINA!$E$18</f>
        <v>0</v>
      </c>
      <c r="H18" s="110">
        <f>+COPERTINA!$E$21</f>
        <v>0</v>
      </c>
      <c r="I18" s="23"/>
      <c r="J18" s="23"/>
    </row>
    <row r="19" spans="1:10" ht="15.75" thickBot="1" x14ac:dyDescent="0.3">
      <c r="A19" s="24"/>
      <c r="B19" s="23"/>
      <c r="C19" s="23"/>
      <c r="D19" s="62"/>
      <c r="E19" s="62"/>
      <c r="F19" s="23"/>
      <c r="G19" s="110">
        <f>+COPERTINA!$E$18</f>
        <v>0</v>
      </c>
      <c r="H19" s="110">
        <f>+COPERTINA!$E$21</f>
        <v>0</v>
      </c>
      <c r="I19" s="23"/>
      <c r="J19" s="23"/>
    </row>
    <row r="20" spans="1:10" ht="15.75" thickBot="1" x14ac:dyDescent="0.3">
      <c r="A20" s="24"/>
      <c r="B20" s="23"/>
      <c r="C20" s="23"/>
      <c r="D20" s="62"/>
      <c r="E20" s="62"/>
      <c r="F20" s="23"/>
      <c r="G20" s="110">
        <f>+COPERTINA!$E$18</f>
        <v>0</v>
      </c>
      <c r="H20" s="110">
        <f>+COPERTINA!$E$21</f>
        <v>0</v>
      </c>
      <c r="I20" s="23"/>
      <c r="J20" s="23"/>
    </row>
    <row r="21" spans="1:10" ht="15.75" thickBot="1" x14ac:dyDescent="0.3">
      <c r="A21" s="24"/>
      <c r="B21" s="23"/>
      <c r="C21" s="23"/>
      <c r="D21" s="62"/>
      <c r="E21" s="62"/>
      <c r="F21" s="23"/>
      <c r="G21" s="110">
        <f>+COPERTINA!$E$18</f>
        <v>0</v>
      </c>
      <c r="H21" s="110">
        <f>+COPERTINA!$E$21</f>
        <v>0</v>
      </c>
      <c r="I21" s="23"/>
      <c r="J21" s="23"/>
    </row>
    <row r="22" spans="1:10" ht="15.75" thickBot="1" x14ac:dyDescent="0.3">
      <c r="A22" s="24"/>
      <c r="B22" s="23"/>
      <c r="C22" s="23"/>
      <c r="D22" s="62"/>
      <c r="E22" s="62"/>
      <c r="F22" s="23"/>
      <c r="G22" s="110">
        <f>+COPERTINA!$E$18</f>
        <v>0</v>
      </c>
      <c r="H22" s="110">
        <f>+COPERTINA!$E$21</f>
        <v>0</v>
      </c>
      <c r="I22" s="23"/>
      <c r="J22" s="23"/>
    </row>
    <row r="23" spans="1:10" ht="15.75" thickBot="1" x14ac:dyDescent="0.3">
      <c r="A23" s="24"/>
      <c r="B23" s="23"/>
      <c r="C23" s="23"/>
      <c r="D23" s="62"/>
      <c r="E23" s="62"/>
      <c r="F23" s="23"/>
      <c r="G23" s="110">
        <f>+COPERTINA!$E$18</f>
        <v>0</v>
      </c>
      <c r="H23" s="110">
        <f>+COPERTINA!$E$21</f>
        <v>0</v>
      </c>
      <c r="I23" s="23"/>
      <c r="J23" s="23"/>
    </row>
    <row r="24" spans="1:10" ht="15.75" thickBot="1" x14ac:dyDescent="0.3">
      <c r="A24" s="24"/>
      <c r="B24" s="23"/>
      <c r="C24" s="23"/>
      <c r="D24" s="62"/>
      <c r="E24" s="62"/>
      <c r="F24" s="23"/>
      <c r="G24" s="110">
        <f>+COPERTINA!$E$18</f>
        <v>0</v>
      </c>
      <c r="H24" s="110">
        <f>+COPERTINA!$E$21</f>
        <v>0</v>
      </c>
      <c r="I24" s="23"/>
      <c r="J24" s="23"/>
    </row>
    <row r="25" spans="1:10" ht="15.75" thickBot="1" x14ac:dyDescent="0.3">
      <c r="A25" s="24"/>
      <c r="B25" s="23"/>
      <c r="C25" s="23"/>
      <c r="D25" s="62"/>
      <c r="E25" s="62"/>
      <c r="F25" s="23"/>
      <c r="G25" s="110">
        <f>+COPERTINA!$E$18</f>
        <v>0</v>
      </c>
      <c r="H25" s="110">
        <f>+COPERTINA!$E$21</f>
        <v>0</v>
      </c>
      <c r="I25" s="23"/>
      <c r="J25" s="23"/>
    </row>
    <row r="26" spans="1:10" ht="15.75" thickBot="1" x14ac:dyDescent="0.3">
      <c r="A26" s="24"/>
      <c r="B26" s="23"/>
      <c r="C26" s="23"/>
      <c r="D26" s="62"/>
      <c r="E26" s="62"/>
      <c r="F26" s="23"/>
      <c r="G26" s="110">
        <f>+COPERTINA!$E$18</f>
        <v>0</v>
      </c>
      <c r="H26" s="110">
        <f>+COPERTINA!$E$21</f>
        <v>0</v>
      </c>
      <c r="I26" s="23"/>
      <c r="J26" s="23"/>
    </row>
    <row r="27" spans="1:10" ht="15.75" thickBot="1" x14ac:dyDescent="0.3">
      <c r="A27" s="24"/>
      <c r="B27" s="23"/>
      <c r="C27" s="23"/>
      <c r="D27" s="62"/>
      <c r="E27" s="62"/>
      <c r="F27" s="23"/>
      <c r="G27" s="110">
        <f>+COPERTINA!$E$18</f>
        <v>0</v>
      </c>
      <c r="H27" s="110">
        <f>+COPERTINA!$E$21</f>
        <v>0</v>
      </c>
      <c r="I27" s="23"/>
      <c r="J27" s="23"/>
    </row>
    <row r="28" spans="1:10" ht="15.75" thickBot="1" x14ac:dyDescent="0.3">
      <c r="A28" s="24"/>
      <c r="B28" s="23"/>
      <c r="C28" s="23"/>
      <c r="D28" s="62"/>
      <c r="E28" s="62"/>
      <c r="F28" s="23"/>
      <c r="G28" s="110">
        <f>+COPERTINA!$E$18</f>
        <v>0</v>
      </c>
      <c r="H28" s="110">
        <f>+COPERTINA!$E$21</f>
        <v>0</v>
      </c>
      <c r="I28" s="23"/>
      <c r="J28" s="23"/>
    </row>
    <row r="29" spans="1:10" ht="15.75" thickBot="1" x14ac:dyDescent="0.3">
      <c r="A29" s="24"/>
      <c r="B29" s="23"/>
      <c r="C29" s="23"/>
      <c r="D29" s="62"/>
      <c r="E29" s="62"/>
      <c r="F29" s="23"/>
      <c r="G29" s="110">
        <f>+COPERTINA!$E$18</f>
        <v>0</v>
      </c>
      <c r="H29" s="110">
        <f>+COPERTINA!$E$21</f>
        <v>0</v>
      </c>
      <c r="I29" s="23"/>
      <c r="J29" s="23"/>
    </row>
    <row r="30" spans="1:10" ht="15.75" thickBot="1" x14ac:dyDescent="0.3">
      <c r="A30" s="24"/>
      <c r="B30" s="23"/>
      <c r="C30" s="23"/>
      <c r="D30" s="62"/>
      <c r="E30" s="62"/>
      <c r="F30" s="23"/>
      <c r="G30" s="110">
        <f>+COPERTINA!$E$18</f>
        <v>0</v>
      </c>
      <c r="H30" s="110">
        <f>+COPERTINA!$E$21</f>
        <v>0</v>
      </c>
      <c r="I30" s="23"/>
      <c r="J30" s="23"/>
    </row>
    <row r="31" spans="1:10" ht="15.75" thickBot="1" x14ac:dyDescent="0.3">
      <c r="A31" s="24"/>
      <c r="B31" s="23"/>
      <c r="C31" s="23"/>
      <c r="D31" s="62"/>
      <c r="E31" s="62"/>
      <c r="F31" s="23"/>
      <c r="G31" s="110">
        <f>+COPERTINA!$E$18</f>
        <v>0</v>
      </c>
      <c r="H31" s="110">
        <f>+COPERTINA!$E$21</f>
        <v>0</v>
      </c>
      <c r="I31" s="23"/>
      <c r="J31" s="23"/>
    </row>
    <row r="32" spans="1:10" ht="15.75" thickBot="1" x14ac:dyDescent="0.3">
      <c r="A32" s="24"/>
      <c r="B32" s="23"/>
      <c r="C32" s="23"/>
      <c r="D32" s="62"/>
      <c r="E32" s="62"/>
      <c r="F32" s="23"/>
      <c r="G32" s="110">
        <f>+COPERTINA!$E$18</f>
        <v>0</v>
      </c>
      <c r="H32" s="110">
        <f>+COPERTINA!$E$21</f>
        <v>0</v>
      </c>
      <c r="I32" s="23"/>
      <c r="J32" s="23"/>
    </row>
    <row r="33" spans="1:10" ht="15.75" thickBot="1" x14ac:dyDescent="0.3">
      <c r="A33" s="24"/>
      <c r="B33" s="23"/>
      <c r="C33" s="23"/>
      <c r="D33" s="62"/>
      <c r="E33" s="62"/>
      <c r="F33" s="23"/>
      <c r="G33" s="110">
        <f>+COPERTINA!$E$18</f>
        <v>0</v>
      </c>
      <c r="H33" s="110">
        <f>+COPERTINA!$E$21</f>
        <v>0</v>
      </c>
      <c r="I33" s="23"/>
      <c r="J33" s="23"/>
    </row>
    <row r="34" spans="1:10" ht="15.75" thickBot="1" x14ac:dyDescent="0.3">
      <c r="A34" s="24"/>
      <c r="B34" s="23"/>
      <c r="C34" s="23"/>
      <c r="D34" s="62"/>
      <c r="E34" s="62"/>
      <c r="F34" s="23"/>
      <c r="G34" s="110">
        <f>+COPERTINA!$E$18</f>
        <v>0</v>
      </c>
      <c r="H34" s="110">
        <f>+COPERTINA!$E$21</f>
        <v>0</v>
      </c>
      <c r="I34" s="23"/>
      <c r="J34" s="23"/>
    </row>
    <row r="35" spans="1:10" ht="15.75" thickBot="1" x14ac:dyDescent="0.3">
      <c r="A35" s="24"/>
      <c r="B35" s="23"/>
      <c r="C35" s="23"/>
      <c r="D35" s="62"/>
      <c r="E35" s="62"/>
      <c r="F35" s="23"/>
      <c r="G35" s="110">
        <f>+COPERTINA!$E$18</f>
        <v>0</v>
      </c>
      <c r="H35" s="110">
        <f>+COPERTINA!$E$21</f>
        <v>0</v>
      </c>
      <c r="I35" s="23"/>
      <c r="J35" s="23"/>
    </row>
    <row r="36" spans="1:10" ht="15.75" thickBot="1" x14ac:dyDescent="0.3">
      <c r="A36" s="24"/>
      <c r="B36" s="23"/>
      <c r="C36" s="23"/>
      <c r="D36" s="62"/>
      <c r="E36" s="62"/>
      <c r="F36" s="23"/>
      <c r="G36" s="110">
        <f>+COPERTINA!$E$18</f>
        <v>0</v>
      </c>
      <c r="H36" s="110">
        <f>+COPERTINA!$E$21</f>
        <v>0</v>
      </c>
      <c r="I36" s="23"/>
      <c r="J36" s="23"/>
    </row>
    <row r="37" spans="1:10" ht="15.75" thickBot="1" x14ac:dyDescent="0.3">
      <c r="A37" s="24"/>
      <c r="B37" s="23"/>
      <c r="C37" s="23"/>
      <c r="D37" s="62"/>
      <c r="E37" s="62"/>
      <c r="F37" s="23"/>
      <c r="G37" s="110">
        <f>+COPERTINA!$E$18</f>
        <v>0</v>
      </c>
      <c r="H37" s="110">
        <f>+COPERTINA!$E$21</f>
        <v>0</v>
      </c>
      <c r="I37" s="23"/>
      <c r="J37" s="23"/>
    </row>
    <row r="38" spans="1:10" ht="15.75" thickBot="1" x14ac:dyDescent="0.3">
      <c r="A38" s="24"/>
      <c r="B38" s="23"/>
      <c r="C38" s="23"/>
      <c r="D38" s="62"/>
      <c r="E38" s="62"/>
      <c r="F38" s="23"/>
      <c r="G38" s="110">
        <f>+COPERTINA!$E$18</f>
        <v>0</v>
      </c>
      <c r="H38" s="110">
        <f>+COPERTINA!$E$21</f>
        <v>0</v>
      </c>
      <c r="I38" s="23"/>
      <c r="J38" s="23"/>
    </row>
    <row r="39" spans="1:10" ht="15.75" thickBot="1" x14ac:dyDescent="0.3">
      <c r="A39" s="24"/>
      <c r="B39" s="23"/>
      <c r="C39" s="23"/>
      <c r="D39" s="62"/>
      <c r="E39" s="62"/>
      <c r="F39" s="23"/>
      <c r="G39" s="110">
        <f>+COPERTINA!$E$18</f>
        <v>0</v>
      </c>
      <c r="H39" s="110">
        <f>+COPERTINA!$E$21</f>
        <v>0</v>
      </c>
      <c r="I39" s="23"/>
      <c r="J39" s="23"/>
    </row>
    <row r="40" spans="1:10" ht="15.75" thickBot="1" x14ac:dyDescent="0.3">
      <c r="A40" s="24"/>
      <c r="B40" s="23"/>
      <c r="C40" s="23"/>
      <c r="D40" s="62"/>
      <c r="E40" s="62"/>
      <c r="F40" s="23"/>
      <c r="G40" s="110">
        <f>+COPERTINA!$E$18</f>
        <v>0</v>
      </c>
      <c r="H40" s="110">
        <f>+COPERTINA!$E$21</f>
        <v>0</v>
      </c>
      <c r="I40" s="23"/>
      <c r="J40" s="23"/>
    </row>
    <row r="41" spans="1:10" ht="15.75" thickBot="1" x14ac:dyDescent="0.3">
      <c r="A41" s="24"/>
      <c r="B41" s="23"/>
      <c r="C41" s="23"/>
      <c r="D41" s="62"/>
      <c r="E41" s="62"/>
      <c r="F41" s="23"/>
      <c r="G41" s="110">
        <f>+COPERTINA!$E$18</f>
        <v>0</v>
      </c>
      <c r="H41" s="110">
        <f>+COPERTINA!$E$21</f>
        <v>0</v>
      </c>
      <c r="I41" s="23"/>
      <c r="J41" s="23"/>
    </row>
    <row r="42" spans="1:10" ht="15.75" thickBot="1" x14ac:dyDescent="0.3">
      <c r="A42" s="24"/>
      <c r="B42" s="23"/>
      <c r="C42" s="23"/>
      <c r="D42" s="62"/>
      <c r="E42" s="62"/>
      <c r="F42" s="23"/>
      <c r="G42" s="110">
        <f>+COPERTINA!$E$18</f>
        <v>0</v>
      </c>
      <c r="H42" s="110">
        <f>+COPERTINA!$E$21</f>
        <v>0</v>
      </c>
      <c r="I42" s="23"/>
      <c r="J42" s="23"/>
    </row>
    <row r="43" spans="1:10" ht="15.75" thickBot="1" x14ac:dyDescent="0.3">
      <c r="A43" s="24"/>
      <c r="B43" s="23"/>
      <c r="C43" s="23"/>
      <c r="D43" s="62"/>
      <c r="E43" s="62"/>
      <c r="F43" s="23"/>
      <c r="G43" s="110">
        <f>+COPERTINA!$E$18</f>
        <v>0</v>
      </c>
      <c r="H43" s="110">
        <f>+COPERTINA!$E$21</f>
        <v>0</v>
      </c>
      <c r="I43" s="23"/>
      <c r="J43" s="23"/>
    </row>
    <row r="44" spans="1:10" ht="15.75" thickBot="1" x14ac:dyDescent="0.3">
      <c r="A44" s="24"/>
      <c r="B44" s="23"/>
      <c r="C44" s="23"/>
      <c r="D44" s="62"/>
      <c r="E44" s="62"/>
      <c r="F44" s="23"/>
      <c r="G44" s="110">
        <f>+COPERTINA!$E$18</f>
        <v>0</v>
      </c>
      <c r="H44" s="110">
        <f>+COPERTINA!$E$21</f>
        <v>0</v>
      </c>
      <c r="I44" s="23"/>
      <c r="J44" s="23"/>
    </row>
    <row r="45" spans="1:10" ht="15.75" thickBot="1" x14ac:dyDescent="0.3">
      <c r="A45" s="24"/>
      <c r="B45" s="23"/>
      <c r="C45" s="23"/>
      <c r="D45" s="62"/>
      <c r="E45" s="62"/>
      <c r="F45" s="23"/>
      <c r="G45" s="110">
        <f>+COPERTINA!$E$18</f>
        <v>0</v>
      </c>
      <c r="H45" s="110">
        <f>+COPERTINA!$E$21</f>
        <v>0</v>
      </c>
      <c r="I45" s="23"/>
      <c r="J45" s="23"/>
    </row>
    <row r="46" spans="1:10" ht="15.75" thickBot="1" x14ac:dyDescent="0.3">
      <c r="A46" s="24"/>
      <c r="B46" s="23"/>
      <c r="C46" s="23"/>
      <c r="D46" s="62"/>
      <c r="E46" s="62"/>
      <c r="F46" s="23"/>
      <c r="G46" s="110">
        <f>+COPERTINA!$E$18</f>
        <v>0</v>
      </c>
      <c r="H46" s="110">
        <f>+COPERTINA!$E$21</f>
        <v>0</v>
      </c>
      <c r="I46" s="23"/>
      <c r="J46" s="23"/>
    </row>
    <row r="47" spans="1:10" ht="15.75" thickBot="1" x14ac:dyDescent="0.3">
      <c r="A47" s="24"/>
      <c r="B47" s="23"/>
      <c r="C47" s="23"/>
      <c r="D47" s="62"/>
      <c r="E47" s="62"/>
      <c r="F47" s="23"/>
      <c r="G47" s="110">
        <f>+COPERTINA!$E$18</f>
        <v>0</v>
      </c>
      <c r="H47" s="110">
        <f>+COPERTINA!$E$21</f>
        <v>0</v>
      </c>
      <c r="I47" s="23"/>
      <c r="J47" s="23"/>
    </row>
    <row r="48" spans="1:10" ht="15.75" thickBot="1" x14ac:dyDescent="0.3">
      <c r="A48" s="24"/>
      <c r="B48" s="23"/>
      <c r="C48" s="23"/>
      <c r="D48" s="62"/>
      <c r="E48" s="62"/>
      <c r="F48" s="23"/>
      <c r="G48" s="110">
        <f>+COPERTINA!$E$18</f>
        <v>0</v>
      </c>
      <c r="H48" s="110">
        <f>+COPERTINA!$E$21</f>
        <v>0</v>
      </c>
      <c r="I48" s="23"/>
      <c r="J48" s="23"/>
    </row>
    <row r="49" spans="1:10" ht="15.75" thickBot="1" x14ac:dyDescent="0.3">
      <c r="A49" s="24"/>
      <c r="B49" s="23"/>
      <c r="C49" s="23"/>
      <c r="D49" s="62"/>
      <c r="E49" s="62"/>
      <c r="F49" s="23"/>
      <c r="G49" s="110">
        <f>+COPERTINA!$E$18</f>
        <v>0</v>
      </c>
      <c r="H49" s="110">
        <f>+COPERTINA!$E$21</f>
        <v>0</v>
      </c>
      <c r="I49" s="23"/>
      <c r="J49" s="23"/>
    </row>
    <row r="50" spans="1:10" ht="15.75" thickBot="1" x14ac:dyDescent="0.3">
      <c r="A50" s="24"/>
      <c r="B50" s="23"/>
      <c r="C50" s="23"/>
      <c r="D50" s="62"/>
      <c r="E50" s="62"/>
      <c r="F50" s="23"/>
      <c r="G50" s="110">
        <f>+COPERTINA!$E$18</f>
        <v>0</v>
      </c>
      <c r="H50" s="110">
        <f>+COPERTINA!$E$21</f>
        <v>0</v>
      </c>
      <c r="I50" s="23"/>
      <c r="J50" s="23"/>
    </row>
    <row r="51" spans="1:10" ht="15.75" thickBot="1" x14ac:dyDescent="0.3">
      <c r="A51" s="24"/>
      <c r="B51" s="23"/>
      <c r="C51" s="23"/>
      <c r="D51" s="62"/>
      <c r="E51" s="62"/>
      <c r="F51" s="23"/>
      <c r="G51" s="110">
        <f>+COPERTINA!$E$18</f>
        <v>0</v>
      </c>
      <c r="H51" s="110">
        <f>+COPERTINA!$E$21</f>
        <v>0</v>
      </c>
      <c r="I51" s="23"/>
      <c r="J51" s="23"/>
    </row>
    <row r="52" spans="1:10" ht="15.75" thickBot="1" x14ac:dyDescent="0.3">
      <c r="A52" s="24"/>
      <c r="B52" s="23"/>
      <c r="C52" s="23"/>
      <c r="D52" s="62"/>
      <c r="E52" s="62"/>
      <c r="F52" s="23"/>
      <c r="G52" s="110">
        <f>+COPERTINA!$E$18</f>
        <v>0</v>
      </c>
      <c r="H52" s="110">
        <f>+COPERTINA!$E$21</f>
        <v>0</v>
      </c>
      <c r="I52" s="23"/>
      <c r="J52" s="23"/>
    </row>
    <row r="53" spans="1:10" ht="15.75" thickBot="1" x14ac:dyDescent="0.3">
      <c r="A53" s="24"/>
      <c r="B53" s="23"/>
      <c r="C53" s="23"/>
      <c r="D53" s="62"/>
      <c r="E53" s="62"/>
      <c r="F53" s="23"/>
      <c r="G53" s="110">
        <f>+COPERTINA!$E$18</f>
        <v>0</v>
      </c>
      <c r="H53" s="110">
        <f>+COPERTINA!$E$21</f>
        <v>0</v>
      </c>
      <c r="I53" s="23"/>
      <c r="J53" s="23"/>
    </row>
    <row r="54" spans="1:10" ht="15.75" thickBot="1" x14ac:dyDescent="0.3">
      <c r="A54" s="24"/>
      <c r="B54" s="23"/>
      <c r="C54" s="23"/>
      <c r="D54" s="62"/>
      <c r="E54" s="62"/>
      <c r="F54" s="23"/>
      <c r="G54" s="110">
        <f>+COPERTINA!$E$18</f>
        <v>0</v>
      </c>
      <c r="H54" s="110">
        <f>+COPERTINA!$E$21</f>
        <v>0</v>
      </c>
      <c r="I54" s="23"/>
      <c r="J54" s="23"/>
    </row>
    <row r="55" spans="1:10" ht="15.75" thickBot="1" x14ac:dyDescent="0.3">
      <c r="A55" s="24"/>
      <c r="B55" s="23"/>
      <c r="C55" s="23"/>
      <c r="D55" s="62"/>
      <c r="E55" s="62"/>
      <c r="F55" s="23"/>
      <c r="G55" s="110">
        <f>+COPERTINA!$E$18</f>
        <v>0</v>
      </c>
      <c r="H55" s="110">
        <f>+COPERTINA!$E$21</f>
        <v>0</v>
      </c>
      <c r="I55" s="23"/>
      <c r="J55" s="23"/>
    </row>
    <row r="56" spans="1:10" ht="15.75" thickBot="1" x14ac:dyDescent="0.3">
      <c r="A56" s="24"/>
      <c r="B56" s="23"/>
      <c r="C56" s="23"/>
      <c r="D56" s="62"/>
      <c r="E56" s="62"/>
      <c r="F56" s="23"/>
      <c r="G56" s="110">
        <f>+COPERTINA!$E$18</f>
        <v>0</v>
      </c>
      <c r="H56" s="110">
        <f>+COPERTINA!$E$21</f>
        <v>0</v>
      </c>
      <c r="I56" s="23"/>
      <c r="J56" s="23"/>
    </row>
    <row r="57" spans="1:10" ht="15.75" thickBot="1" x14ac:dyDescent="0.3">
      <c r="A57" s="24"/>
      <c r="B57" s="23"/>
      <c r="C57" s="23"/>
      <c r="D57" s="62"/>
      <c r="E57" s="62"/>
      <c r="F57" s="23"/>
      <c r="G57" s="110">
        <f>+COPERTINA!$E$18</f>
        <v>0</v>
      </c>
      <c r="H57" s="110">
        <f>+COPERTINA!$E$21</f>
        <v>0</v>
      </c>
      <c r="I57" s="23"/>
      <c r="J57" s="23"/>
    </row>
    <row r="58" spans="1:10" ht="15.75" thickBot="1" x14ac:dyDescent="0.3">
      <c r="A58" s="24"/>
      <c r="B58" s="23"/>
      <c r="C58" s="23"/>
      <c r="D58" s="62"/>
      <c r="E58" s="62"/>
      <c r="F58" s="23"/>
      <c r="G58" s="110">
        <f>+COPERTINA!$E$18</f>
        <v>0</v>
      </c>
      <c r="H58" s="110">
        <f>+COPERTINA!$E$21</f>
        <v>0</v>
      </c>
      <c r="I58" s="23"/>
      <c r="J58" s="23"/>
    </row>
    <row r="59" spans="1:10" ht="15.75" thickBot="1" x14ac:dyDescent="0.3">
      <c r="A59" s="24"/>
      <c r="B59" s="23"/>
      <c r="C59" s="23"/>
      <c r="D59" s="62"/>
      <c r="E59" s="62"/>
      <c r="F59" s="23"/>
      <c r="G59" s="110">
        <f>+COPERTINA!$E$18</f>
        <v>0</v>
      </c>
      <c r="H59" s="110">
        <f>+COPERTINA!$E$21</f>
        <v>0</v>
      </c>
      <c r="I59" s="23"/>
      <c r="J59" s="23"/>
    </row>
    <row r="60" spans="1:10" ht="15.75" thickBot="1" x14ac:dyDescent="0.3">
      <c r="A60" s="24"/>
      <c r="B60" s="23"/>
      <c r="C60" s="23"/>
      <c r="D60" s="62"/>
      <c r="E60" s="62"/>
      <c r="F60" s="23"/>
      <c r="G60" s="110">
        <f>+COPERTINA!$E$18</f>
        <v>0</v>
      </c>
      <c r="H60" s="110">
        <f>+COPERTINA!$E$21</f>
        <v>0</v>
      </c>
      <c r="I60" s="23"/>
      <c r="J60" s="23"/>
    </row>
    <row r="61" spans="1:10" ht="15.75" thickBot="1" x14ac:dyDescent="0.3">
      <c r="A61" s="24"/>
      <c r="B61" s="23"/>
      <c r="C61" s="23"/>
      <c r="D61" s="62"/>
      <c r="E61" s="62"/>
      <c r="F61" s="23"/>
      <c r="G61" s="110">
        <f>+COPERTINA!$E$18</f>
        <v>0</v>
      </c>
      <c r="H61" s="110">
        <f>+COPERTINA!$E$21</f>
        <v>0</v>
      </c>
      <c r="I61" s="23"/>
      <c r="J61" s="23"/>
    </row>
    <row r="62" spans="1:10" ht="15.75" thickBot="1" x14ac:dyDescent="0.3">
      <c r="A62" s="24"/>
      <c r="B62" s="23"/>
      <c r="C62" s="23"/>
      <c r="D62" s="62"/>
      <c r="E62" s="62"/>
      <c r="F62" s="23"/>
      <c r="G62" s="110">
        <f>+COPERTINA!$E$18</f>
        <v>0</v>
      </c>
      <c r="H62" s="110">
        <f>+COPERTINA!$E$21</f>
        <v>0</v>
      </c>
      <c r="I62" s="23"/>
      <c r="J62" s="23"/>
    </row>
    <row r="63" spans="1:10" ht="15.75" thickBot="1" x14ac:dyDescent="0.3">
      <c r="A63" s="24"/>
      <c r="B63" s="23"/>
      <c r="C63" s="23"/>
      <c r="D63" s="62"/>
      <c r="E63" s="62"/>
      <c r="F63" s="23"/>
      <c r="G63" s="110">
        <f>+COPERTINA!$E$18</f>
        <v>0</v>
      </c>
      <c r="H63" s="110">
        <f>+COPERTINA!$E$21</f>
        <v>0</v>
      </c>
      <c r="I63" s="23"/>
      <c r="J63" s="23"/>
    </row>
    <row r="64" spans="1:10" ht="15.75" thickBot="1" x14ac:dyDescent="0.3">
      <c r="A64" s="24"/>
      <c r="B64" s="23"/>
      <c r="C64" s="23"/>
      <c r="D64" s="62"/>
      <c r="E64" s="62"/>
      <c r="F64" s="23"/>
      <c r="G64" s="110">
        <f>+COPERTINA!$E$18</f>
        <v>0</v>
      </c>
      <c r="H64" s="110">
        <f>+COPERTINA!$E$21</f>
        <v>0</v>
      </c>
      <c r="I64" s="23"/>
      <c r="J64" s="23"/>
    </row>
    <row r="65" spans="1:10" ht="15.75" thickBot="1" x14ac:dyDescent="0.3">
      <c r="A65" s="24"/>
      <c r="B65" s="23"/>
      <c r="C65" s="23"/>
      <c r="D65" s="62"/>
      <c r="E65" s="62"/>
      <c r="F65" s="23"/>
      <c r="G65" s="110">
        <f>+COPERTINA!$E$18</f>
        <v>0</v>
      </c>
      <c r="H65" s="110">
        <f>+COPERTINA!$E$21</f>
        <v>0</v>
      </c>
      <c r="I65" s="23"/>
      <c r="J65" s="23"/>
    </row>
    <row r="66" spans="1:10" ht="15.75" thickBot="1" x14ac:dyDescent="0.3">
      <c r="A66" s="24"/>
      <c r="B66" s="23"/>
      <c r="C66" s="23"/>
      <c r="D66" s="62"/>
      <c r="E66" s="62"/>
      <c r="F66" s="23"/>
      <c r="G66" s="110">
        <f>+COPERTINA!$E$18</f>
        <v>0</v>
      </c>
      <c r="H66" s="110">
        <f>+COPERTINA!$E$21</f>
        <v>0</v>
      </c>
      <c r="I66" s="23"/>
      <c r="J66" s="23"/>
    </row>
    <row r="67" spans="1:10" ht="15.75" thickBot="1" x14ac:dyDescent="0.3">
      <c r="A67" s="24"/>
      <c r="B67" s="23"/>
      <c r="C67" s="23"/>
      <c r="D67" s="62"/>
      <c r="E67" s="62"/>
      <c r="F67" s="23"/>
      <c r="G67" s="110">
        <f>+COPERTINA!$E$18</f>
        <v>0</v>
      </c>
      <c r="H67" s="110">
        <f>+COPERTINA!$E$21</f>
        <v>0</v>
      </c>
      <c r="I67" s="23"/>
      <c r="J67" s="23"/>
    </row>
    <row r="68" spans="1:10" ht="15.75" thickBot="1" x14ac:dyDescent="0.3">
      <c r="A68" s="24"/>
      <c r="B68" s="23"/>
      <c r="C68" s="23"/>
      <c r="D68" s="62"/>
      <c r="E68" s="62"/>
      <c r="F68" s="23"/>
      <c r="G68" s="110">
        <f>+COPERTINA!$E$18</f>
        <v>0</v>
      </c>
      <c r="H68" s="110">
        <f>+COPERTINA!$E$21</f>
        <v>0</v>
      </c>
      <c r="I68" s="23"/>
      <c r="J68" s="23"/>
    </row>
    <row r="69" spans="1:10" ht="15.75" thickBot="1" x14ac:dyDescent="0.3">
      <c r="A69" s="24"/>
      <c r="B69" s="23"/>
      <c r="C69" s="23"/>
      <c r="D69" s="62"/>
      <c r="E69" s="62"/>
      <c r="F69" s="23"/>
      <c r="G69" s="110">
        <f>+COPERTINA!$E$18</f>
        <v>0</v>
      </c>
      <c r="H69" s="110">
        <f>+COPERTINA!$E$21</f>
        <v>0</v>
      </c>
      <c r="I69" s="23"/>
      <c r="J69" s="23"/>
    </row>
    <row r="70" spans="1:10" ht="15.75" thickBot="1" x14ac:dyDescent="0.3">
      <c r="A70" s="24"/>
      <c r="B70" s="23"/>
      <c r="C70" s="23"/>
      <c r="D70" s="62"/>
      <c r="E70" s="62"/>
      <c r="F70" s="23"/>
      <c r="G70" s="110">
        <f>+COPERTINA!$E$18</f>
        <v>0</v>
      </c>
      <c r="H70" s="110">
        <f>+COPERTINA!$E$21</f>
        <v>0</v>
      </c>
      <c r="I70" s="23"/>
      <c r="J70" s="23"/>
    </row>
    <row r="71" spans="1:10" ht="15.75" thickBot="1" x14ac:dyDescent="0.3">
      <c r="A71" s="24"/>
      <c r="B71" s="23"/>
      <c r="C71" s="23"/>
      <c r="D71" s="62"/>
      <c r="E71" s="62"/>
      <c r="F71" s="23"/>
      <c r="G71" s="110">
        <f>+COPERTINA!$E$18</f>
        <v>0</v>
      </c>
      <c r="H71" s="110">
        <f>+COPERTINA!$E$21</f>
        <v>0</v>
      </c>
      <c r="I71" s="23"/>
      <c r="J71" s="23"/>
    </row>
    <row r="72" spans="1:10" ht="15.75" thickBot="1" x14ac:dyDescent="0.3">
      <c r="A72" s="24"/>
      <c r="B72" s="23"/>
      <c r="C72" s="23"/>
      <c r="D72" s="62"/>
      <c r="E72" s="62"/>
      <c r="F72" s="23"/>
      <c r="G72" s="110">
        <f>+COPERTINA!$E$18</f>
        <v>0</v>
      </c>
      <c r="H72" s="110">
        <f>+COPERTINA!$E$21</f>
        <v>0</v>
      </c>
      <c r="I72" s="23"/>
      <c r="J72" s="23"/>
    </row>
    <row r="73" spans="1:10" ht="15.75" thickBot="1" x14ac:dyDescent="0.3">
      <c r="A73" s="24"/>
      <c r="B73" s="23"/>
      <c r="C73" s="23"/>
      <c r="D73" s="62"/>
      <c r="E73" s="62"/>
      <c r="F73" s="23"/>
      <c r="G73" s="110">
        <f>+COPERTINA!$E$18</f>
        <v>0</v>
      </c>
      <c r="H73" s="110">
        <f>+COPERTINA!$E$21</f>
        <v>0</v>
      </c>
      <c r="I73" s="23"/>
      <c r="J73" s="23"/>
    </row>
    <row r="74" spans="1:10" ht="15.75" thickBot="1" x14ac:dyDescent="0.3">
      <c r="A74" s="24"/>
      <c r="B74" s="23"/>
      <c r="C74" s="23"/>
      <c r="D74" s="62"/>
      <c r="E74" s="62"/>
      <c r="F74" s="23"/>
      <c r="G74" s="110">
        <f>+COPERTINA!$E$18</f>
        <v>0</v>
      </c>
      <c r="H74" s="110">
        <f>+COPERTINA!$E$21</f>
        <v>0</v>
      </c>
      <c r="I74" s="23"/>
      <c r="J74" s="23"/>
    </row>
    <row r="75" spans="1:10" ht="15.75" thickBot="1" x14ac:dyDescent="0.3">
      <c r="A75" s="24"/>
      <c r="B75" s="23"/>
      <c r="C75" s="23"/>
      <c r="D75" s="62"/>
      <c r="E75" s="62"/>
      <c r="F75" s="23"/>
      <c r="G75" s="110">
        <f>+COPERTINA!$E$18</f>
        <v>0</v>
      </c>
      <c r="H75" s="110">
        <f>+COPERTINA!$E$21</f>
        <v>0</v>
      </c>
      <c r="I75" s="23"/>
      <c r="J75" s="23"/>
    </row>
    <row r="76" spans="1:10" ht="15.75" thickBot="1" x14ac:dyDescent="0.3">
      <c r="A76" s="24"/>
      <c r="B76" s="23"/>
      <c r="C76" s="23"/>
      <c r="D76" s="62"/>
      <c r="E76" s="62"/>
      <c r="F76" s="23"/>
      <c r="G76" s="110">
        <f>+COPERTINA!$E$18</f>
        <v>0</v>
      </c>
      <c r="H76" s="110">
        <f>+COPERTINA!$E$21</f>
        <v>0</v>
      </c>
      <c r="I76" s="23"/>
      <c r="J76" s="23"/>
    </row>
    <row r="77" spans="1:10" ht="15.75" thickBot="1" x14ac:dyDescent="0.3">
      <c r="A77" s="24"/>
      <c r="B77" s="23"/>
      <c r="C77" s="23"/>
      <c r="D77" s="62"/>
      <c r="E77" s="62"/>
      <c r="F77" s="23"/>
      <c r="G77" s="110">
        <f>+COPERTINA!$E$18</f>
        <v>0</v>
      </c>
      <c r="H77" s="110">
        <f>+COPERTINA!$E$21</f>
        <v>0</v>
      </c>
      <c r="I77" s="23"/>
      <c r="J77" s="23"/>
    </row>
    <row r="78" spans="1:10" ht="15.75" thickBot="1" x14ac:dyDescent="0.3">
      <c r="A78" s="24"/>
      <c r="B78" s="23"/>
      <c r="C78" s="23"/>
      <c r="D78" s="62"/>
      <c r="E78" s="62"/>
      <c r="F78" s="23"/>
      <c r="G78" s="110">
        <f>+COPERTINA!$E$18</f>
        <v>0</v>
      </c>
      <c r="H78" s="110">
        <f>+COPERTINA!$E$21</f>
        <v>0</v>
      </c>
      <c r="I78" s="23"/>
      <c r="J78" s="23"/>
    </row>
    <row r="79" spans="1:10" ht="15.75" thickBot="1" x14ac:dyDescent="0.3">
      <c r="A79" s="24"/>
      <c r="B79" s="23"/>
      <c r="C79" s="23"/>
      <c r="D79" s="62"/>
      <c r="E79" s="62"/>
      <c r="F79" s="23"/>
      <c r="G79" s="110">
        <f>+COPERTINA!$E$18</f>
        <v>0</v>
      </c>
      <c r="H79" s="110">
        <f>+COPERTINA!$E$21</f>
        <v>0</v>
      </c>
      <c r="I79" s="23"/>
      <c r="J79" s="23"/>
    </row>
    <row r="80" spans="1:10" ht="15.75" thickBot="1" x14ac:dyDescent="0.3">
      <c r="A80" s="24"/>
      <c r="B80" s="23"/>
      <c r="C80" s="23"/>
      <c r="D80" s="62"/>
      <c r="E80" s="62"/>
      <c r="F80" s="23"/>
      <c r="G80" s="110">
        <f>+COPERTINA!$E$18</f>
        <v>0</v>
      </c>
      <c r="H80" s="110">
        <f>+COPERTINA!$E$21</f>
        <v>0</v>
      </c>
      <c r="I80" s="23"/>
      <c r="J80" s="23"/>
    </row>
    <row r="81" spans="1:10" ht="15.75" thickBot="1" x14ac:dyDescent="0.3">
      <c r="A81" s="24"/>
      <c r="B81" s="23"/>
      <c r="C81" s="23"/>
      <c r="D81" s="62"/>
      <c r="E81" s="62"/>
      <c r="F81" s="23"/>
      <c r="G81" s="110">
        <f>+COPERTINA!$E$18</f>
        <v>0</v>
      </c>
      <c r="H81" s="110">
        <f>+COPERTINA!$E$21</f>
        <v>0</v>
      </c>
      <c r="I81" s="23"/>
      <c r="J81" s="23"/>
    </row>
    <row r="82" spans="1:10" ht="15.75" thickBot="1" x14ac:dyDescent="0.3">
      <c r="A82" s="24"/>
      <c r="B82" s="23"/>
      <c r="C82" s="23"/>
      <c r="D82" s="62"/>
      <c r="E82" s="62"/>
      <c r="F82" s="23"/>
      <c r="G82" s="110">
        <f>+COPERTINA!$E$18</f>
        <v>0</v>
      </c>
      <c r="H82" s="110">
        <f>+COPERTINA!$E$21</f>
        <v>0</v>
      </c>
      <c r="I82" s="23"/>
      <c r="J82" s="23"/>
    </row>
    <row r="83" spans="1:10" ht="15.75" thickBot="1" x14ac:dyDescent="0.3">
      <c r="A83" s="24"/>
      <c r="B83" s="23"/>
      <c r="C83" s="23"/>
      <c r="D83" s="62"/>
      <c r="E83" s="62"/>
      <c r="F83" s="23"/>
      <c r="G83" s="110">
        <f>+COPERTINA!$E$18</f>
        <v>0</v>
      </c>
      <c r="H83" s="110">
        <f>+COPERTINA!$E$21</f>
        <v>0</v>
      </c>
      <c r="I83" s="23"/>
      <c r="J83" s="23"/>
    </row>
    <row r="84" spans="1:10" ht="15.75" thickBot="1" x14ac:dyDescent="0.3">
      <c r="A84" s="24"/>
      <c r="B84" s="23"/>
      <c r="C84" s="23"/>
      <c r="D84" s="62"/>
      <c r="E84" s="62"/>
      <c r="F84" s="23"/>
      <c r="G84" s="110">
        <f>+COPERTINA!$E$18</f>
        <v>0</v>
      </c>
      <c r="H84" s="110">
        <f>+COPERTINA!$E$21</f>
        <v>0</v>
      </c>
      <c r="I84" s="23"/>
      <c r="J84" s="23"/>
    </row>
    <row r="85" spans="1:10" ht="15.75" thickBot="1" x14ac:dyDescent="0.3">
      <c r="A85" s="24"/>
      <c r="B85" s="23"/>
      <c r="C85" s="23"/>
      <c r="D85" s="62"/>
      <c r="E85" s="62"/>
      <c r="F85" s="23"/>
      <c r="G85" s="110">
        <f>+COPERTINA!$E$18</f>
        <v>0</v>
      </c>
      <c r="H85" s="110">
        <f>+COPERTINA!$E$21</f>
        <v>0</v>
      </c>
      <c r="I85" s="23"/>
      <c r="J85" s="23"/>
    </row>
    <row r="86" spans="1:10" ht="15.75" thickBot="1" x14ac:dyDescent="0.3">
      <c r="A86" s="24"/>
      <c r="B86" s="23"/>
      <c r="C86" s="23"/>
      <c r="D86" s="62"/>
      <c r="E86" s="62"/>
      <c r="F86" s="23"/>
      <c r="G86" s="110">
        <f>+COPERTINA!$E$18</f>
        <v>0</v>
      </c>
      <c r="H86" s="110">
        <f>+COPERTINA!$E$21</f>
        <v>0</v>
      </c>
      <c r="I86" s="23"/>
      <c r="J86" s="23"/>
    </row>
    <row r="87" spans="1:10" ht="15.75" thickBot="1" x14ac:dyDescent="0.3">
      <c r="A87" s="24"/>
      <c r="B87" s="23"/>
      <c r="C87" s="23"/>
      <c r="D87" s="62"/>
      <c r="E87" s="62"/>
      <c r="F87" s="23"/>
      <c r="G87" s="110">
        <f>+COPERTINA!$E$18</f>
        <v>0</v>
      </c>
      <c r="H87" s="110">
        <f>+COPERTINA!$E$21</f>
        <v>0</v>
      </c>
      <c r="I87" s="23"/>
      <c r="J87" s="23"/>
    </row>
    <row r="88" spans="1:10" ht="15.75" thickBot="1" x14ac:dyDescent="0.3">
      <c r="A88" s="24"/>
      <c r="B88" s="23"/>
      <c r="C88" s="23"/>
      <c r="D88" s="62"/>
      <c r="E88" s="62"/>
      <c r="F88" s="23"/>
      <c r="G88" s="110">
        <f>+COPERTINA!$E$18</f>
        <v>0</v>
      </c>
      <c r="H88" s="110">
        <f>+COPERTINA!$E$21</f>
        <v>0</v>
      </c>
      <c r="I88" s="23"/>
      <c r="J88" s="23"/>
    </row>
    <row r="89" spans="1:10" ht="15.75" thickBot="1" x14ac:dyDescent="0.3">
      <c r="A89" s="24"/>
      <c r="B89" s="23"/>
      <c r="C89" s="23"/>
      <c r="D89" s="62"/>
      <c r="E89" s="62"/>
      <c r="F89" s="23"/>
      <c r="G89" s="110">
        <f>+COPERTINA!$E$18</f>
        <v>0</v>
      </c>
      <c r="H89" s="110">
        <f>+COPERTINA!$E$21</f>
        <v>0</v>
      </c>
      <c r="I89" s="23"/>
      <c r="J89" s="23"/>
    </row>
    <row r="90" spans="1:10" ht="15.75" thickBot="1" x14ac:dyDescent="0.3">
      <c r="A90" s="24"/>
      <c r="B90" s="23"/>
      <c r="C90" s="23"/>
      <c r="D90" s="62"/>
      <c r="E90" s="62"/>
      <c r="F90" s="23"/>
      <c r="G90" s="110">
        <f>+COPERTINA!$E$18</f>
        <v>0</v>
      </c>
      <c r="H90" s="110">
        <f>+COPERTINA!$E$21</f>
        <v>0</v>
      </c>
      <c r="I90" s="23"/>
      <c r="J90" s="23"/>
    </row>
    <row r="91" spans="1:10" ht="15.75" thickBot="1" x14ac:dyDescent="0.3">
      <c r="A91" s="24"/>
      <c r="B91" s="23"/>
      <c r="C91" s="23"/>
      <c r="D91" s="62"/>
      <c r="E91" s="62"/>
      <c r="F91" s="23"/>
      <c r="G91" s="110">
        <f>+COPERTINA!$E$18</f>
        <v>0</v>
      </c>
      <c r="H91" s="110">
        <f>+COPERTINA!$E$21</f>
        <v>0</v>
      </c>
      <c r="I91" s="23"/>
      <c r="J91" s="23"/>
    </row>
    <row r="92" spans="1:10" ht="15.75" thickBot="1" x14ac:dyDescent="0.3">
      <c r="A92" s="24"/>
      <c r="B92" s="23"/>
      <c r="C92" s="23"/>
      <c r="D92" s="62"/>
      <c r="E92" s="62"/>
      <c r="F92" s="23"/>
      <c r="G92" s="110">
        <f>+COPERTINA!$E$18</f>
        <v>0</v>
      </c>
      <c r="H92" s="110">
        <f>+COPERTINA!$E$21</f>
        <v>0</v>
      </c>
      <c r="I92" s="23"/>
      <c r="J92" s="23"/>
    </row>
    <row r="93" spans="1:10" ht="15.75" thickBot="1" x14ac:dyDescent="0.3">
      <c r="A93" s="24"/>
      <c r="B93" s="23"/>
      <c r="C93" s="23"/>
      <c r="D93" s="62"/>
      <c r="E93" s="62"/>
      <c r="F93" s="23"/>
      <c r="G93" s="110">
        <f>+COPERTINA!$E$18</f>
        <v>0</v>
      </c>
      <c r="H93" s="110">
        <f>+COPERTINA!$E$21</f>
        <v>0</v>
      </c>
      <c r="I93" s="23"/>
      <c r="J93" s="23"/>
    </row>
    <row r="94" spans="1:10" ht="15.75" thickBot="1" x14ac:dyDescent="0.3">
      <c r="A94" s="24"/>
      <c r="B94" s="23"/>
      <c r="C94" s="23"/>
      <c r="D94" s="62"/>
      <c r="E94" s="62"/>
      <c r="F94" s="23"/>
      <c r="G94" s="110">
        <f>+COPERTINA!$E$18</f>
        <v>0</v>
      </c>
      <c r="H94" s="110">
        <f>+COPERTINA!$E$21</f>
        <v>0</v>
      </c>
      <c r="I94" s="23"/>
      <c r="J94" s="23"/>
    </row>
    <row r="95" spans="1:10" ht="15.75" thickBot="1" x14ac:dyDescent="0.3">
      <c r="A95" s="24"/>
      <c r="B95" s="23"/>
      <c r="C95" s="23"/>
      <c r="D95" s="62"/>
      <c r="E95" s="62"/>
      <c r="F95" s="23"/>
      <c r="G95" s="110">
        <f>+COPERTINA!$E$18</f>
        <v>0</v>
      </c>
      <c r="H95" s="110">
        <f>+COPERTINA!$E$21</f>
        <v>0</v>
      </c>
      <c r="I95" s="23"/>
      <c r="J95" s="23"/>
    </row>
    <row r="96" spans="1:10" ht="15.75" thickBot="1" x14ac:dyDescent="0.3">
      <c r="A96" s="24"/>
      <c r="B96" s="23"/>
      <c r="C96" s="23"/>
      <c r="D96" s="62"/>
      <c r="E96" s="62"/>
      <c r="F96" s="23"/>
      <c r="G96" s="110">
        <f>+COPERTINA!$E$18</f>
        <v>0</v>
      </c>
      <c r="H96" s="110">
        <f>+COPERTINA!$E$21</f>
        <v>0</v>
      </c>
      <c r="I96" s="23"/>
      <c r="J96" s="23"/>
    </row>
    <row r="97" spans="1:10" ht="15.75" thickBot="1" x14ac:dyDescent="0.3">
      <c r="A97" s="24"/>
      <c r="B97" s="23"/>
      <c r="C97" s="23"/>
      <c r="D97" s="62"/>
      <c r="E97" s="62"/>
      <c r="F97" s="23"/>
      <c r="G97" s="110">
        <f>+COPERTINA!$E$18</f>
        <v>0</v>
      </c>
      <c r="H97" s="110">
        <f>+COPERTINA!$E$21</f>
        <v>0</v>
      </c>
      <c r="I97" s="23"/>
      <c r="J97" s="23"/>
    </row>
    <row r="98" spans="1:10" ht="15.75" thickBot="1" x14ac:dyDescent="0.3">
      <c r="A98" s="24"/>
      <c r="B98" s="23"/>
      <c r="C98" s="23"/>
      <c r="D98" s="62"/>
      <c r="E98" s="62"/>
      <c r="F98" s="23"/>
      <c r="G98" s="110">
        <f>+COPERTINA!$E$18</f>
        <v>0</v>
      </c>
      <c r="H98" s="110">
        <f>+COPERTINA!$E$21</f>
        <v>0</v>
      </c>
      <c r="I98" s="23"/>
      <c r="J98" s="23"/>
    </row>
    <row r="99" spans="1:10" ht="15.75" thickBot="1" x14ac:dyDescent="0.3">
      <c r="A99" s="24"/>
      <c r="B99" s="23"/>
      <c r="C99" s="23"/>
      <c r="D99" s="62"/>
      <c r="E99" s="62"/>
      <c r="F99" s="23"/>
      <c r="G99" s="110">
        <f>+COPERTINA!$E$18</f>
        <v>0</v>
      </c>
      <c r="H99" s="110">
        <f>+COPERTINA!$E$21</f>
        <v>0</v>
      </c>
      <c r="I99" s="23"/>
      <c r="J99" s="23"/>
    </row>
    <row r="100" spans="1:10" ht="15.75" thickBot="1" x14ac:dyDescent="0.3">
      <c r="A100" s="24"/>
      <c r="B100" s="23"/>
      <c r="C100" s="23"/>
      <c r="D100" s="62"/>
      <c r="E100" s="62"/>
      <c r="F100" s="23"/>
      <c r="G100" s="110">
        <f>+COPERTINA!$E$18</f>
        <v>0</v>
      </c>
      <c r="H100" s="110">
        <f>+COPERTINA!$E$21</f>
        <v>0</v>
      </c>
      <c r="I100" s="23"/>
      <c r="J100" s="23"/>
    </row>
    <row r="101" spans="1:10" ht="15.75" thickBot="1" x14ac:dyDescent="0.3">
      <c r="A101" s="24"/>
      <c r="B101" s="23"/>
      <c r="C101" s="23"/>
      <c r="D101" s="62"/>
      <c r="E101" s="62"/>
      <c r="F101" s="23"/>
      <c r="G101" s="110">
        <f>+COPERTINA!$E$18</f>
        <v>0</v>
      </c>
      <c r="H101" s="110">
        <f>+COPERTINA!$E$21</f>
        <v>0</v>
      </c>
      <c r="I101" s="23"/>
      <c r="J101" s="23"/>
    </row>
    <row r="102" spans="1:10" ht="15.75" thickBot="1" x14ac:dyDescent="0.3">
      <c r="A102" s="24"/>
      <c r="B102" s="23"/>
      <c r="C102" s="23"/>
      <c r="D102" s="62"/>
      <c r="E102" s="62"/>
      <c r="F102" s="23"/>
      <c r="G102" s="110">
        <f>+COPERTINA!$E$18</f>
        <v>0</v>
      </c>
      <c r="H102" s="110">
        <f>+COPERTINA!$E$21</f>
        <v>0</v>
      </c>
      <c r="I102" s="23"/>
      <c r="J102" s="23"/>
    </row>
    <row r="103" spans="1:10" ht="15.75" thickBot="1" x14ac:dyDescent="0.3">
      <c r="A103" s="24"/>
      <c r="B103" s="23"/>
      <c r="C103" s="23"/>
      <c r="D103" s="62"/>
      <c r="E103" s="62"/>
      <c r="F103" s="23"/>
      <c r="G103" s="110">
        <f>+COPERTINA!$E$18</f>
        <v>0</v>
      </c>
      <c r="H103" s="110">
        <f>+COPERTINA!$E$21</f>
        <v>0</v>
      </c>
      <c r="I103" s="23"/>
      <c r="J103" s="23"/>
    </row>
    <row r="104" spans="1:10" ht="15.75" thickBot="1" x14ac:dyDescent="0.3">
      <c r="A104" s="24"/>
      <c r="B104" s="23"/>
      <c r="C104" s="23"/>
      <c r="D104" s="62"/>
      <c r="E104" s="62"/>
      <c r="F104" s="23"/>
      <c r="G104" s="110">
        <f>+COPERTINA!$E$18</f>
        <v>0</v>
      </c>
      <c r="H104" s="110">
        <f>+COPERTINA!$E$21</f>
        <v>0</v>
      </c>
      <c r="I104" s="23"/>
      <c r="J104" s="23"/>
    </row>
    <row r="105" spans="1:10" ht="15.75" thickBot="1" x14ac:dyDescent="0.3">
      <c r="A105" s="24"/>
      <c r="B105" s="23"/>
      <c r="C105" s="23"/>
      <c r="D105" s="62"/>
      <c r="E105" s="62"/>
      <c r="F105" s="23"/>
      <c r="G105" s="110">
        <f>+COPERTINA!$E$18</f>
        <v>0</v>
      </c>
      <c r="H105" s="110">
        <f>+COPERTINA!$E$21</f>
        <v>0</v>
      </c>
      <c r="I105" s="23"/>
      <c r="J105" s="23"/>
    </row>
    <row r="106" spans="1:10" ht="15.75" thickBot="1" x14ac:dyDescent="0.3">
      <c r="A106" s="24"/>
      <c r="B106" s="23"/>
      <c r="C106" s="23"/>
      <c r="D106" s="62"/>
      <c r="E106" s="62"/>
      <c r="F106" s="23"/>
      <c r="G106" s="110">
        <f>+COPERTINA!$E$18</f>
        <v>0</v>
      </c>
      <c r="H106" s="110">
        <f>+COPERTINA!$E$21</f>
        <v>0</v>
      </c>
      <c r="I106" s="23"/>
      <c r="J106" s="23"/>
    </row>
    <row r="107" spans="1:10" ht="15.75" thickBot="1" x14ac:dyDescent="0.3">
      <c r="A107" s="24"/>
      <c r="B107" s="23"/>
      <c r="C107" s="23"/>
      <c r="D107" s="62"/>
      <c r="E107" s="62"/>
      <c r="F107" s="23"/>
      <c r="G107" s="110">
        <f>+COPERTINA!$E$18</f>
        <v>0</v>
      </c>
      <c r="H107" s="110">
        <f>+COPERTINA!$E$21</f>
        <v>0</v>
      </c>
      <c r="I107" s="23"/>
      <c r="J107" s="23"/>
    </row>
    <row r="108" spans="1:10" ht="15.75" thickBot="1" x14ac:dyDescent="0.3">
      <c r="A108" s="24"/>
      <c r="B108" s="23"/>
      <c r="C108" s="23"/>
      <c r="D108" s="62"/>
      <c r="E108" s="62"/>
      <c r="F108" s="23"/>
      <c r="G108" s="110">
        <f>+COPERTINA!$E$18</f>
        <v>0</v>
      </c>
      <c r="H108" s="110">
        <f>+COPERTINA!$E$21</f>
        <v>0</v>
      </c>
      <c r="I108" s="23"/>
      <c r="J108" s="23"/>
    </row>
    <row r="109" spans="1:10" ht="15.75" thickBot="1" x14ac:dyDescent="0.3">
      <c r="A109" s="24"/>
      <c r="B109" s="23"/>
      <c r="C109" s="23"/>
      <c r="D109" s="62"/>
      <c r="E109" s="62"/>
      <c r="F109" s="23"/>
      <c r="G109" s="110">
        <f>+COPERTINA!$E$18</f>
        <v>0</v>
      </c>
      <c r="H109" s="110">
        <f>+COPERTINA!$E$21</f>
        <v>0</v>
      </c>
      <c r="I109" s="23"/>
      <c r="J109" s="23"/>
    </row>
    <row r="110" spans="1:10" ht="15.75" thickBot="1" x14ac:dyDescent="0.3">
      <c r="A110" s="24"/>
      <c r="B110" s="23"/>
      <c r="C110" s="23"/>
      <c r="D110" s="62"/>
      <c r="E110" s="62"/>
      <c r="F110" s="23"/>
      <c r="G110" s="110">
        <f>+COPERTINA!$E$18</f>
        <v>0</v>
      </c>
      <c r="H110" s="110">
        <f>+COPERTINA!$E$21</f>
        <v>0</v>
      </c>
      <c r="I110" s="23"/>
      <c r="J110" s="23"/>
    </row>
    <row r="111" spans="1:10" ht="15.75" thickBot="1" x14ac:dyDescent="0.3">
      <c r="A111" s="24"/>
      <c r="B111" s="23"/>
      <c r="C111" s="23"/>
      <c r="D111" s="62"/>
      <c r="E111" s="62"/>
      <c r="F111" s="23"/>
      <c r="G111" s="110">
        <f>+COPERTINA!$E$18</f>
        <v>0</v>
      </c>
      <c r="H111" s="110">
        <f>+COPERTINA!$E$21</f>
        <v>0</v>
      </c>
      <c r="I111" s="23"/>
      <c r="J111" s="23"/>
    </row>
    <row r="112" spans="1:10" ht="15.75" thickBot="1" x14ac:dyDescent="0.3">
      <c r="A112" s="24"/>
      <c r="B112" s="23"/>
      <c r="C112" s="23"/>
      <c r="D112" s="62"/>
      <c r="E112" s="62"/>
      <c r="F112" s="23"/>
      <c r="G112" s="110">
        <f>+COPERTINA!$E$18</f>
        <v>0</v>
      </c>
      <c r="H112" s="110">
        <f>+COPERTINA!$E$21</f>
        <v>0</v>
      </c>
      <c r="I112" s="23"/>
      <c r="J112" s="23"/>
    </row>
    <row r="113" spans="1:10" ht="15.75" thickBot="1" x14ac:dyDescent="0.3">
      <c r="A113" s="24"/>
      <c r="B113" s="23"/>
      <c r="C113" s="23"/>
      <c r="D113" s="62"/>
      <c r="E113" s="62"/>
      <c r="F113" s="23"/>
      <c r="G113" s="110">
        <f>+COPERTINA!$E$18</f>
        <v>0</v>
      </c>
      <c r="H113" s="110">
        <f>+COPERTINA!$E$21</f>
        <v>0</v>
      </c>
      <c r="I113" s="23"/>
      <c r="J113" s="23"/>
    </row>
    <row r="114" spans="1:10" ht="15.75" thickBot="1" x14ac:dyDescent="0.3">
      <c r="A114" s="24"/>
      <c r="B114" s="23"/>
      <c r="C114" s="23"/>
      <c r="D114" s="62"/>
      <c r="E114" s="62"/>
      <c r="F114" s="23"/>
      <c r="G114" s="110">
        <f>+COPERTINA!$E$18</f>
        <v>0</v>
      </c>
      <c r="H114" s="110">
        <f>+COPERTINA!$E$21</f>
        <v>0</v>
      </c>
      <c r="I114" s="23"/>
      <c r="J114" s="23"/>
    </row>
    <row r="115" spans="1:10" ht="15.75" thickBot="1" x14ac:dyDescent="0.3">
      <c r="A115" s="24"/>
      <c r="B115" s="23"/>
      <c r="C115" s="23"/>
      <c r="D115" s="62"/>
      <c r="E115" s="62"/>
      <c r="F115" s="23"/>
      <c r="G115" s="110">
        <f>+COPERTINA!$E$18</f>
        <v>0</v>
      </c>
      <c r="H115" s="110">
        <f>+COPERTINA!$E$21</f>
        <v>0</v>
      </c>
      <c r="I115" s="23"/>
      <c r="J115" s="23"/>
    </row>
    <row r="116" spans="1:10" ht="15.75" thickBot="1" x14ac:dyDescent="0.3">
      <c r="A116" s="24"/>
      <c r="B116" s="23"/>
      <c r="C116" s="23"/>
      <c r="D116" s="62"/>
      <c r="E116" s="62"/>
      <c r="F116" s="23"/>
      <c r="G116" s="110">
        <f>+COPERTINA!$E$18</f>
        <v>0</v>
      </c>
      <c r="H116" s="110">
        <f>+COPERTINA!$E$21</f>
        <v>0</v>
      </c>
      <c r="I116" s="23"/>
      <c r="J116" s="23"/>
    </row>
    <row r="117" spans="1:10" ht="15.75" thickBot="1" x14ac:dyDescent="0.3">
      <c r="A117" s="24"/>
      <c r="B117" s="23"/>
      <c r="C117" s="23"/>
      <c r="D117" s="62"/>
      <c r="E117" s="62"/>
      <c r="F117" s="23"/>
      <c r="G117" s="110">
        <f>+COPERTINA!$E$18</f>
        <v>0</v>
      </c>
      <c r="H117" s="110">
        <f>+COPERTINA!$E$21</f>
        <v>0</v>
      </c>
      <c r="I117" s="23"/>
      <c r="J117" s="23"/>
    </row>
    <row r="118" spans="1:10" ht="15.75" thickBot="1" x14ac:dyDescent="0.3">
      <c r="A118" s="24"/>
      <c r="B118" s="23"/>
      <c r="C118" s="23"/>
      <c r="D118" s="62"/>
      <c r="E118" s="62"/>
      <c r="F118" s="23"/>
      <c r="G118" s="110">
        <f>+COPERTINA!$E$18</f>
        <v>0</v>
      </c>
      <c r="H118" s="110">
        <f>+COPERTINA!$E$21</f>
        <v>0</v>
      </c>
      <c r="I118" s="23"/>
      <c r="J118" s="23"/>
    </row>
    <row r="119" spans="1:10" ht="15.75" thickBot="1" x14ac:dyDescent="0.3">
      <c r="A119" s="24"/>
      <c r="B119" s="23"/>
      <c r="C119" s="23"/>
      <c r="D119" s="62"/>
      <c r="E119" s="62"/>
      <c r="F119" s="23"/>
      <c r="G119" s="110">
        <f>+COPERTINA!$E$18</f>
        <v>0</v>
      </c>
      <c r="H119" s="110">
        <f>+COPERTINA!$E$21</f>
        <v>0</v>
      </c>
      <c r="I119" s="23"/>
      <c r="J119" s="23"/>
    </row>
    <row r="120" spans="1:10" ht="15.75" thickBot="1" x14ac:dyDescent="0.3">
      <c r="A120" s="24"/>
      <c r="B120" s="23"/>
      <c r="C120" s="23"/>
      <c r="D120" s="62"/>
      <c r="E120" s="62"/>
      <c r="F120" s="23"/>
      <c r="G120" s="110">
        <f>+COPERTINA!$E$18</f>
        <v>0</v>
      </c>
      <c r="H120" s="110">
        <f>+COPERTINA!$E$21</f>
        <v>0</v>
      </c>
      <c r="I120" s="23"/>
      <c r="J120" s="23"/>
    </row>
    <row r="121" spans="1:10" ht="15.75" thickBot="1" x14ac:dyDescent="0.3">
      <c r="A121" s="24"/>
      <c r="B121" s="23"/>
      <c r="C121" s="23"/>
      <c r="D121" s="62"/>
      <c r="E121" s="62"/>
      <c r="F121" s="23"/>
      <c r="G121" s="110">
        <f>+COPERTINA!$E$18</f>
        <v>0</v>
      </c>
      <c r="H121" s="110">
        <f>+COPERTINA!$E$21</f>
        <v>0</v>
      </c>
      <c r="I121" s="23"/>
      <c r="J121" s="23"/>
    </row>
    <row r="122" spans="1:10" ht="15.75" thickBot="1" x14ac:dyDescent="0.3">
      <c r="A122" s="24"/>
      <c r="B122" s="23"/>
      <c r="C122" s="23"/>
      <c r="D122" s="62"/>
      <c r="E122" s="62"/>
      <c r="F122" s="23"/>
      <c r="G122" s="110">
        <f>+COPERTINA!$E$18</f>
        <v>0</v>
      </c>
      <c r="H122" s="110">
        <f>+COPERTINA!$E$21</f>
        <v>0</v>
      </c>
      <c r="I122" s="23"/>
      <c r="J122" s="23"/>
    </row>
    <row r="123" spans="1:10" ht="15.75" thickBot="1" x14ac:dyDescent="0.3">
      <c r="A123" s="24"/>
      <c r="B123" s="23"/>
      <c r="C123" s="23"/>
      <c r="D123" s="62"/>
      <c r="E123" s="62"/>
      <c r="F123" s="23"/>
      <c r="G123" s="110">
        <f>+COPERTINA!$E$18</f>
        <v>0</v>
      </c>
      <c r="H123" s="110">
        <f>+COPERTINA!$E$21</f>
        <v>0</v>
      </c>
      <c r="I123" s="23"/>
      <c r="J123" s="23"/>
    </row>
    <row r="124" spans="1:10" ht="15.75" thickBot="1" x14ac:dyDescent="0.3">
      <c r="A124" s="24"/>
      <c r="B124" s="23"/>
      <c r="C124" s="23"/>
      <c r="D124" s="62"/>
      <c r="E124" s="62"/>
      <c r="F124" s="23"/>
      <c r="G124" s="110">
        <f>+COPERTINA!$E$18</f>
        <v>0</v>
      </c>
      <c r="H124" s="110">
        <f>+COPERTINA!$E$21</f>
        <v>0</v>
      </c>
      <c r="I124" s="23"/>
      <c r="J124" s="23"/>
    </row>
    <row r="125" spans="1:10" ht="15.75" thickBot="1" x14ac:dyDescent="0.3">
      <c r="A125" s="24"/>
      <c r="B125" s="23"/>
      <c r="C125" s="23"/>
      <c r="D125" s="62"/>
      <c r="E125" s="62"/>
      <c r="F125" s="23"/>
      <c r="G125" s="110">
        <f>+COPERTINA!$E$18</f>
        <v>0</v>
      </c>
      <c r="H125" s="110">
        <f>+COPERTINA!$E$21</f>
        <v>0</v>
      </c>
      <c r="I125" s="23"/>
      <c r="J125" s="23"/>
    </row>
    <row r="126" spans="1:10" ht="15.75" thickBot="1" x14ac:dyDescent="0.3">
      <c r="A126" s="24"/>
      <c r="B126" s="23"/>
      <c r="C126" s="23"/>
      <c r="D126" s="62"/>
      <c r="E126" s="62"/>
      <c r="F126" s="23"/>
      <c r="G126" s="110">
        <f>+COPERTINA!$E$18</f>
        <v>0</v>
      </c>
      <c r="H126" s="110">
        <f>+COPERTINA!$E$21</f>
        <v>0</v>
      </c>
      <c r="I126" s="23"/>
      <c r="J126" s="23"/>
    </row>
    <row r="127" spans="1:10" ht="15.75" thickBot="1" x14ac:dyDescent="0.3">
      <c r="A127" s="24"/>
      <c r="B127" s="23"/>
      <c r="C127" s="23"/>
      <c r="D127" s="62"/>
      <c r="E127" s="62"/>
      <c r="F127" s="23"/>
      <c r="G127" s="110">
        <f>+COPERTINA!$E$18</f>
        <v>0</v>
      </c>
      <c r="H127" s="110">
        <f>+COPERTINA!$E$21</f>
        <v>0</v>
      </c>
      <c r="I127" s="23"/>
      <c r="J127" s="23"/>
    </row>
    <row r="128" spans="1:10" ht="15.75" thickBot="1" x14ac:dyDescent="0.3">
      <c r="A128" s="24"/>
      <c r="B128" s="23"/>
      <c r="C128" s="23"/>
      <c r="D128" s="62"/>
      <c r="E128" s="62"/>
      <c r="F128" s="23"/>
      <c r="G128" s="110">
        <f>+COPERTINA!$E$18</f>
        <v>0</v>
      </c>
      <c r="H128" s="110">
        <f>+COPERTINA!$E$21</f>
        <v>0</v>
      </c>
      <c r="I128" s="23"/>
      <c r="J128" s="23"/>
    </row>
    <row r="129" spans="1:10" ht="15.75" thickBot="1" x14ac:dyDescent="0.3">
      <c r="A129" s="24"/>
      <c r="B129" s="23"/>
      <c r="C129" s="23"/>
      <c r="D129" s="62"/>
      <c r="E129" s="62"/>
      <c r="F129" s="23"/>
      <c r="G129" s="110">
        <f>+COPERTINA!$E$18</f>
        <v>0</v>
      </c>
      <c r="H129" s="110">
        <f>+COPERTINA!$E$21</f>
        <v>0</v>
      </c>
      <c r="I129" s="23"/>
      <c r="J129" s="23"/>
    </row>
    <row r="130" spans="1:10" ht="15.75" thickBot="1" x14ac:dyDescent="0.3">
      <c r="A130" s="24"/>
      <c r="B130" s="23"/>
      <c r="C130" s="23"/>
      <c r="D130" s="62"/>
      <c r="E130" s="62"/>
      <c r="F130" s="23"/>
      <c r="G130" s="110">
        <f>+COPERTINA!$E$18</f>
        <v>0</v>
      </c>
      <c r="H130" s="110">
        <f>+COPERTINA!$E$21</f>
        <v>0</v>
      </c>
      <c r="I130" s="23"/>
      <c r="J130" s="23"/>
    </row>
    <row r="131" spans="1:10" ht="15.75" thickBot="1" x14ac:dyDescent="0.3">
      <c r="A131" s="24"/>
      <c r="B131" s="23"/>
      <c r="C131" s="23"/>
      <c r="D131" s="62"/>
      <c r="E131" s="62"/>
      <c r="F131" s="23"/>
      <c r="G131" s="110">
        <f>+COPERTINA!$E$18</f>
        <v>0</v>
      </c>
      <c r="H131" s="110">
        <f>+COPERTINA!$E$21</f>
        <v>0</v>
      </c>
      <c r="I131" s="23"/>
      <c r="J131" s="23"/>
    </row>
    <row r="132" spans="1:10" ht="15.75" thickBot="1" x14ac:dyDescent="0.3">
      <c r="A132" s="24"/>
      <c r="B132" s="23"/>
      <c r="C132" s="23"/>
      <c r="D132" s="62"/>
      <c r="E132" s="62"/>
      <c r="F132" s="23"/>
      <c r="G132" s="110">
        <f>+COPERTINA!$E$18</f>
        <v>0</v>
      </c>
      <c r="H132" s="110">
        <f>+COPERTINA!$E$21</f>
        <v>0</v>
      </c>
      <c r="I132" s="23"/>
      <c r="J132" s="23"/>
    </row>
    <row r="133" spans="1:10" ht="15.75" thickBot="1" x14ac:dyDescent="0.3">
      <c r="A133" s="24"/>
      <c r="B133" s="23"/>
      <c r="C133" s="23"/>
      <c r="D133" s="62"/>
      <c r="E133" s="62"/>
      <c r="F133" s="23"/>
      <c r="G133" s="110">
        <f>+COPERTINA!$E$18</f>
        <v>0</v>
      </c>
      <c r="H133" s="110">
        <f>+COPERTINA!$E$21</f>
        <v>0</v>
      </c>
      <c r="I133" s="23"/>
      <c r="J133" s="23"/>
    </row>
    <row r="134" spans="1:10" ht="15.75" thickBot="1" x14ac:dyDescent="0.3">
      <c r="A134" s="24"/>
      <c r="B134" s="23"/>
      <c r="C134" s="23"/>
      <c r="D134" s="62"/>
      <c r="E134" s="62"/>
      <c r="F134" s="23"/>
      <c r="G134" s="110">
        <f>+COPERTINA!$E$18</f>
        <v>0</v>
      </c>
      <c r="H134" s="110">
        <f>+COPERTINA!$E$21</f>
        <v>0</v>
      </c>
      <c r="I134" s="23"/>
      <c r="J134" s="23"/>
    </row>
    <row r="135" spans="1:10" ht="15.75" thickBot="1" x14ac:dyDescent="0.3">
      <c r="A135" s="24"/>
      <c r="B135" s="23"/>
      <c r="C135" s="23"/>
      <c r="D135" s="62"/>
      <c r="E135" s="62"/>
      <c r="F135" s="23"/>
      <c r="G135" s="110">
        <f>+COPERTINA!$E$18</f>
        <v>0</v>
      </c>
      <c r="H135" s="110">
        <f>+COPERTINA!$E$21</f>
        <v>0</v>
      </c>
      <c r="I135" s="23"/>
      <c r="J135" s="23"/>
    </row>
    <row r="136" spans="1:10" ht="15.75" thickBot="1" x14ac:dyDescent="0.3">
      <c r="A136" s="24"/>
      <c r="B136" s="23"/>
      <c r="C136" s="23"/>
      <c r="D136" s="62"/>
      <c r="E136" s="62"/>
      <c r="F136" s="23"/>
      <c r="G136" s="110">
        <f>+COPERTINA!$E$18</f>
        <v>0</v>
      </c>
      <c r="H136" s="110">
        <f>+COPERTINA!$E$21</f>
        <v>0</v>
      </c>
      <c r="I136" s="23"/>
      <c r="J136" s="23"/>
    </row>
    <row r="137" spans="1:10" ht="15.75" thickBot="1" x14ac:dyDescent="0.3">
      <c r="A137" s="24"/>
      <c r="B137" s="23"/>
      <c r="C137" s="23"/>
      <c r="D137" s="62"/>
      <c r="E137" s="62"/>
      <c r="F137" s="23"/>
      <c r="G137" s="110">
        <f>+COPERTINA!$E$18</f>
        <v>0</v>
      </c>
      <c r="H137" s="110">
        <f>+COPERTINA!$E$21</f>
        <v>0</v>
      </c>
      <c r="I137" s="23"/>
      <c r="J137" s="23"/>
    </row>
    <row r="138" spans="1:10" ht="15.75" thickBot="1" x14ac:dyDescent="0.3">
      <c r="A138" s="24"/>
      <c r="B138" s="23"/>
      <c r="C138" s="23"/>
      <c r="D138" s="62"/>
      <c r="E138" s="62"/>
      <c r="F138" s="23"/>
      <c r="G138" s="110">
        <f>+COPERTINA!$E$18</f>
        <v>0</v>
      </c>
      <c r="H138" s="110">
        <f>+COPERTINA!$E$21</f>
        <v>0</v>
      </c>
      <c r="I138" s="23"/>
      <c r="J138" s="23"/>
    </row>
    <row r="139" spans="1:10" ht="15.75" thickBot="1" x14ac:dyDescent="0.3">
      <c r="A139" s="24"/>
      <c r="B139" s="23"/>
      <c r="C139" s="23"/>
      <c r="D139" s="62"/>
      <c r="E139" s="62"/>
      <c r="F139" s="23"/>
      <c r="G139" s="110">
        <f>+COPERTINA!$E$18</f>
        <v>0</v>
      </c>
      <c r="H139" s="110">
        <f>+COPERTINA!$E$21</f>
        <v>0</v>
      </c>
      <c r="I139" s="23"/>
      <c r="J139" s="23"/>
    </row>
    <row r="140" spans="1:10" ht="15.75" thickBot="1" x14ac:dyDescent="0.3">
      <c r="A140" s="24"/>
      <c r="B140" s="23"/>
      <c r="C140" s="23"/>
      <c r="D140" s="62"/>
      <c r="E140" s="62"/>
      <c r="F140" s="23"/>
      <c r="G140" s="110">
        <f>+COPERTINA!$E$18</f>
        <v>0</v>
      </c>
      <c r="H140" s="110">
        <f>+COPERTINA!$E$21</f>
        <v>0</v>
      </c>
      <c r="I140" s="23"/>
      <c r="J140" s="23"/>
    </row>
    <row r="141" spans="1:10" ht="15.75" thickBot="1" x14ac:dyDescent="0.3">
      <c r="A141" s="24"/>
      <c r="B141" s="23"/>
      <c r="C141" s="23"/>
      <c r="D141" s="62"/>
      <c r="E141" s="62"/>
      <c r="F141" s="23"/>
      <c r="G141" s="110">
        <f>+COPERTINA!$E$18</f>
        <v>0</v>
      </c>
      <c r="H141" s="110">
        <f>+COPERTINA!$E$21</f>
        <v>0</v>
      </c>
      <c r="I141" s="23"/>
      <c r="J141" s="23"/>
    </row>
    <row r="142" spans="1:10" ht="15.75" thickBot="1" x14ac:dyDescent="0.3">
      <c r="A142" s="24"/>
      <c r="B142" s="23"/>
      <c r="C142" s="23"/>
      <c r="D142" s="62"/>
      <c r="E142" s="62"/>
      <c r="F142" s="23"/>
      <c r="G142" s="110">
        <f>+COPERTINA!$E$18</f>
        <v>0</v>
      </c>
      <c r="H142" s="110">
        <f>+COPERTINA!$E$21</f>
        <v>0</v>
      </c>
      <c r="I142" s="23"/>
      <c r="J142" s="23"/>
    </row>
    <row r="143" spans="1:10" ht="15.75" thickBot="1" x14ac:dyDescent="0.3">
      <c r="A143" s="24"/>
      <c r="B143" s="23"/>
      <c r="C143" s="23"/>
      <c r="D143" s="62"/>
      <c r="E143" s="62"/>
      <c r="F143" s="23"/>
      <c r="G143" s="110">
        <f>+COPERTINA!$E$18</f>
        <v>0</v>
      </c>
      <c r="H143" s="110">
        <f>+COPERTINA!$E$21</f>
        <v>0</v>
      </c>
      <c r="I143" s="23"/>
      <c r="J143" s="23"/>
    </row>
    <row r="144" spans="1:10" ht="15.75" thickBot="1" x14ac:dyDescent="0.3">
      <c r="A144" s="24"/>
      <c r="B144" s="23"/>
      <c r="C144" s="23"/>
      <c r="D144" s="62"/>
      <c r="E144" s="62"/>
      <c r="F144" s="23"/>
      <c r="G144" s="110">
        <f>+COPERTINA!$E$18</f>
        <v>0</v>
      </c>
      <c r="H144" s="110">
        <f>+COPERTINA!$E$21</f>
        <v>0</v>
      </c>
      <c r="I144" s="23"/>
      <c r="J144" s="23"/>
    </row>
    <row r="145" spans="1:10" ht="15.75" thickBot="1" x14ac:dyDescent="0.3">
      <c r="A145" s="24"/>
      <c r="B145" s="23"/>
      <c r="C145" s="23"/>
      <c r="D145" s="62"/>
      <c r="E145" s="62"/>
      <c r="F145" s="23"/>
      <c r="G145" s="110">
        <f>+COPERTINA!$E$18</f>
        <v>0</v>
      </c>
      <c r="H145" s="110">
        <f>+COPERTINA!$E$21</f>
        <v>0</v>
      </c>
      <c r="I145" s="23"/>
      <c r="J145" s="23"/>
    </row>
    <row r="146" spans="1:10" ht="15.75" thickBot="1" x14ac:dyDescent="0.3">
      <c r="A146" s="24"/>
      <c r="B146" s="23"/>
      <c r="C146" s="23"/>
      <c r="D146" s="62"/>
      <c r="E146" s="62"/>
      <c r="F146" s="23"/>
      <c r="G146" s="110">
        <f>+COPERTINA!$E$18</f>
        <v>0</v>
      </c>
      <c r="H146" s="110">
        <f>+COPERTINA!$E$21</f>
        <v>0</v>
      </c>
      <c r="I146" s="23"/>
      <c r="J146" s="23"/>
    </row>
    <row r="147" spans="1:10" ht="15.75" thickBot="1" x14ac:dyDescent="0.3">
      <c r="A147" s="24"/>
      <c r="B147" s="23"/>
      <c r="C147" s="23"/>
      <c r="D147" s="62"/>
      <c r="E147" s="62"/>
      <c r="F147" s="23"/>
      <c r="G147" s="110">
        <f>+COPERTINA!$E$18</f>
        <v>0</v>
      </c>
      <c r="H147" s="110">
        <f>+COPERTINA!$E$21</f>
        <v>0</v>
      </c>
      <c r="I147" s="23"/>
      <c r="J147" s="23"/>
    </row>
    <row r="148" spans="1:10" ht="15.75" thickBot="1" x14ac:dyDescent="0.3">
      <c r="A148" s="24"/>
      <c r="B148" s="23"/>
      <c r="C148" s="23"/>
      <c r="D148" s="62"/>
      <c r="E148" s="62"/>
      <c r="F148" s="23"/>
      <c r="G148" s="110">
        <f>+COPERTINA!$E$18</f>
        <v>0</v>
      </c>
      <c r="H148" s="110">
        <f>+COPERTINA!$E$21</f>
        <v>0</v>
      </c>
      <c r="I148" s="23"/>
      <c r="J148" s="23"/>
    </row>
    <row r="149" spans="1:10" ht="15.75" thickBot="1" x14ac:dyDescent="0.3">
      <c r="A149" s="24"/>
      <c r="B149" s="23"/>
      <c r="C149" s="23"/>
      <c r="D149" s="62"/>
      <c r="E149" s="62"/>
      <c r="F149" s="23"/>
      <c r="G149" s="110">
        <f>+COPERTINA!$E$18</f>
        <v>0</v>
      </c>
      <c r="H149" s="110">
        <f>+COPERTINA!$E$21</f>
        <v>0</v>
      </c>
      <c r="I149" s="23"/>
      <c r="J149" s="23"/>
    </row>
    <row r="150" spans="1:10" ht="15.75" thickBot="1" x14ac:dyDescent="0.3">
      <c r="A150" s="24"/>
      <c r="B150" s="23"/>
      <c r="C150" s="23"/>
      <c r="D150" s="62"/>
      <c r="E150" s="62"/>
      <c r="F150" s="23"/>
      <c r="G150" s="110">
        <f>+COPERTINA!$E$18</f>
        <v>0</v>
      </c>
      <c r="H150" s="110">
        <f>+COPERTINA!$E$21</f>
        <v>0</v>
      </c>
      <c r="I150" s="23"/>
      <c r="J150" s="23"/>
    </row>
    <row r="151" spans="1:10" ht="15.75" thickBot="1" x14ac:dyDescent="0.3">
      <c r="A151" s="24"/>
      <c r="B151" s="23"/>
      <c r="C151" s="23"/>
      <c r="D151" s="62"/>
      <c r="E151" s="62"/>
      <c r="F151" s="23"/>
      <c r="G151" s="110">
        <f>+COPERTINA!$E$18</f>
        <v>0</v>
      </c>
      <c r="H151" s="110">
        <f>+COPERTINA!$E$21</f>
        <v>0</v>
      </c>
      <c r="I151" s="23"/>
      <c r="J151" s="23"/>
    </row>
    <row r="152" spans="1:10" ht="15.75" thickBot="1" x14ac:dyDescent="0.3">
      <c r="A152" s="24"/>
      <c r="B152" s="23"/>
      <c r="C152" s="23"/>
      <c r="D152" s="62"/>
      <c r="E152" s="62"/>
      <c r="F152" s="23"/>
      <c r="G152" s="110">
        <f>+COPERTINA!$E$18</f>
        <v>0</v>
      </c>
      <c r="H152" s="110">
        <f>+COPERTINA!$E$21</f>
        <v>0</v>
      </c>
      <c r="I152" s="23"/>
      <c r="J152" s="23"/>
    </row>
    <row r="153" spans="1:10" ht="15.75" thickBot="1" x14ac:dyDescent="0.3">
      <c r="A153" s="24"/>
      <c r="B153" s="23"/>
      <c r="C153" s="23"/>
      <c r="D153" s="62"/>
      <c r="E153" s="62"/>
      <c r="F153" s="23"/>
      <c r="G153" s="110">
        <f>+COPERTINA!$E$18</f>
        <v>0</v>
      </c>
      <c r="H153" s="110">
        <f>+COPERTINA!$E$21</f>
        <v>0</v>
      </c>
      <c r="I153" s="23"/>
      <c r="J153" s="23"/>
    </row>
    <row r="154" spans="1:10" ht="15.75" thickBot="1" x14ac:dyDescent="0.3">
      <c r="A154" s="24"/>
      <c r="B154" s="23"/>
      <c r="C154" s="23"/>
      <c r="D154" s="62"/>
      <c r="E154" s="62"/>
      <c r="F154" s="23"/>
      <c r="G154" s="110">
        <f>+COPERTINA!$E$18</f>
        <v>0</v>
      </c>
      <c r="H154" s="110">
        <f>+COPERTINA!$E$21</f>
        <v>0</v>
      </c>
      <c r="I154" s="23"/>
      <c r="J154" s="23"/>
    </row>
    <row r="155" spans="1:10" ht="15.75" thickBot="1" x14ac:dyDescent="0.3">
      <c r="A155" s="24"/>
      <c r="B155" s="23"/>
      <c r="C155" s="23"/>
      <c r="D155" s="62"/>
      <c r="E155" s="62"/>
      <c r="F155" s="23"/>
      <c r="G155" s="110">
        <f>+COPERTINA!$E$18</f>
        <v>0</v>
      </c>
      <c r="H155" s="110">
        <f>+COPERTINA!$E$21</f>
        <v>0</v>
      </c>
      <c r="I155" s="23"/>
      <c r="J155" s="23"/>
    </row>
    <row r="156" spans="1:10" ht="15.75" thickBot="1" x14ac:dyDescent="0.3">
      <c r="A156" s="24"/>
      <c r="B156" s="23"/>
      <c r="C156" s="23"/>
      <c r="D156" s="62"/>
      <c r="E156" s="62"/>
      <c r="F156" s="23"/>
      <c r="G156" s="110">
        <f>+COPERTINA!$E$18</f>
        <v>0</v>
      </c>
      <c r="H156" s="110">
        <f>+COPERTINA!$E$21</f>
        <v>0</v>
      </c>
      <c r="I156" s="23"/>
      <c r="J156" s="23"/>
    </row>
    <row r="157" spans="1:10" ht="15.75" thickBot="1" x14ac:dyDescent="0.3">
      <c r="A157" s="24"/>
      <c r="B157" s="23"/>
      <c r="C157" s="23"/>
      <c r="D157" s="62"/>
      <c r="E157" s="62"/>
      <c r="F157" s="23"/>
      <c r="G157" s="110">
        <f>+COPERTINA!$E$18</f>
        <v>0</v>
      </c>
      <c r="H157" s="110">
        <f>+COPERTINA!$E$21</f>
        <v>0</v>
      </c>
      <c r="I157" s="23"/>
      <c r="J157" s="23"/>
    </row>
    <row r="158" spans="1:10" ht="15.75" thickBot="1" x14ac:dyDescent="0.3">
      <c r="A158" s="24"/>
      <c r="B158" s="23"/>
      <c r="C158" s="23"/>
      <c r="D158" s="62"/>
      <c r="E158" s="62"/>
      <c r="F158" s="23"/>
      <c r="G158" s="110">
        <f>+COPERTINA!$E$18</f>
        <v>0</v>
      </c>
      <c r="H158" s="110">
        <f>+COPERTINA!$E$21</f>
        <v>0</v>
      </c>
      <c r="I158" s="23"/>
      <c r="J158" s="23"/>
    </row>
    <row r="159" spans="1:10" ht="15.75" thickBot="1" x14ac:dyDescent="0.3">
      <c r="A159" s="24"/>
      <c r="B159" s="23"/>
      <c r="C159" s="23"/>
      <c r="D159" s="62"/>
      <c r="E159" s="62"/>
      <c r="F159" s="23"/>
      <c r="G159" s="110">
        <f>+COPERTINA!$E$18</f>
        <v>0</v>
      </c>
      <c r="H159" s="110">
        <f>+COPERTINA!$E$21</f>
        <v>0</v>
      </c>
      <c r="I159" s="23"/>
      <c r="J159" s="23"/>
    </row>
    <row r="160" spans="1:10" ht="15.75" thickBot="1" x14ac:dyDescent="0.3">
      <c r="A160" s="24"/>
      <c r="B160" s="23"/>
      <c r="C160" s="23"/>
      <c r="D160" s="62"/>
      <c r="E160" s="62"/>
      <c r="F160" s="23"/>
      <c r="G160" s="110">
        <f>+COPERTINA!$E$18</f>
        <v>0</v>
      </c>
      <c r="H160" s="110">
        <f>+COPERTINA!$E$21</f>
        <v>0</v>
      </c>
      <c r="I160" s="23"/>
      <c r="J160" s="23"/>
    </row>
    <row r="161" spans="1:10" ht="15.75" thickBot="1" x14ac:dyDescent="0.3">
      <c r="A161" s="24"/>
      <c r="B161" s="23"/>
      <c r="C161" s="23"/>
      <c r="D161" s="62"/>
      <c r="E161" s="62"/>
      <c r="F161" s="23"/>
      <c r="G161" s="110">
        <f>+COPERTINA!$E$18</f>
        <v>0</v>
      </c>
      <c r="H161" s="110">
        <f>+COPERTINA!$E$21</f>
        <v>0</v>
      </c>
      <c r="I161" s="23"/>
      <c r="J161" s="23"/>
    </row>
    <row r="162" spans="1:10" ht="15.75" thickBot="1" x14ac:dyDescent="0.3">
      <c r="A162" s="24"/>
      <c r="B162" s="23"/>
      <c r="C162" s="23"/>
      <c r="D162" s="62"/>
      <c r="E162" s="62"/>
      <c r="F162" s="23"/>
      <c r="G162" s="110">
        <f>+COPERTINA!$E$18</f>
        <v>0</v>
      </c>
      <c r="H162" s="110">
        <f>+COPERTINA!$E$21</f>
        <v>0</v>
      </c>
      <c r="I162" s="23"/>
      <c r="J162" s="23"/>
    </row>
    <row r="163" spans="1:10" ht="15.75" thickBot="1" x14ac:dyDescent="0.3">
      <c r="A163" s="24"/>
      <c r="B163" s="23"/>
      <c r="C163" s="23"/>
      <c r="D163" s="62"/>
      <c r="E163" s="62"/>
      <c r="F163" s="23"/>
      <c r="G163" s="110">
        <f>+COPERTINA!$E$18</f>
        <v>0</v>
      </c>
      <c r="H163" s="110">
        <f>+COPERTINA!$E$21</f>
        <v>0</v>
      </c>
      <c r="I163" s="23"/>
      <c r="J163" s="23"/>
    </row>
    <row r="164" spans="1:10" ht="15.75" thickBot="1" x14ac:dyDescent="0.3">
      <c r="A164" s="24"/>
      <c r="B164" s="23"/>
      <c r="C164" s="23"/>
      <c r="D164" s="62"/>
      <c r="E164" s="62"/>
      <c r="F164" s="23"/>
      <c r="G164" s="110">
        <f>+COPERTINA!$E$18</f>
        <v>0</v>
      </c>
      <c r="H164" s="110">
        <f>+COPERTINA!$E$21</f>
        <v>0</v>
      </c>
      <c r="I164" s="23"/>
      <c r="J164" s="23"/>
    </row>
    <row r="165" spans="1:10" ht="15.75" thickBot="1" x14ac:dyDescent="0.3">
      <c r="A165" s="24"/>
      <c r="B165" s="23"/>
      <c r="C165" s="23"/>
      <c r="D165" s="62"/>
      <c r="E165" s="62"/>
      <c r="F165" s="23"/>
      <c r="G165" s="110">
        <f>+COPERTINA!$E$18</f>
        <v>0</v>
      </c>
      <c r="H165" s="110">
        <f>+COPERTINA!$E$21</f>
        <v>0</v>
      </c>
      <c r="I165" s="23"/>
      <c r="J165" s="23"/>
    </row>
    <row r="166" spans="1:10" ht="15.75" thickBot="1" x14ac:dyDescent="0.3">
      <c r="A166" s="24"/>
      <c r="B166" s="23"/>
      <c r="C166" s="23"/>
      <c r="D166" s="62"/>
      <c r="E166" s="62"/>
      <c r="F166" s="23"/>
      <c r="G166" s="110">
        <f>+COPERTINA!$E$18</f>
        <v>0</v>
      </c>
      <c r="H166" s="110">
        <f>+COPERTINA!$E$21</f>
        <v>0</v>
      </c>
      <c r="I166" s="23"/>
      <c r="J166" s="23"/>
    </row>
    <row r="167" spans="1:10" ht="15.75" thickBot="1" x14ac:dyDescent="0.3">
      <c r="A167" s="24"/>
      <c r="B167" s="23"/>
      <c r="C167" s="23"/>
      <c r="D167" s="62"/>
      <c r="E167" s="62"/>
      <c r="F167" s="23"/>
      <c r="G167" s="110">
        <f>+COPERTINA!$E$18</f>
        <v>0</v>
      </c>
      <c r="H167" s="110">
        <f>+COPERTINA!$E$21</f>
        <v>0</v>
      </c>
      <c r="I167" s="23"/>
      <c r="J167" s="23"/>
    </row>
    <row r="168" spans="1:10" ht="15.75" thickBot="1" x14ac:dyDescent="0.3">
      <c r="A168" s="24"/>
      <c r="B168" s="23"/>
      <c r="C168" s="23"/>
      <c r="D168" s="62"/>
      <c r="E168" s="62"/>
      <c r="F168" s="23"/>
      <c r="G168" s="110">
        <f>+COPERTINA!$E$18</f>
        <v>0</v>
      </c>
      <c r="H168" s="110">
        <f>+COPERTINA!$E$21</f>
        <v>0</v>
      </c>
      <c r="I168" s="23"/>
      <c r="J168" s="23"/>
    </row>
    <row r="169" spans="1:10" ht="15.75" thickBot="1" x14ac:dyDescent="0.3">
      <c r="A169" s="24"/>
      <c r="B169" s="23"/>
      <c r="C169" s="23"/>
      <c r="D169" s="62"/>
      <c r="E169" s="62"/>
      <c r="F169" s="23"/>
      <c r="G169" s="110">
        <f>+COPERTINA!$E$18</f>
        <v>0</v>
      </c>
      <c r="H169" s="110">
        <f>+COPERTINA!$E$21</f>
        <v>0</v>
      </c>
      <c r="I169" s="23"/>
      <c r="J169" s="23"/>
    </row>
    <row r="170" spans="1:10" ht="15.75" thickBot="1" x14ac:dyDescent="0.3">
      <c r="A170" s="24"/>
      <c r="B170" s="23"/>
      <c r="C170" s="23"/>
      <c r="D170" s="62"/>
      <c r="E170" s="62"/>
      <c r="F170" s="23"/>
      <c r="G170" s="110">
        <f>+COPERTINA!$E$18</f>
        <v>0</v>
      </c>
      <c r="H170" s="110">
        <f>+COPERTINA!$E$21</f>
        <v>0</v>
      </c>
      <c r="I170" s="23"/>
      <c r="J170" s="23"/>
    </row>
    <row r="171" spans="1:10" ht="15.75" thickBot="1" x14ac:dyDescent="0.3">
      <c r="A171" s="24"/>
      <c r="B171" s="23"/>
      <c r="C171" s="23"/>
      <c r="D171" s="62"/>
      <c r="E171" s="62"/>
      <c r="F171" s="23"/>
      <c r="G171" s="110">
        <f>+COPERTINA!$E$18</f>
        <v>0</v>
      </c>
      <c r="H171" s="110">
        <f>+COPERTINA!$E$21</f>
        <v>0</v>
      </c>
      <c r="I171" s="23"/>
      <c r="J171" s="23"/>
    </row>
    <row r="172" spans="1:10" ht="15.75" thickBot="1" x14ac:dyDescent="0.3">
      <c r="A172" s="24"/>
      <c r="B172" s="23"/>
      <c r="C172" s="23"/>
      <c r="D172" s="62"/>
      <c r="E172" s="62"/>
      <c r="F172" s="23"/>
      <c r="G172" s="110">
        <f>+COPERTINA!$E$18</f>
        <v>0</v>
      </c>
      <c r="H172" s="110">
        <f>+COPERTINA!$E$21</f>
        <v>0</v>
      </c>
      <c r="I172" s="23"/>
      <c r="J172" s="23"/>
    </row>
    <row r="173" spans="1:10" ht="15.75" thickBot="1" x14ac:dyDescent="0.3">
      <c r="A173" s="24"/>
      <c r="B173" s="23"/>
      <c r="C173" s="23"/>
      <c r="D173" s="62"/>
      <c r="E173" s="62"/>
      <c r="F173" s="23"/>
      <c r="G173" s="110">
        <f>+COPERTINA!$E$18</f>
        <v>0</v>
      </c>
      <c r="H173" s="110">
        <f>+COPERTINA!$E$21</f>
        <v>0</v>
      </c>
      <c r="I173" s="23"/>
      <c r="J173" s="23"/>
    </row>
    <row r="174" spans="1:10" ht="15.75" thickBot="1" x14ac:dyDescent="0.3">
      <c r="A174" s="24"/>
      <c r="B174" s="23"/>
      <c r="C174" s="23"/>
      <c r="D174" s="62"/>
      <c r="E174" s="62"/>
      <c r="F174" s="23"/>
      <c r="G174" s="110">
        <f>+COPERTINA!$E$18</f>
        <v>0</v>
      </c>
      <c r="H174" s="110">
        <f>+COPERTINA!$E$21</f>
        <v>0</v>
      </c>
      <c r="I174" s="23"/>
      <c r="J174" s="23"/>
    </row>
    <row r="175" spans="1:10" ht="15.75" thickBot="1" x14ac:dyDescent="0.3">
      <c r="A175" s="24"/>
      <c r="B175" s="23"/>
      <c r="C175" s="23"/>
      <c r="D175" s="62"/>
      <c r="E175" s="62"/>
      <c r="F175" s="23"/>
      <c r="G175" s="110">
        <f>+COPERTINA!$E$18</f>
        <v>0</v>
      </c>
      <c r="H175" s="110">
        <f>+COPERTINA!$E$21</f>
        <v>0</v>
      </c>
      <c r="I175" s="23"/>
      <c r="J175" s="23"/>
    </row>
    <row r="176" spans="1:10" ht="15.75" thickBot="1" x14ac:dyDescent="0.3">
      <c r="A176" s="24"/>
      <c r="B176" s="23"/>
      <c r="C176" s="23"/>
      <c r="D176" s="62"/>
      <c r="E176" s="62"/>
      <c r="F176" s="23"/>
      <c r="G176" s="110">
        <f>+COPERTINA!$E$18</f>
        <v>0</v>
      </c>
      <c r="H176" s="110">
        <f>+COPERTINA!$E$21</f>
        <v>0</v>
      </c>
      <c r="I176" s="23"/>
      <c r="J176" s="23"/>
    </row>
    <row r="177" spans="1:10" ht="15.75" thickBot="1" x14ac:dyDescent="0.3">
      <c r="A177" s="24"/>
      <c r="B177" s="23"/>
      <c r="C177" s="23"/>
      <c r="D177" s="62"/>
      <c r="E177" s="62"/>
      <c r="F177" s="23"/>
      <c r="G177" s="110">
        <f>+COPERTINA!$E$18</f>
        <v>0</v>
      </c>
      <c r="H177" s="110">
        <f>+COPERTINA!$E$21</f>
        <v>0</v>
      </c>
      <c r="I177" s="23"/>
      <c r="J177" s="23"/>
    </row>
    <row r="178" spans="1:10" ht="15.75" thickBot="1" x14ac:dyDescent="0.3">
      <c r="A178" s="24"/>
      <c r="B178" s="23"/>
      <c r="C178" s="23"/>
      <c r="D178" s="62"/>
      <c r="E178" s="62"/>
      <c r="F178" s="23"/>
      <c r="G178" s="110">
        <f>+COPERTINA!$E$18</f>
        <v>0</v>
      </c>
      <c r="H178" s="110">
        <f>+COPERTINA!$E$21</f>
        <v>0</v>
      </c>
      <c r="I178" s="23"/>
      <c r="J178" s="23"/>
    </row>
    <row r="179" spans="1:10" ht="15.75" thickBot="1" x14ac:dyDescent="0.3">
      <c r="A179" s="24"/>
      <c r="B179" s="23"/>
      <c r="C179" s="23"/>
      <c r="D179" s="62"/>
      <c r="E179" s="62"/>
      <c r="F179" s="23"/>
      <c r="G179" s="110">
        <f>+COPERTINA!$E$18</f>
        <v>0</v>
      </c>
      <c r="H179" s="110">
        <f>+COPERTINA!$E$21</f>
        <v>0</v>
      </c>
      <c r="I179" s="23"/>
      <c r="J179" s="23"/>
    </row>
    <row r="180" spans="1:10" ht="15.75" thickBot="1" x14ac:dyDescent="0.3">
      <c r="A180" s="24"/>
      <c r="B180" s="23"/>
      <c r="C180" s="23"/>
      <c r="D180" s="62"/>
      <c r="E180" s="62"/>
      <c r="F180" s="23"/>
      <c r="G180" s="110">
        <f>+COPERTINA!$E$18</f>
        <v>0</v>
      </c>
      <c r="H180" s="110">
        <f>+COPERTINA!$E$21</f>
        <v>0</v>
      </c>
      <c r="I180" s="23"/>
      <c r="J180" s="23"/>
    </row>
    <row r="181" spans="1:10" ht="15.75" thickBot="1" x14ac:dyDescent="0.3">
      <c r="A181" s="24"/>
      <c r="B181" s="23"/>
      <c r="C181" s="23"/>
      <c r="D181" s="62"/>
      <c r="E181" s="62"/>
      <c r="F181" s="23"/>
      <c r="G181" s="110">
        <f>+COPERTINA!$E$18</f>
        <v>0</v>
      </c>
      <c r="H181" s="110">
        <f>+COPERTINA!$E$21</f>
        <v>0</v>
      </c>
      <c r="I181" s="23"/>
      <c r="J181" s="23"/>
    </row>
    <row r="182" spans="1:10" ht="15.75" thickBot="1" x14ac:dyDescent="0.3">
      <c r="A182" s="24"/>
      <c r="B182" s="23"/>
      <c r="C182" s="23"/>
      <c r="D182" s="62"/>
      <c r="E182" s="62"/>
      <c r="F182" s="23"/>
      <c r="G182" s="110">
        <f>+COPERTINA!$E$18</f>
        <v>0</v>
      </c>
      <c r="H182" s="110">
        <f>+COPERTINA!$E$21</f>
        <v>0</v>
      </c>
      <c r="I182" s="23"/>
      <c r="J182" s="23"/>
    </row>
    <row r="183" spans="1:10" ht="15.75" thickBot="1" x14ac:dyDescent="0.3">
      <c r="A183" s="24"/>
      <c r="B183" s="23"/>
      <c r="C183" s="23"/>
      <c r="D183" s="62"/>
      <c r="E183" s="62"/>
      <c r="F183" s="23"/>
      <c r="G183" s="110">
        <f>+COPERTINA!$E$18</f>
        <v>0</v>
      </c>
      <c r="H183" s="110">
        <f>+COPERTINA!$E$21</f>
        <v>0</v>
      </c>
      <c r="I183" s="23"/>
      <c r="J183" s="23"/>
    </row>
    <row r="184" spans="1:10" ht="15.75" thickBot="1" x14ac:dyDescent="0.3">
      <c r="A184" s="24"/>
      <c r="B184" s="23"/>
      <c r="C184" s="23"/>
      <c r="D184" s="62"/>
      <c r="E184" s="62"/>
      <c r="F184" s="23"/>
      <c r="G184" s="110">
        <f>+COPERTINA!$E$18</f>
        <v>0</v>
      </c>
      <c r="H184" s="110">
        <f>+COPERTINA!$E$21</f>
        <v>0</v>
      </c>
      <c r="I184" s="23"/>
      <c r="J184" s="23"/>
    </row>
    <row r="185" spans="1:10" ht="15.75" thickBot="1" x14ac:dyDescent="0.3">
      <c r="A185" s="24"/>
      <c r="B185" s="23"/>
      <c r="C185" s="23"/>
      <c r="D185" s="62"/>
      <c r="E185" s="62"/>
      <c r="F185" s="23"/>
      <c r="G185" s="110">
        <f>+COPERTINA!$E$18</f>
        <v>0</v>
      </c>
      <c r="H185" s="110">
        <f>+COPERTINA!$E$21</f>
        <v>0</v>
      </c>
      <c r="I185" s="23"/>
      <c r="J185" s="23"/>
    </row>
    <row r="186" spans="1:10" ht="15.75" thickBot="1" x14ac:dyDescent="0.3">
      <c r="A186" s="24"/>
      <c r="B186" s="23"/>
      <c r="C186" s="23"/>
      <c r="D186" s="62"/>
      <c r="E186" s="62"/>
      <c r="F186" s="23"/>
      <c r="G186" s="110">
        <f>+COPERTINA!$E$18</f>
        <v>0</v>
      </c>
      <c r="H186" s="110">
        <f>+COPERTINA!$E$21</f>
        <v>0</v>
      </c>
      <c r="I186" s="23"/>
      <c r="J186" s="23"/>
    </row>
    <row r="187" spans="1:10" ht="15.75" thickBot="1" x14ac:dyDescent="0.3">
      <c r="A187" s="24"/>
      <c r="B187" s="23"/>
      <c r="C187" s="23"/>
      <c r="D187" s="62"/>
      <c r="E187" s="62"/>
      <c r="F187" s="23"/>
      <c r="G187" s="110">
        <f>+COPERTINA!$E$18</f>
        <v>0</v>
      </c>
      <c r="H187" s="110">
        <f>+COPERTINA!$E$21</f>
        <v>0</v>
      </c>
      <c r="I187" s="23"/>
      <c r="J187" s="23"/>
    </row>
    <row r="188" spans="1:10" ht="15.75" thickBot="1" x14ac:dyDescent="0.3">
      <c r="A188" s="24"/>
      <c r="B188" s="23"/>
      <c r="C188" s="23"/>
      <c r="D188" s="62"/>
      <c r="E188" s="62"/>
      <c r="F188" s="23"/>
      <c r="G188" s="110">
        <f>+COPERTINA!$E$18</f>
        <v>0</v>
      </c>
      <c r="H188" s="110">
        <f>+COPERTINA!$E$21</f>
        <v>0</v>
      </c>
      <c r="I188" s="23"/>
      <c r="J188" s="23"/>
    </row>
    <row r="189" spans="1:10" ht="15.75" thickBot="1" x14ac:dyDescent="0.3">
      <c r="A189" s="24"/>
      <c r="B189" s="23"/>
      <c r="C189" s="23"/>
      <c r="D189" s="62"/>
      <c r="E189" s="62"/>
      <c r="F189" s="23"/>
      <c r="G189" s="110">
        <f>+COPERTINA!$E$18</f>
        <v>0</v>
      </c>
      <c r="H189" s="110">
        <f>+COPERTINA!$E$21</f>
        <v>0</v>
      </c>
      <c r="I189" s="23"/>
      <c r="J189" s="23"/>
    </row>
    <row r="190" spans="1:10" ht="15.75" thickBot="1" x14ac:dyDescent="0.3">
      <c r="A190" s="24"/>
      <c r="B190" s="23"/>
      <c r="C190" s="23"/>
      <c r="D190" s="62"/>
      <c r="E190" s="62"/>
      <c r="F190" s="23"/>
      <c r="G190" s="110">
        <f>+COPERTINA!$E$18</f>
        <v>0</v>
      </c>
      <c r="H190" s="110">
        <f>+COPERTINA!$E$21</f>
        <v>0</v>
      </c>
      <c r="I190" s="23"/>
      <c r="J190" s="23"/>
    </row>
    <row r="191" spans="1:10" ht="15.75" thickBot="1" x14ac:dyDescent="0.3">
      <c r="A191" s="24"/>
      <c r="B191" s="23"/>
      <c r="C191" s="23"/>
      <c r="D191" s="62"/>
      <c r="E191" s="62"/>
      <c r="F191" s="23"/>
      <c r="G191" s="110">
        <f>+COPERTINA!$E$18</f>
        <v>0</v>
      </c>
      <c r="H191" s="110">
        <f>+COPERTINA!$E$21</f>
        <v>0</v>
      </c>
      <c r="I191" s="23"/>
      <c r="J191" s="23"/>
    </row>
    <row r="192" spans="1:10" ht="15.75" thickBot="1" x14ac:dyDescent="0.3">
      <c r="A192" s="24"/>
      <c r="B192" s="23"/>
      <c r="C192" s="23"/>
      <c r="D192" s="62"/>
      <c r="E192" s="62"/>
      <c r="F192" s="23"/>
      <c r="G192" s="110">
        <f>+COPERTINA!$E$18</f>
        <v>0</v>
      </c>
      <c r="H192" s="110">
        <f>+COPERTINA!$E$21</f>
        <v>0</v>
      </c>
      <c r="I192" s="23"/>
      <c r="J192" s="23"/>
    </row>
    <row r="193" spans="1:10" ht="15.75" thickBot="1" x14ac:dyDescent="0.3">
      <c r="A193" s="24"/>
      <c r="B193" s="23"/>
      <c r="C193" s="23"/>
      <c r="D193" s="62"/>
      <c r="E193" s="62"/>
      <c r="F193" s="23"/>
      <c r="G193" s="110">
        <f>+COPERTINA!$E$18</f>
        <v>0</v>
      </c>
      <c r="H193" s="110">
        <f>+COPERTINA!$E$21</f>
        <v>0</v>
      </c>
      <c r="I193" s="23"/>
      <c r="J193" s="23"/>
    </row>
    <row r="194" spans="1:10" ht="15.75" thickBot="1" x14ac:dyDescent="0.3">
      <c r="A194" s="24"/>
      <c r="B194" s="23"/>
      <c r="C194" s="23"/>
      <c r="D194" s="62"/>
      <c r="E194" s="62"/>
      <c r="F194" s="23"/>
      <c r="G194" s="110">
        <f>+COPERTINA!$E$18</f>
        <v>0</v>
      </c>
      <c r="H194" s="110">
        <f>+COPERTINA!$E$21</f>
        <v>0</v>
      </c>
      <c r="I194" s="23"/>
      <c r="J194" s="23"/>
    </row>
    <row r="195" spans="1:10" ht="15.75" thickBot="1" x14ac:dyDescent="0.3">
      <c r="A195" s="24"/>
      <c r="B195" s="23"/>
      <c r="C195" s="23"/>
      <c r="D195" s="62"/>
      <c r="E195" s="62"/>
      <c r="F195" s="23"/>
      <c r="G195" s="110">
        <f>+COPERTINA!$E$18</f>
        <v>0</v>
      </c>
      <c r="H195" s="110">
        <f>+COPERTINA!$E$21</f>
        <v>0</v>
      </c>
      <c r="I195" s="23"/>
      <c r="J195" s="23"/>
    </row>
    <row r="196" spans="1:10" ht="15.75" thickBot="1" x14ac:dyDescent="0.3">
      <c r="A196" s="24"/>
      <c r="B196" s="23"/>
      <c r="C196" s="23"/>
      <c r="D196" s="62"/>
      <c r="E196" s="62"/>
      <c r="F196" s="23"/>
      <c r="G196" s="110">
        <f>+COPERTINA!$E$18</f>
        <v>0</v>
      </c>
      <c r="H196" s="110">
        <f>+COPERTINA!$E$21</f>
        <v>0</v>
      </c>
      <c r="I196" s="23"/>
      <c r="J196" s="23"/>
    </row>
    <row r="197" spans="1:10" ht="15.75" thickBot="1" x14ac:dyDescent="0.3">
      <c r="A197" s="24"/>
      <c r="B197" s="23"/>
      <c r="C197" s="23"/>
      <c r="D197" s="62"/>
      <c r="E197" s="62"/>
      <c r="F197" s="23"/>
      <c r="G197" s="110">
        <f>+COPERTINA!$E$18</f>
        <v>0</v>
      </c>
      <c r="H197" s="110">
        <f>+COPERTINA!$E$21</f>
        <v>0</v>
      </c>
      <c r="I197" s="23"/>
      <c r="J197" s="23"/>
    </row>
    <row r="198" spans="1:10" ht="15.75" thickBot="1" x14ac:dyDescent="0.3">
      <c r="A198" s="24"/>
      <c r="B198" s="23"/>
      <c r="C198" s="23"/>
      <c r="D198" s="62"/>
      <c r="E198" s="62"/>
      <c r="F198" s="23"/>
      <c r="G198" s="110">
        <f>+COPERTINA!$E$18</f>
        <v>0</v>
      </c>
      <c r="H198" s="110">
        <f>+COPERTINA!$E$21</f>
        <v>0</v>
      </c>
      <c r="I198" s="23"/>
      <c r="J198" s="23"/>
    </row>
    <row r="199" spans="1:10" ht="15.75" thickBot="1" x14ac:dyDescent="0.3">
      <c r="A199" s="24"/>
      <c r="B199" s="23"/>
      <c r="C199" s="23"/>
      <c r="D199" s="62"/>
      <c r="E199" s="62"/>
      <c r="F199" s="23"/>
      <c r="G199" s="110">
        <f>+COPERTINA!$E$18</f>
        <v>0</v>
      </c>
      <c r="H199" s="110">
        <f>+COPERTINA!$E$21</f>
        <v>0</v>
      </c>
      <c r="I199" s="23"/>
      <c r="J199" s="23"/>
    </row>
    <row r="200" spans="1:10" ht="15.75" thickBot="1" x14ac:dyDescent="0.3">
      <c r="A200" s="24"/>
      <c r="B200" s="23"/>
      <c r="C200" s="23"/>
      <c r="D200" s="62"/>
      <c r="E200" s="62"/>
      <c r="F200" s="23"/>
      <c r="G200" s="110">
        <f>+COPERTINA!$E$18</f>
        <v>0</v>
      </c>
      <c r="H200" s="110">
        <f>+COPERTINA!$E$21</f>
        <v>0</v>
      </c>
      <c r="I200" s="23"/>
      <c r="J200" s="23"/>
    </row>
    <row r="201" spans="1:10" ht="15.75" thickBot="1" x14ac:dyDescent="0.3">
      <c r="A201" s="24"/>
      <c r="B201" s="23"/>
      <c r="C201" s="23"/>
      <c r="D201" s="62"/>
      <c r="E201" s="62"/>
      <c r="F201" s="23"/>
      <c r="G201" s="110">
        <f>+COPERTINA!$E$18</f>
        <v>0</v>
      </c>
      <c r="H201" s="110">
        <f>+COPERTINA!$E$21</f>
        <v>0</v>
      </c>
      <c r="I201" s="23"/>
      <c r="J201" s="23"/>
    </row>
    <row r="202" spans="1:10" ht="15.75" thickBot="1" x14ac:dyDescent="0.3">
      <c r="A202" s="24"/>
      <c r="B202" s="23"/>
      <c r="C202" s="23"/>
      <c r="D202" s="62"/>
      <c r="E202" s="62"/>
      <c r="F202" s="23"/>
      <c r="G202" s="110">
        <f>+COPERTINA!$E$18</f>
        <v>0</v>
      </c>
      <c r="H202" s="110">
        <f>+COPERTINA!$E$21</f>
        <v>0</v>
      </c>
      <c r="I202" s="23"/>
      <c r="J202" s="23"/>
    </row>
    <row r="203" spans="1:10" ht="15.75" thickBot="1" x14ac:dyDescent="0.3">
      <c r="A203" s="24"/>
      <c r="B203" s="23"/>
      <c r="C203" s="23"/>
      <c r="D203" s="62"/>
      <c r="E203" s="62"/>
      <c r="F203" s="23"/>
      <c r="G203" s="110">
        <f>+COPERTINA!$E$18</f>
        <v>0</v>
      </c>
      <c r="H203" s="110">
        <f>+COPERTINA!$E$21</f>
        <v>0</v>
      </c>
      <c r="I203" s="23"/>
      <c r="J203" s="23"/>
    </row>
    <row r="204" spans="1:10" ht="15.75" thickBot="1" x14ac:dyDescent="0.3">
      <c r="A204" s="24"/>
      <c r="B204" s="23"/>
      <c r="C204" s="23"/>
      <c r="D204" s="62"/>
      <c r="E204" s="62"/>
      <c r="F204" s="23"/>
      <c r="G204" s="110">
        <f>+COPERTINA!$E$18</f>
        <v>0</v>
      </c>
      <c r="H204" s="110">
        <f>+COPERTINA!$E$21</f>
        <v>0</v>
      </c>
      <c r="I204" s="23"/>
      <c r="J204" s="23"/>
    </row>
    <row r="205" spans="1:10" ht="15.75" thickBot="1" x14ac:dyDescent="0.3">
      <c r="A205" s="24"/>
      <c r="B205" s="23"/>
      <c r="C205" s="23"/>
      <c r="D205" s="62"/>
      <c r="E205" s="62"/>
      <c r="F205" s="23"/>
      <c r="G205" s="110">
        <f>+COPERTINA!$E$18</f>
        <v>0</v>
      </c>
      <c r="H205" s="110">
        <f>+COPERTINA!$E$21</f>
        <v>0</v>
      </c>
      <c r="I205" s="23"/>
      <c r="J205" s="23"/>
    </row>
    <row r="206" spans="1:10" ht="15.75" thickBot="1" x14ac:dyDescent="0.3">
      <c r="A206" s="24"/>
      <c r="B206" s="23"/>
      <c r="C206" s="23"/>
      <c r="D206" s="62"/>
      <c r="E206" s="62"/>
      <c r="F206" s="23"/>
      <c r="G206" s="110">
        <f>+COPERTINA!$E$18</f>
        <v>0</v>
      </c>
      <c r="H206" s="110">
        <f>+COPERTINA!$E$21</f>
        <v>0</v>
      </c>
      <c r="I206" s="23"/>
      <c r="J206" s="23"/>
    </row>
    <row r="207" spans="1:10" ht="15.75" thickBot="1" x14ac:dyDescent="0.3">
      <c r="A207" s="24"/>
      <c r="B207" s="23"/>
      <c r="C207" s="23"/>
      <c r="D207" s="62"/>
      <c r="E207" s="62"/>
      <c r="F207" s="23"/>
      <c r="G207" s="110">
        <f>+COPERTINA!$E$18</f>
        <v>0</v>
      </c>
      <c r="H207" s="110">
        <f>+COPERTINA!$E$21</f>
        <v>0</v>
      </c>
      <c r="I207" s="23"/>
      <c r="J207" s="23"/>
    </row>
    <row r="208" spans="1:10" ht="15.75" thickBot="1" x14ac:dyDescent="0.3">
      <c r="A208" s="24"/>
      <c r="B208" s="23"/>
      <c r="C208" s="23"/>
      <c r="D208" s="62"/>
      <c r="E208" s="62"/>
      <c r="F208" s="23"/>
      <c r="G208" s="110">
        <f>+COPERTINA!$E$18</f>
        <v>0</v>
      </c>
      <c r="H208" s="110">
        <f>+COPERTINA!$E$21</f>
        <v>0</v>
      </c>
      <c r="I208" s="23"/>
      <c r="J208" s="23"/>
    </row>
    <row r="209" spans="1:10" ht="15.75" thickBot="1" x14ac:dyDescent="0.3">
      <c r="A209" s="24"/>
      <c r="B209" s="23"/>
      <c r="C209" s="23"/>
      <c r="D209" s="62"/>
      <c r="E209" s="62"/>
      <c r="F209" s="23"/>
      <c r="G209" s="110">
        <f>+COPERTINA!$E$18</f>
        <v>0</v>
      </c>
      <c r="H209" s="110">
        <f>+COPERTINA!$E$21</f>
        <v>0</v>
      </c>
      <c r="I209" s="23"/>
      <c r="J209" s="23"/>
    </row>
    <row r="210" spans="1:10" ht="15.75" thickBot="1" x14ac:dyDescent="0.3">
      <c r="A210" s="24"/>
      <c r="B210" s="23"/>
      <c r="C210" s="23"/>
      <c r="D210" s="62"/>
      <c r="E210" s="62"/>
      <c r="F210" s="23"/>
      <c r="G210" s="110">
        <f>+COPERTINA!$E$18</f>
        <v>0</v>
      </c>
      <c r="H210" s="110">
        <f>+COPERTINA!$E$21</f>
        <v>0</v>
      </c>
      <c r="I210" s="23"/>
      <c r="J210" s="23"/>
    </row>
    <row r="211" spans="1:10" ht="15.75" thickBot="1" x14ac:dyDescent="0.3">
      <c r="A211" s="24"/>
      <c r="B211" s="23"/>
      <c r="C211" s="23"/>
      <c r="D211" s="62"/>
      <c r="E211" s="62"/>
      <c r="F211" s="23"/>
      <c r="G211" s="110">
        <f>+COPERTINA!$E$18</f>
        <v>0</v>
      </c>
      <c r="H211" s="110">
        <f>+COPERTINA!$E$21</f>
        <v>0</v>
      </c>
      <c r="I211" s="23"/>
      <c r="J211" s="23"/>
    </row>
    <row r="212" spans="1:10" ht="15.75" thickBot="1" x14ac:dyDescent="0.3">
      <c r="A212" s="24"/>
      <c r="B212" s="23"/>
      <c r="C212" s="23"/>
      <c r="D212" s="62"/>
      <c r="E212" s="62"/>
      <c r="F212" s="23"/>
      <c r="G212" s="110">
        <f>+COPERTINA!$E$18</f>
        <v>0</v>
      </c>
      <c r="H212" s="110">
        <f>+COPERTINA!$E$21</f>
        <v>0</v>
      </c>
      <c r="I212" s="23"/>
      <c r="J212" s="23"/>
    </row>
    <row r="213" spans="1:10" ht="15.75" thickBot="1" x14ac:dyDescent="0.3">
      <c r="A213" s="24"/>
      <c r="B213" s="23"/>
      <c r="C213" s="23"/>
      <c r="D213" s="62"/>
      <c r="E213" s="62"/>
      <c r="F213" s="23"/>
      <c r="G213" s="110">
        <f>+COPERTINA!$E$18</f>
        <v>0</v>
      </c>
      <c r="H213" s="110">
        <f>+COPERTINA!$E$21</f>
        <v>0</v>
      </c>
      <c r="I213" s="23"/>
      <c r="J213" s="23"/>
    </row>
    <row r="214" spans="1:10" ht="15.75" thickBot="1" x14ac:dyDescent="0.3">
      <c r="A214" s="24"/>
      <c r="B214" s="23"/>
      <c r="C214" s="23"/>
      <c r="D214" s="62"/>
      <c r="E214" s="62"/>
      <c r="F214" s="23"/>
      <c r="G214" s="110">
        <f>+COPERTINA!$E$18</f>
        <v>0</v>
      </c>
      <c r="H214" s="110">
        <f>+COPERTINA!$E$21</f>
        <v>0</v>
      </c>
      <c r="I214" s="23"/>
      <c r="J214" s="23"/>
    </row>
    <row r="215" spans="1:10" ht="15.75" thickBot="1" x14ac:dyDescent="0.3">
      <c r="A215" s="24"/>
      <c r="B215" s="23"/>
      <c r="C215" s="23"/>
      <c r="D215" s="62"/>
      <c r="E215" s="62"/>
      <c r="F215" s="23"/>
      <c r="G215" s="110">
        <f>+COPERTINA!$E$18</f>
        <v>0</v>
      </c>
      <c r="H215" s="110">
        <f>+COPERTINA!$E$21</f>
        <v>0</v>
      </c>
      <c r="I215" s="23"/>
      <c r="J215" s="23"/>
    </row>
    <row r="216" spans="1:10" ht="15.75" thickBot="1" x14ac:dyDescent="0.3">
      <c r="A216" s="24"/>
      <c r="B216" s="23"/>
      <c r="C216" s="23"/>
      <c r="D216" s="62"/>
      <c r="E216" s="62"/>
      <c r="F216" s="23"/>
      <c r="G216" s="110">
        <f>+COPERTINA!$E$18</f>
        <v>0</v>
      </c>
      <c r="H216" s="110">
        <f>+COPERTINA!$E$21</f>
        <v>0</v>
      </c>
      <c r="I216" s="23"/>
      <c r="J216" s="23"/>
    </row>
    <row r="217" spans="1:10" ht="15.75" thickBot="1" x14ac:dyDescent="0.3">
      <c r="A217" s="24"/>
      <c r="B217" s="23"/>
      <c r="C217" s="23"/>
      <c r="D217" s="62"/>
      <c r="E217" s="62"/>
      <c r="F217" s="23"/>
      <c r="G217" s="110">
        <f>+COPERTINA!$E$18</f>
        <v>0</v>
      </c>
      <c r="H217" s="110">
        <f>+COPERTINA!$E$21</f>
        <v>0</v>
      </c>
      <c r="I217" s="23"/>
      <c r="J217" s="23"/>
    </row>
    <row r="218" spans="1:10" ht="15.75" thickBot="1" x14ac:dyDescent="0.3">
      <c r="A218" s="24"/>
      <c r="B218" s="23"/>
      <c r="C218" s="23"/>
      <c r="D218" s="62"/>
      <c r="E218" s="62"/>
      <c r="F218" s="23"/>
      <c r="G218" s="110">
        <f>+COPERTINA!$E$18</f>
        <v>0</v>
      </c>
      <c r="H218" s="110">
        <f>+COPERTINA!$E$21</f>
        <v>0</v>
      </c>
      <c r="I218" s="23"/>
      <c r="J218" s="23"/>
    </row>
    <row r="219" spans="1:10" ht="15.75" thickBot="1" x14ac:dyDescent="0.3">
      <c r="A219" s="24"/>
      <c r="B219" s="23"/>
      <c r="C219" s="23"/>
      <c r="D219" s="62"/>
      <c r="E219" s="62"/>
      <c r="F219" s="23"/>
      <c r="G219" s="110">
        <f>+COPERTINA!$E$18</f>
        <v>0</v>
      </c>
      <c r="H219" s="110">
        <f>+COPERTINA!$E$21</f>
        <v>0</v>
      </c>
      <c r="I219" s="23"/>
      <c r="J219" s="23"/>
    </row>
    <row r="220" spans="1:10" ht="15.75" thickBot="1" x14ac:dyDescent="0.3">
      <c r="A220" s="24"/>
      <c r="B220" s="23"/>
      <c r="C220" s="23"/>
      <c r="D220" s="62"/>
      <c r="E220" s="62"/>
      <c r="F220" s="23"/>
      <c r="G220" s="110">
        <f>+COPERTINA!$E$18</f>
        <v>0</v>
      </c>
      <c r="H220" s="110">
        <f>+COPERTINA!$E$21</f>
        <v>0</v>
      </c>
      <c r="I220" s="23"/>
      <c r="J220" s="23"/>
    </row>
    <row r="221" spans="1:10" ht="15.75" thickBot="1" x14ac:dyDescent="0.3">
      <c r="A221" s="24"/>
      <c r="B221" s="23"/>
      <c r="C221" s="23"/>
      <c r="D221" s="62"/>
      <c r="E221" s="62"/>
      <c r="F221" s="23"/>
      <c r="G221" s="110">
        <f>+COPERTINA!$E$18</f>
        <v>0</v>
      </c>
      <c r="H221" s="110">
        <f>+COPERTINA!$E$21</f>
        <v>0</v>
      </c>
      <c r="I221" s="23"/>
      <c r="J221" s="23"/>
    </row>
    <row r="222" spans="1:10" ht="15.75" thickBot="1" x14ac:dyDescent="0.3">
      <c r="A222" s="24"/>
      <c r="B222" s="23"/>
      <c r="C222" s="23"/>
      <c r="D222" s="62"/>
      <c r="E222" s="62"/>
      <c r="F222" s="23"/>
      <c r="G222" s="110">
        <f>+COPERTINA!$E$18</f>
        <v>0</v>
      </c>
      <c r="H222" s="110">
        <f>+COPERTINA!$E$21</f>
        <v>0</v>
      </c>
      <c r="I222" s="23"/>
      <c r="J222" s="23"/>
    </row>
    <row r="223" spans="1:10" ht="15.75" thickBot="1" x14ac:dyDescent="0.3">
      <c r="A223" s="24"/>
      <c r="B223" s="23"/>
      <c r="C223" s="23"/>
      <c r="D223" s="62"/>
      <c r="E223" s="62"/>
      <c r="F223" s="23"/>
      <c r="G223" s="110">
        <f>+COPERTINA!$E$18</f>
        <v>0</v>
      </c>
      <c r="H223" s="110">
        <f>+COPERTINA!$E$21</f>
        <v>0</v>
      </c>
      <c r="I223" s="23"/>
      <c r="J223" s="23"/>
    </row>
    <row r="224" spans="1:10" ht="15.75" thickBot="1" x14ac:dyDescent="0.3">
      <c r="A224" s="24"/>
      <c r="B224" s="23"/>
      <c r="C224" s="23"/>
      <c r="D224" s="62"/>
      <c r="E224" s="62"/>
      <c r="F224" s="23"/>
      <c r="G224" s="110">
        <f>+COPERTINA!$E$18</f>
        <v>0</v>
      </c>
      <c r="H224" s="110">
        <f>+COPERTINA!$E$21</f>
        <v>0</v>
      </c>
      <c r="I224" s="23"/>
      <c r="J224" s="23"/>
    </row>
    <row r="225" spans="1:10" ht="15.75" thickBot="1" x14ac:dyDescent="0.3">
      <c r="A225" s="24"/>
      <c r="B225" s="23"/>
      <c r="C225" s="23"/>
      <c r="D225" s="62"/>
      <c r="E225" s="62"/>
      <c r="F225" s="23"/>
      <c r="G225" s="110">
        <f>+COPERTINA!$E$18</f>
        <v>0</v>
      </c>
      <c r="H225" s="110">
        <f>+COPERTINA!$E$21</f>
        <v>0</v>
      </c>
      <c r="I225" s="23"/>
      <c r="J225" s="23"/>
    </row>
    <row r="226" spans="1:10" ht="15.75" thickBot="1" x14ac:dyDescent="0.3">
      <c r="A226" s="24"/>
      <c r="B226" s="23"/>
      <c r="C226" s="23"/>
      <c r="D226" s="62"/>
      <c r="E226" s="62"/>
      <c r="F226" s="23"/>
      <c r="G226" s="110">
        <f>+COPERTINA!$E$18</f>
        <v>0</v>
      </c>
      <c r="H226" s="110">
        <f>+COPERTINA!$E$21</f>
        <v>0</v>
      </c>
      <c r="I226" s="23"/>
      <c r="J226" s="23"/>
    </row>
    <row r="227" spans="1:10" ht="15.75" thickBot="1" x14ac:dyDescent="0.3">
      <c r="A227" s="24"/>
      <c r="B227" s="23"/>
      <c r="C227" s="23"/>
      <c r="D227" s="62"/>
      <c r="E227" s="62"/>
      <c r="F227" s="23"/>
      <c r="G227" s="110">
        <f>+COPERTINA!$E$18</f>
        <v>0</v>
      </c>
      <c r="H227" s="110">
        <f>+COPERTINA!$E$21</f>
        <v>0</v>
      </c>
      <c r="I227" s="23"/>
      <c r="J227" s="23"/>
    </row>
    <row r="228" spans="1:10" ht="15.75" thickBot="1" x14ac:dyDescent="0.3">
      <c r="A228" s="24"/>
      <c r="B228" s="23"/>
      <c r="C228" s="23"/>
      <c r="D228" s="62"/>
      <c r="E228" s="62"/>
      <c r="F228" s="23"/>
      <c r="G228" s="110">
        <f>+COPERTINA!$E$18</f>
        <v>0</v>
      </c>
      <c r="H228" s="110">
        <f>+COPERTINA!$E$21</f>
        <v>0</v>
      </c>
      <c r="I228" s="23"/>
      <c r="J228" s="23"/>
    </row>
    <row r="229" spans="1:10" ht="15.75" thickBot="1" x14ac:dyDescent="0.3">
      <c r="A229" s="24"/>
      <c r="B229" s="23"/>
      <c r="C229" s="23"/>
      <c r="D229" s="62"/>
      <c r="E229" s="62"/>
      <c r="F229" s="23"/>
      <c r="G229" s="110">
        <f>+COPERTINA!$E$18</f>
        <v>0</v>
      </c>
      <c r="H229" s="110">
        <f>+COPERTINA!$E$21</f>
        <v>0</v>
      </c>
      <c r="I229" s="23"/>
      <c r="J229" s="23"/>
    </row>
    <row r="230" spans="1:10" ht="15.75" thickBot="1" x14ac:dyDescent="0.3">
      <c r="A230" s="24"/>
      <c r="B230" s="23"/>
      <c r="C230" s="23"/>
      <c r="D230" s="62"/>
      <c r="E230" s="62"/>
      <c r="F230" s="23"/>
      <c r="G230" s="110">
        <f>+COPERTINA!$E$18</f>
        <v>0</v>
      </c>
      <c r="H230" s="110">
        <f>+COPERTINA!$E$21</f>
        <v>0</v>
      </c>
      <c r="I230" s="23"/>
      <c r="J230" s="23"/>
    </row>
    <row r="231" spans="1:10" ht="15.75" thickBot="1" x14ac:dyDescent="0.3">
      <c r="A231" s="24"/>
      <c r="B231" s="23"/>
      <c r="C231" s="23"/>
      <c r="D231" s="62"/>
      <c r="E231" s="62"/>
      <c r="F231" s="23"/>
      <c r="G231" s="110">
        <f>+COPERTINA!$E$18</f>
        <v>0</v>
      </c>
      <c r="H231" s="110">
        <f>+COPERTINA!$E$21</f>
        <v>0</v>
      </c>
      <c r="I231" s="23"/>
      <c r="J231" s="23"/>
    </row>
    <row r="232" spans="1:10" ht="15.75" thickBot="1" x14ac:dyDescent="0.3">
      <c r="A232" s="24"/>
      <c r="B232" s="23"/>
      <c r="C232" s="23"/>
      <c r="D232" s="62"/>
      <c r="E232" s="62"/>
      <c r="F232" s="23"/>
      <c r="G232" s="110">
        <f>+COPERTINA!$E$18</f>
        <v>0</v>
      </c>
      <c r="H232" s="110">
        <f>+COPERTINA!$E$21</f>
        <v>0</v>
      </c>
      <c r="I232" s="23"/>
      <c r="J232" s="23"/>
    </row>
    <row r="233" spans="1:10" ht="15.75" thickBot="1" x14ac:dyDescent="0.3">
      <c r="A233" s="24"/>
      <c r="B233" s="23"/>
      <c r="C233" s="23"/>
      <c r="D233" s="62"/>
      <c r="E233" s="62"/>
      <c r="F233" s="23"/>
      <c r="G233" s="110">
        <f>+COPERTINA!$E$18</f>
        <v>0</v>
      </c>
      <c r="H233" s="110">
        <f>+COPERTINA!$E$21</f>
        <v>0</v>
      </c>
      <c r="I233" s="23"/>
      <c r="J233" s="23"/>
    </row>
    <row r="234" spans="1:10" ht="15.75" thickBot="1" x14ac:dyDescent="0.3">
      <c r="A234" s="24"/>
      <c r="B234" s="23"/>
      <c r="C234" s="23"/>
      <c r="D234" s="62"/>
      <c r="E234" s="62"/>
      <c r="F234" s="23"/>
      <c r="G234" s="110">
        <f>+COPERTINA!$E$18</f>
        <v>0</v>
      </c>
      <c r="H234" s="110">
        <f>+COPERTINA!$E$21</f>
        <v>0</v>
      </c>
      <c r="I234" s="23"/>
      <c r="J234" s="23"/>
    </row>
    <row r="235" spans="1:10" ht="15.75" thickBot="1" x14ac:dyDescent="0.3">
      <c r="A235" s="24"/>
      <c r="B235" s="23"/>
      <c r="C235" s="23"/>
      <c r="D235" s="62"/>
      <c r="E235" s="62"/>
      <c r="F235" s="23"/>
      <c r="G235" s="110">
        <f>+COPERTINA!$E$18</f>
        <v>0</v>
      </c>
      <c r="H235" s="110">
        <f>+COPERTINA!$E$21</f>
        <v>0</v>
      </c>
      <c r="I235" s="23"/>
      <c r="J235" s="23"/>
    </row>
    <row r="236" spans="1:10" ht="15.75" thickBot="1" x14ac:dyDescent="0.3">
      <c r="A236" s="24"/>
      <c r="B236" s="23"/>
      <c r="C236" s="23"/>
      <c r="D236" s="62"/>
      <c r="E236" s="62"/>
      <c r="F236" s="23"/>
      <c r="G236" s="110">
        <f>+COPERTINA!$E$18</f>
        <v>0</v>
      </c>
      <c r="H236" s="110">
        <f>+COPERTINA!$E$21</f>
        <v>0</v>
      </c>
      <c r="I236" s="23"/>
      <c r="J236" s="23"/>
    </row>
    <row r="237" spans="1:10" ht="15.75" thickBot="1" x14ac:dyDescent="0.3">
      <c r="A237" s="24"/>
      <c r="B237" s="23"/>
      <c r="C237" s="23"/>
      <c r="D237" s="62"/>
      <c r="E237" s="62"/>
      <c r="F237" s="23"/>
      <c r="G237" s="110">
        <f>+COPERTINA!$E$18</f>
        <v>0</v>
      </c>
      <c r="H237" s="110">
        <f>+COPERTINA!$E$21</f>
        <v>0</v>
      </c>
      <c r="I237" s="23"/>
      <c r="J237" s="23"/>
    </row>
    <row r="238" spans="1:10" ht="15.75" thickBot="1" x14ac:dyDescent="0.3">
      <c r="A238" s="24"/>
      <c r="B238" s="23"/>
      <c r="C238" s="23"/>
      <c r="D238" s="62"/>
      <c r="E238" s="62"/>
      <c r="F238" s="23"/>
      <c r="G238" s="110">
        <f>+COPERTINA!$E$18</f>
        <v>0</v>
      </c>
      <c r="H238" s="110">
        <f>+COPERTINA!$E$21</f>
        <v>0</v>
      </c>
      <c r="I238" s="23"/>
      <c r="J238" s="23"/>
    </row>
    <row r="239" spans="1:10" ht="15.75" thickBot="1" x14ac:dyDescent="0.3">
      <c r="A239" s="24"/>
      <c r="B239" s="23"/>
      <c r="C239" s="23"/>
      <c r="D239" s="62"/>
      <c r="E239" s="62"/>
      <c r="F239" s="23"/>
      <c r="G239" s="110">
        <f>+COPERTINA!$E$18</f>
        <v>0</v>
      </c>
      <c r="H239" s="110">
        <f>+COPERTINA!$E$21</f>
        <v>0</v>
      </c>
      <c r="I239" s="23"/>
      <c r="J239" s="23"/>
    </row>
    <row r="240" spans="1:10" ht="15.75" thickBot="1" x14ac:dyDescent="0.3">
      <c r="A240" s="24"/>
      <c r="B240" s="23"/>
      <c r="C240" s="23"/>
      <c r="D240" s="62"/>
      <c r="E240" s="62"/>
      <c r="F240" s="23"/>
      <c r="G240" s="110">
        <f>+COPERTINA!$E$18</f>
        <v>0</v>
      </c>
      <c r="H240" s="110">
        <f>+COPERTINA!$E$21</f>
        <v>0</v>
      </c>
      <c r="I240" s="23"/>
      <c r="J240" s="23"/>
    </row>
    <row r="241" spans="1:10" ht="15.75" thickBot="1" x14ac:dyDescent="0.3">
      <c r="A241" s="24"/>
      <c r="B241" s="23"/>
      <c r="C241" s="23"/>
      <c r="D241" s="62"/>
      <c r="E241" s="62"/>
      <c r="F241" s="23"/>
      <c r="G241" s="110">
        <f>+COPERTINA!$E$18</f>
        <v>0</v>
      </c>
      <c r="H241" s="110">
        <f>+COPERTINA!$E$21</f>
        <v>0</v>
      </c>
      <c r="I241" s="23"/>
      <c r="J241" s="23"/>
    </row>
    <row r="242" spans="1:10" ht="15.75" thickBot="1" x14ac:dyDescent="0.3">
      <c r="A242" s="24"/>
      <c r="B242" s="23"/>
      <c r="C242" s="23"/>
      <c r="D242" s="62"/>
      <c r="E242" s="62"/>
      <c r="F242" s="23"/>
      <c r="G242" s="110">
        <f>+COPERTINA!$E$18</f>
        <v>0</v>
      </c>
      <c r="H242" s="110">
        <f>+COPERTINA!$E$21</f>
        <v>0</v>
      </c>
      <c r="I242" s="23"/>
      <c r="J242" s="23"/>
    </row>
    <row r="243" spans="1:10" ht="15.75" thickBot="1" x14ac:dyDescent="0.3">
      <c r="A243" s="24"/>
      <c r="B243" s="23"/>
      <c r="C243" s="23"/>
      <c r="D243" s="62"/>
      <c r="E243" s="62"/>
      <c r="F243" s="23"/>
      <c r="G243" s="110">
        <f>+COPERTINA!$E$18</f>
        <v>0</v>
      </c>
      <c r="H243" s="110">
        <f>+COPERTINA!$E$21</f>
        <v>0</v>
      </c>
      <c r="I243" s="23"/>
      <c r="J243" s="23"/>
    </row>
    <row r="244" spans="1:10" ht="15.75" thickBot="1" x14ac:dyDescent="0.3">
      <c r="A244" s="24"/>
      <c r="B244" s="23"/>
      <c r="C244" s="23"/>
      <c r="D244" s="62"/>
      <c r="E244" s="62"/>
      <c r="F244" s="23"/>
      <c r="G244" s="110">
        <f>+COPERTINA!$E$18</f>
        <v>0</v>
      </c>
      <c r="H244" s="110">
        <f>+COPERTINA!$E$21</f>
        <v>0</v>
      </c>
      <c r="I244" s="23"/>
      <c r="J244" s="23"/>
    </row>
    <row r="245" spans="1:10" ht="15.75" thickBot="1" x14ac:dyDescent="0.3">
      <c r="A245" s="24"/>
      <c r="B245" s="23"/>
      <c r="C245" s="23"/>
      <c r="D245" s="62"/>
      <c r="E245" s="62"/>
      <c r="F245" s="23"/>
      <c r="G245" s="110">
        <f>+COPERTINA!$E$18</f>
        <v>0</v>
      </c>
      <c r="H245" s="110">
        <f>+COPERTINA!$E$21</f>
        <v>0</v>
      </c>
      <c r="I245" s="23"/>
      <c r="J245" s="23"/>
    </row>
    <row r="246" spans="1:10" ht="15.75" thickBot="1" x14ac:dyDescent="0.3">
      <c r="A246" s="24"/>
      <c r="B246" s="23"/>
      <c r="C246" s="23"/>
      <c r="D246" s="62"/>
      <c r="E246" s="62"/>
      <c r="F246" s="23"/>
      <c r="G246" s="110">
        <f>+COPERTINA!$E$18</f>
        <v>0</v>
      </c>
      <c r="H246" s="110">
        <f>+COPERTINA!$E$21</f>
        <v>0</v>
      </c>
      <c r="I246" s="23"/>
      <c r="J246" s="23"/>
    </row>
    <row r="247" spans="1:10" ht="15.75" thickBot="1" x14ac:dyDescent="0.3">
      <c r="A247" s="24"/>
      <c r="B247" s="23"/>
      <c r="C247" s="23"/>
      <c r="D247" s="62"/>
      <c r="E247" s="62"/>
      <c r="F247" s="23"/>
      <c r="G247" s="110">
        <f>+COPERTINA!$E$18</f>
        <v>0</v>
      </c>
      <c r="H247" s="110">
        <f>+COPERTINA!$E$21</f>
        <v>0</v>
      </c>
      <c r="I247" s="23"/>
      <c r="J247" s="23"/>
    </row>
    <row r="248" spans="1:10" ht="15.75" thickBot="1" x14ac:dyDescent="0.3">
      <c r="A248" s="24"/>
      <c r="B248" s="23"/>
      <c r="C248" s="23"/>
      <c r="D248" s="62"/>
      <c r="E248" s="62"/>
      <c r="F248" s="23"/>
      <c r="G248" s="110">
        <f>+COPERTINA!$E$18</f>
        <v>0</v>
      </c>
      <c r="H248" s="110">
        <f>+COPERTINA!$E$21</f>
        <v>0</v>
      </c>
      <c r="I248" s="23"/>
      <c r="J248" s="23"/>
    </row>
    <row r="249" spans="1:10" ht="15.75" thickBot="1" x14ac:dyDescent="0.3">
      <c r="A249" s="24"/>
      <c r="B249" s="23"/>
      <c r="C249" s="23"/>
      <c r="D249" s="62"/>
      <c r="E249" s="62"/>
      <c r="F249" s="23"/>
      <c r="G249" s="110">
        <f>+COPERTINA!$E$18</f>
        <v>0</v>
      </c>
      <c r="H249" s="110">
        <f>+COPERTINA!$E$21</f>
        <v>0</v>
      </c>
      <c r="I249" s="23"/>
      <c r="J249" s="23"/>
    </row>
    <row r="250" spans="1:10" ht="15.75" thickBot="1" x14ac:dyDescent="0.3">
      <c r="A250" s="24"/>
      <c r="B250" s="23"/>
      <c r="C250" s="23"/>
      <c r="D250" s="62"/>
      <c r="E250" s="62"/>
      <c r="F250" s="23"/>
      <c r="G250" s="110">
        <f>+COPERTINA!$E$18</f>
        <v>0</v>
      </c>
      <c r="H250" s="110">
        <f>+COPERTINA!$E$21</f>
        <v>0</v>
      </c>
      <c r="I250" s="23"/>
      <c r="J250" s="23"/>
    </row>
    <row r="251" spans="1:10" ht="15.75" thickBot="1" x14ac:dyDescent="0.3">
      <c r="A251" s="24"/>
      <c r="B251" s="23"/>
      <c r="C251" s="23"/>
      <c r="D251" s="62"/>
      <c r="E251" s="62"/>
      <c r="F251" s="23"/>
      <c r="G251" s="110">
        <f>+COPERTINA!$E$18</f>
        <v>0</v>
      </c>
      <c r="H251" s="110">
        <f>+COPERTINA!$E$21</f>
        <v>0</v>
      </c>
      <c r="I251" s="23"/>
      <c r="J251" s="23"/>
    </row>
    <row r="252" spans="1:10" ht="15.75" thickBot="1" x14ac:dyDescent="0.3">
      <c r="A252" s="24"/>
      <c r="B252" s="23"/>
      <c r="C252" s="23"/>
      <c r="D252" s="62"/>
      <c r="E252" s="62"/>
      <c r="F252" s="23"/>
      <c r="G252" s="110">
        <f>+COPERTINA!$E$18</f>
        <v>0</v>
      </c>
      <c r="H252" s="110">
        <f>+COPERTINA!$E$21</f>
        <v>0</v>
      </c>
      <c r="I252" s="23"/>
      <c r="J252" s="23"/>
    </row>
    <row r="253" spans="1:10" ht="15.75" thickBot="1" x14ac:dyDescent="0.3">
      <c r="A253" s="24"/>
      <c r="B253" s="23"/>
      <c r="C253" s="23"/>
      <c r="D253" s="62"/>
      <c r="E253" s="62"/>
      <c r="F253" s="23"/>
      <c r="G253" s="110">
        <f>+COPERTINA!$E$18</f>
        <v>0</v>
      </c>
      <c r="H253" s="110">
        <f>+COPERTINA!$E$21</f>
        <v>0</v>
      </c>
      <c r="I253" s="23"/>
      <c r="J253" s="23"/>
    </row>
    <row r="254" spans="1:10" ht="15.75" thickBot="1" x14ac:dyDescent="0.3">
      <c r="A254" s="24"/>
      <c r="B254" s="23"/>
      <c r="C254" s="23"/>
      <c r="D254" s="62"/>
      <c r="E254" s="62"/>
      <c r="F254" s="23"/>
      <c r="G254" s="110">
        <f>+COPERTINA!$E$18</f>
        <v>0</v>
      </c>
      <c r="H254" s="110">
        <f>+COPERTINA!$E$21</f>
        <v>0</v>
      </c>
      <c r="I254" s="23"/>
      <c r="J254" s="23"/>
    </row>
    <row r="255" spans="1:10" ht="15.75" thickBot="1" x14ac:dyDescent="0.3">
      <c r="A255" s="24"/>
      <c r="B255" s="23"/>
      <c r="C255" s="23"/>
      <c r="D255" s="62"/>
      <c r="E255" s="62"/>
      <c r="F255" s="23"/>
      <c r="G255" s="110">
        <f>+COPERTINA!$E$18</f>
        <v>0</v>
      </c>
      <c r="H255" s="110">
        <f>+COPERTINA!$E$21</f>
        <v>0</v>
      </c>
      <c r="I255" s="23"/>
      <c r="J255" s="23"/>
    </row>
    <row r="256" spans="1:10" ht="15.75" thickBot="1" x14ac:dyDescent="0.3">
      <c r="A256" s="24"/>
      <c r="B256" s="23"/>
      <c r="C256" s="23"/>
      <c r="D256" s="62"/>
      <c r="E256" s="62"/>
      <c r="F256" s="23"/>
      <c r="G256" s="110">
        <f>+COPERTINA!$E$18</f>
        <v>0</v>
      </c>
      <c r="H256" s="110">
        <f>+COPERTINA!$E$21</f>
        <v>0</v>
      </c>
      <c r="I256" s="23"/>
      <c r="J256" s="23"/>
    </row>
    <row r="257" spans="1:10" ht="15.75" thickBot="1" x14ac:dyDescent="0.3">
      <c r="A257" s="24"/>
      <c r="B257" s="23"/>
      <c r="C257" s="23"/>
      <c r="D257" s="62"/>
      <c r="E257" s="62"/>
      <c r="F257" s="23"/>
      <c r="G257" s="110">
        <f>+COPERTINA!$E$18</f>
        <v>0</v>
      </c>
      <c r="H257" s="110">
        <f>+COPERTINA!$E$21</f>
        <v>0</v>
      </c>
      <c r="I257" s="23"/>
      <c r="J257" s="23"/>
    </row>
    <row r="258" spans="1:10" ht="15.75" thickBot="1" x14ac:dyDescent="0.3">
      <c r="A258" s="24"/>
      <c r="B258" s="23"/>
      <c r="C258" s="23"/>
      <c r="D258" s="62"/>
      <c r="E258" s="62"/>
      <c r="F258" s="23"/>
      <c r="G258" s="110">
        <f>+COPERTINA!$E$18</f>
        <v>0</v>
      </c>
      <c r="H258" s="110">
        <f>+COPERTINA!$E$21</f>
        <v>0</v>
      </c>
      <c r="I258" s="23"/>
      <c r="J258" s="23"/>
    </row>
    <row r="259" spans="1:10" ht="15.75" thickBot="1" x14ac:dyDescent="0.3">
      <c r="A259" s="24"/>
      <c r="B259" s="23"/>
      <c r="C259" s="23"/>
      <c r="D259" s="62"/>
      <c r="E259" s="62"/>
      <c r="F259" s="23"/>
      <c r="G259" s="110">
        <f>+COPERTINA!$E$18</f>
        <v>0</v>
      </c>
      <c r="H259" s="110">
        <f>+COPERTINA!$E$21</f>
        <v>0</v>
      </c>
      <c r="I259" s="23"/>
      <c r="J259" s="23"/>
    </row>
    <row r="260" spans="1:10" ht="15.75" thickBot="1" x14ac:dyDescent="0.3">
      <c r="A260" s="24"/>
      <c r="B260" s="23"/>
      <c r="C260" s="23"/>
      <c r="D260" s="62"/>
      <c r="E260" s="62"/>
      <c r="F260" s="23"/>
      <c r="G260" s="110">
        <f>+COPERTINA!$E$18</f>
        <v>0</v>
      </c>
      <c r="H260" s="110">
        <f>+COPERTINA!$E$21</f>
        <v>0</v>
      </c>
      <c r="I260" s="23"/>
      <c r="J260" s="23"/>
    </row>
    <row r="261" spans="1:10" ht="15.75" thickBot="1" x14ac:dyDescent="0.3">
      <c r="A261" s="24"/>
      <c r="B261" s="23"/>
      <c r="C261" s="23"/>
      <c r="D261" s="62"/>
      <c r="E261" s="62"/>
      <c r="F261" s="23"/>
      <c r="G261" s="110">
        <f>+COPERTINA!$E$18</f>
        <v>0</v>
      </c>
      <c r="H261" s="110">
        <f>+COPERTINA!$E$21</f>
        <v>0</v>
      </c>
      <c r="I261" s="23"/>
      <c r="J261" s="23"/>
    </row>
    <row r="262" spans="1:10" ht="15.75" thickBot="1" x14ac:dyDescent="0.3">
      <c r="A262" s="24"/>
      <c r="B262" s="23"/>
      <c r="C262" s="23"/>
      <c r="D262" s="62"/>
      <c r="E262" s="62"/>
      <c r="F262" s="23"/>
      <c r="G262" s="110">
        <f>+COPERTINA!$E$18</f>
        <v>0</v>
      </c>
      <c r="H262" s="110">
        <f>+COPERTINA!$E$21</f>
        <v>0</v>
      </c>
      <c r="I262" s="23"/>
      <c r="J262" s="23"/>
    </row>
    <row r="263" spans="1:10" ht="15.75" thickBot="1" x14ac:dyDescent="0.3">
      <c r="A263" s="24"/>
      <c r="B263" s="23"/>
      <c r="C263" s="23"/>
      <c r="D263" s="62"/>
      <c r="E263" s="62"/>
      <c r="F263" s="23"/>
      <c r="G263" s="110">
        <f>+COPERTINA!$E$18</f>
        <v>0</v>
      </c>
      <c r="H263" s="110">
        <f>+COPERTINA!$E$21</f>
        <v>0</v>
      </c>
      <c r="I263" s="23"/>
      <c r="J263" s="23"/>
    </row>
    <row r="264" spans="1:10" ht="15.75" thickBot="1" x14ac:dyDescent="0.3">
      <c r="A264" s="24"/>
      <c r="B264" s="23"/>
      <c r="C264" s="23"/>
      <c r="D264" s="62"/>
      <c r="E264" s="62"/>
      <c r="F264" s="23"/>
      <c r="G264" s="110">
        <f>+COPERTINA!$E$18</f>
        <v>0</v>
      </c>
      <c r="H264" s="110">
        <f>+COPERTINA!$E$21</f>
        <v>0</v>
      </c>
      <c r="I264" s="23"/>
      <c r="J264" s="23"/>
    </row>
    <row r="265" spans="1:10" ht="15.75" thickBot="1" x14ac:dyDescent="0.3">
      <c r="A265" s="24"/>
      <c r="B265" s="23"/>
      <c r="C265" s="23"/>
      <c r="D265" s="62"/>
      <c r="E265" s="62"/>
      <c r="F265" s="23"/>
      <c r="G265" s="110">
        <f>+COPERTINA!$E$18</f>
        <v>0</v>
      </c>
      <c r="H265" s="110">
        <f>+COPERTINA!$E$21</f>
        <v>0</v>
      </c>
      <c r="I265" s="23"/>
      <c r="J265" s="23"/>
    </row>
    <row r="266" spans="1:10" ht="15.75" thickBot="1" x14ac:dyDescent="0.3">
      <c r="A266" s="24"/>
      <c r="B266" s="23"/>
      <c r="C266" s="23"/>
      <c r="D266" s="62"/>
      <c r="E266" s="62"/>
      <c r="F266" s="23"/>
      <c r="G266" s="110">
        <f>+COPERTINA!$E$18</f>
        <v>0</v>
      </c>
      <c r="H266" s="110">
        <f>+COPERTINA!$E$21</f>
        <v>0</v>
      </c>
      <c r="I266" s="23"/>
      <c r="J266" s="23"/>
    </row>
    <row r="267" spans="1:10" ht="15.75" thickBot="1" x14ac:dyDescent="0.3">
      <c r="A267" s="24"/>
      <c r="B267" s="23"/>
      <c r="C267" s="23"/>
      <c r="D267" s="62"/>
      <c r="E267" s="62"/>
      <c r="F267" s="23"/>
      <c r="G267" s="110">
        <f>+COPERTINA!$E$18</f>
        <v>0</v>
      </c>
      <c r="H267" s="110">
        <f>+COPERTINA!$E$21</f>
        <v>0</v>
      </c>
      <c r="I267" s="23"/>
      <c r="J267" s="23"/>
    </row>
    <row r="268" spans="1:10" ht="15.75" thickBot="1" x14ac:dyDescent="0.3">
      <c r="A268" s="24"/>
      <c r="B268" s="23"/>
      <c r="C268" s="23"/>
      <c r="D268" s="62"/>
      <c r="E268" s="62"/>
      <c r="F268" s="23"/>
      <c r="G268" s="110">
        <f>+COPERTINA!$E$18</f>
        <v>0</v>
      </c>
      <c r="H268" s="110">
        <f>+COPERTINA!$E$21</f>
        <v>0</v>
      </c>
      <c r="I268" s="23"/>
      <c r="J268" s="23"/>
    </row>
    <row r="269" spans="1:10" ht="15.75" thickBot="1" x14ac:dyDescent="0.3">
      <c r="A269" s="24"/>
      <c r="B269" s="23"/>
      <c r="C269" s="23"/>
      <c r="D269" s="62"/>
      <c r="E269" s="62"/>
      <c r="F269" s="23"/>
      <c r="G269" s="110">
        <f>+COPERTINA!$E$18</f>
        <v>0</v>
      </c>
      <c r="H269" s="110">
        <f>+COPERTINA!$E$21</f>
        <v>0</v>
      </c>
      <c r="I269" s="23"/>
      <c r="J269" s="23"/>
    </row>
    <row r="270" spans="1:10" ht="15.75" thickBot="1" x14ac:dyDescent="0.3">
      <c r="A270" s="24"/>
      <c r="B270" s="23"/>
      <c r="C270" s="23"/>
      <c r="D270" s="62"/>
      <c r="E270" s="62"/>
      <c r="F270" s="23"/>
      <c r="G270" s="110">
        <f>+COPERTINA!$E$18</f>
        <v>0</v>
      </c>
      <c r="H270" s="110">
        <f>+COPERTINA!$E$21</f>
        <v>0</v>
      </c>
      <c r="I270" s="23"/>
      <c r="J270" s="23"/>
    </row>
    <row r="271" spans="1:10" ht="15.75" thickBot="1" x14ac:dyDescent="0.3">
      <c r="A271" s="24"/>
      <c r="B271" s="23"/>
      <c r="C271" s="23"/>
      <c r="D271" s="62"/>
      <c r="E271" s="62"/>
      <c r="F271" s="23"/>
      <c r="G271" s="110">
        <f>+COPERTINA!$E$18</f>
        <v>0</v>
      </c>
      <c r="H271" s="110">
        <f>+COPERTINA!$E$21</f>
        <v>0</v>
      </c>
      <c r="I271" s="23"/>
      <c r="J271" s="23"/>
    </row>
    <row r="272" spans="1:10" ht="15.75" thickBot="1" x14ac:dyDescent="0.3">
      <c r="A272" s="24"/>
      <c r="B272" s="23"/>
      <c r="C272" s="23"/>
      <c r="D272" s="62"/>
      <c r="E272" s="62"/>
      <c r="F272" s="23"/>
      <c r="G272" s="110">
        <f>+COPERTINA!$E$18</f>
        <v>0</v>
      </c>
      <c r="H272" s="110">
        <f>+COPERTINA!$E$21</f>
        <v>0</v>
      </c>
      <c r="I272" s="23"/>
      <c r="J272" s="23"/>
    </row>
    <row r="273" spans="1:10" ht="15.75" thickBot="1" x14ac:dyDescent="0.3">
      <c r="A273" s="24"/>
      <c r="B273" s="23"/>
      <c r="C273" s="23"/>
      <c r="D273" s="62"/>
      <c r="E273" s="62"/>
      <c r="F273" s="23"/>
      <c r="G273" s="110">
        <f>+COPERTINA!$E$18</f>
        <v>0</v>
      </c>
      <c r="H273" s="110">
        <f>+COPERTINA!$E$21</f>
        <v>0</v>
      </c>
      <c r="I273" s="23"/>
      <c r="J273" s="23"/>
    </row>
    <row r="274" spans="1:10" ht="15.75" thickBot="1" x14ac:dyDescent="0.3">
      <c r="A274" s="24"/>
      <c r="B274" s="23"/>
      <c r="C274" s="23"/>
      <c r="D274" s="62"/>
      <c r="E274" s="62"/>
      <c r="F274" s="23"/>
      <c r="G274" s="110">
        <f>+COPERTINA!$E$18</f>
        <v>0</v>
      </c>
      <c r="H274" s="110">
        <f>+COPERTINA!$E$21</f>
        <v>0</v>
      </c>
      <c r="I274" s="23"/>
      <c r="J274" s="23"/>
    </row>
    <row r="275" spans="1:10" ht="15.75" thickBot="1" x14ac:dyDescent="0.3">
      <c r="A275" s="24"/>
      <c r="B275" s="23"/>
      <c r="C275" s="23"/>
      <c r="D275" s="62"/>
      <c r="E275" s="62"/>
      <c r="F275" s="23"/>
      <c r="G275" s="110">
        <f>+COPERTINA!$E$18</f>
        <v>0</v>
      </c>
      <c r="H275" s="110">
        <f>+COPERTINA!$E$21</f>
        <v>0</v>
      </c>
      <c r="I275" s="23"/>
      <c r="J275" s="23"/>
    </row>
    <row r="276" spans="1:10" ht="15.75" thickBot="1" x14ac:dyDescent="0.3">
      <c r="A276" s="24"/>
      <c r="B276" s="23"/>
      <c r="C276" s="23"/>
      <c r="D276" s="62"/>
      <c r="E276" s="62"/>
      <c r="F276" s="23"/>
      <c r="G276" s="110">
        <f>+COPERTINA!$E$18</f>
        <v>0</v>
      </c>
      <c r="H276" s="110">
        <f>+COPERTINA!$E$21</f>
        <v>0</v>
      </c>
      <c r="I276" s="23"/>
      <c r="J276" s="23"/>
    </row>
    <row r="277" spans="1:10" ht="15.75" thickBot="1" x14ac:dyDescent="0.3">
      <c r="A277" s="24"/>
      <c r="B277" s="23"/>
      <c r="C277" s="23"/>
      <c r="D277" s="62"/>
      <c r="E277" s="62"/>
      <c r="F277" s="23"/>
      <c r="G277" s="110">
        <f>+COPERTINA!$E$18</f>
        <v>0</v>
      </c>
      <c r="H277" s="110">
        <f>+COPERTINA!$E$21</f>
        <v>0</v>
      </c>
      <c r="I277" s="23"/>
      <c r="J277" s="23"/>
    </row>
    <row r="278" spans="1:10" ht="15.75" thickBot="1" x14ac:dyDescent="0.3">
      <c r="A278" s="24"/>
      <c r="B278" s="23"/>
      <c r="C278" s="23"/>
      <c r="D278" s="62"/>
      <c r="E278" s="62"/>
      <c r="F278" s="23"/>
      <c r="G278" s="110">
        <f>+COPERTINA!$E$18</f>
        <v>0</v>
      </c>
      <c r="H278" s="110">
        <f>+COPERTINA!$E$21</f>
        <v>0</v>
      </c>
      <c r="I278" s="23"/>
      <c r="J278" s="23"/>
    </row>
    <row r="279" spans="1:10" ht="15.75" thickBot="1" x14ac:dyDescent="0.3">
      <c r="A279" s="24"/>
      <c r="B279" s="23"/>
      <c r="C279" s="23"/>
      <c r="D279" s="62"/>
      <c r="E279" s="62"/>
      <c r="F279" s="23"/>
      <c r="G279" s="110">
        <f>+COPERTINA!$E$18</f>
        <v>0</v>
      </c>
      <c r="H279" s="110">
        <f>+COPERTINA!$E$21</f>
        <v>0</v>
      </c>
      <c r="I279" s="23"/>
      <c r="J279" s="23"/>
    </row>
    <row r="280" spans="1:10" ht="15.75" thickBot="1" x14ac:dyDescent="0.3">
      <c r="A280" s="24"/>
      <c r="B280" s="23"/>
      <c r="C280" s="23"/>
      <c r="D280" s="62"/>
      <c r="E280" s="62"/>
      <c r="F280" s="23"/>
      <c r="G280" s="110">
        <f>+COPERTINA!$E$18</f>
        <v>0</v>
      </c>
      <c r="H280" s="110">
        <f>+COPERTINA!$E$21</f>
        <v>0</v>
      </c>
      <c r="I280" s="23"/>
      <c r="J280" s="23"/>
    </row>
    <row r="281" spans="1:10" ht="15.75" thickBot="1" x14ac:dyDescent="0.3">
      <c r="A281" s="24"/>
      <c r="B281" s="23"/>
      <c r="C281" s="23"/>
      <c r="D281" s="62"/>
      <c r="E281" s="62"/>
      <c r="F281" s="23"/>
      <c r="G281" s="110">
        <f>+COPERTINA!$E$18</f>
        <v>0</v>
      </c>
      <c r="H281" s="110">
        <f>+COPERTINA!$E$21</f>
        <v>0</v>
      </c>
      <c r="I281" s="23"/>
      <c r="J281" s="23"/>
    </row>
    <row r="282" spans="1:10" ht="15.75" thickBot="1" x14ac:dyDescent="0.3">
      <c r="A282" s="24"/>
      <c r="B282" s="23"/>
      <c r="C282" s="23"/>
      <c r="D282" s="62"/>
      <c r="E282" s="62"/>
      <c r="F282" s="23"/>
      <c r="G282" s="110">
        <f>+COPERTINA!$E$18</f>
        <v>0</v>
      </c>
      <c r="H282" s="110">
        <f>+COPERTINA!$E$21</f>
        <v>0</v>
      </c>
      <c r="I282" s="23"/>
      <c r="J282" s="23"/>
    </row>
    <row r="283" spans="1:10" ht="15.75" thickBot="1" x14ac:dyDescent="0.3">
      <c r="A283" s="24"/>
      <c r="B283" s="23"/>
      <c r="C283" s="23"/>
      <c r="D283" s="62"/>
      <c r="E283" s="62"/>
      <c r="F283" s="23"/>
      <c r="G283" s="110">
        <f>+COPERTINA!$E$18</f>
        <v>0</v>
      </c>
      <c r="H283" s="110">
        <f>+COPERTINA!$E$21</f>
        <v>0</v>
      </c>
      <c r="I283" s="23"/>
      <c r="J283" s="23"/>
    </row>
    <row r="284" spans="1:10" ht="15.75" thickBot="1" x14ac:dyDescent="0.3">
      <c r="A284" s="24"/>
      <c r="B284" s="23"/>
      <c r="C284" s="23"/>
      <c r="D284" s="62"/>
      <c r="E284" s="62"/>
      <c r="F284" s="23"/>
      <c r="G284" s="110">
        <f>+COPERTINA!$E$18</f>
        <v>0</v>
      </c>
      <c r="H284" s="110">
        <f>+COPERTINA!$E$21</f>
        <v>0</v>
      </c>
      <c r="I284" s="23"/>
      <c r="J284" s="23"/>
    </row>
    <row r="285" spans="1:10" ht="15.75" thickBot="1" x14ac:dyDescent="0.3">
      <c r="A285" s="24"/>
      <c r="B285" s="23"/>
      <c r="C285" s="23"/>
      <c r="D285" s="62"/>
      <c r="E285" s="62"/>
      <c r="F285" s="23"/>
      <c r="G285" s="110">
        <f>+COPERTINA!$E$18</f>
        <v>0</v>
      </c>
      <c r="H285" s="110">
        <f>+COPERTINA!$E$21</f>
        <v>0</v>
      </c>
      <c r="I285" s="23"/>
      <c r="J285" s="23"/>
    </row>
    <row r="286" spans="1:10" ht="15.75" thickBot="1" x14ac:dyDescent="0.3">
      <c r="A286" s="24"/>
      <c r="B286" s="23"/>
      <c r="C286" s="23"/>
      <c r="D286" s="62"/>
      <c r="E286" s="62"/>
      <c r="F286" s="23"/>
      <c r="G286" s="110">
        <f>+COPERTINA!$E$18</f>
        <v>0</v>
      </c>
      <c r="H286" s="110">
        <f>+COPERTINA!$E$21</f>
        <v>0</v>
      </c>
      <c r="I286" s="23"/>
      <c r="J286" s="23"/>
    </row>
    <row r="287" spans="1:10" ht="15.75" thickBot="1" x14ac:dyDescent="0.3">
      <c r="A287" s="24"/>
      <c r="B287" s="23"/>
      <c r="C287" s="23"/>
      <c r="D287" s="62"/>
      <c r="E287" s="62"/>
      <c r="F287" s="23"/>
      <c r="G287" s="110">
        <f>+COPERTINA!$E$18</f>
        <v>0</v>
      </c>
      <c r="H287" s="110">
        <f>+COPERTINA!$E$21</f>
        <v>0</v>
      </c>
      <c r="I287" s="23"/>
      <c r="J287" s="23"/>
    </row>
    <row r="288" spans="1:10" ht="15.75" thickBot="1" x14ac:dyDescent="0.3">
      <c r="A288" s="24"/>
      <c r="B288" s="23"/>
      <c r="C288" s="23"/>
      <c r="D288" s="62"/>
      <c r="E288" s="62"/>
      <c r="F288" s="23"/>
      <c r="G288" s="110">
        <f>+COPERTINA!$E$18</f>
        <v>0</v>
      </c>
      <c r="H288" s="110">
        <f>+COPERTINA!$E$21</f>
        <v>0</v>
      </c>
      <c r="I288" s="23"/>
      <c r="J288" s="23"/>
    </row>
    <row r="289" spans="1:10" ht="15.75" thickBot="1" x14ac:dyDescent="0.3">
      <c r="A289" s="24"/>
      <c r="B289" s="23"/>
      <c r="C289" s="23"/>
      <c r="D289" s="62"/>
      <c r="E289" s="62"/>
      <c r="F289" s="23"/>
      <c r="G289" s="110">
        <f>+COPERTINA!$E$18</f>
        <v>0</v>
      </c>
      <c r="H289" s="110">
        <f>+COPERTINA!$E$21</f>
        <v>0</v>
      </c>
      <c r="I289" s="23"/>
      <c r="J289" s="23"/>
    </row>
    <row r="290" spans="1:10" ht="15.75" thickBot="1" x14ac:dyDescent="0.3">
      <c r="A290" s="24"/>
      <c r="B290" s="23"/>
      <c r="C290" s="23"/>
      <c r="D290" s="62"/>
      <c r="E290" s="62"/>
      <c r="F290" s="23"/>
      <c r="G290" s="110">
        <f>+COPERTINA!$E$18</f>
        <v>0</v>
      </c>
      <c r="H290" s="110">
        <f>+COPERTINA!$E$21</f>
        <v>0</v>
      </c>
      <c r="I290" s="23"/>
      <c r="J290" s="23"/>
    </row>
    <row r="291" spans="1:10" ht="15.75" thickBot="1" x14ac:dyDescent="0.3">
      <c r="A291" s="24"/>
      <c r="B291" s="23"/>
      <c r="C291" s="23"/>
      <c r="D291" s="62"/>
      <c r="E291" s="62"/>
      <c r="F291" s="23"/>
      <c r="G291" s="110">
        <f>+COPERTINA!$E$18</f>
        <v>0</v>
      </c>
      <c r="H291" s="110">
        <f>+COPERTINA!$E$21</f>
        <v>0</v>
      </c>
      <c r="I291" s="23"/>
      <c r="J291" s="23"/>
    </row>
    <row r="292" spans="1:10" ht="15.75" thickBot="1" x14ac:dyDescent="0.3">
      <c r="A292" s="24"/>
      <c r="B292" s="23"/>
      <c r="C292" s="23"/>
      <c r="D292" s="62"/>
      <c r="E292" s="62"/>
      <c r="F292" s="23"/>
      <c r="G292" s="110">
        <f>+COPERTINA!$E$18</f>
        <v>0</v>
      </c>
      <c r="H292" s="110">
        <f>+COPERTINA!$E$21</f>
        <v>0</v>
      </c>
      <c r="I292" s="23"/>
      <c r="J292" s="23"/>
    </row>
    <row r="293" spans="1:10" ht="15.75" thickBot="1" x14ac:dyDescent="0.3">
      <c r="A293" s="24"/>
      <c r="B293" s="23"/>
      <c r="C293" s="23"/>
      <c r="D293" s="62"/>
      <c r="E293" s="62"/>
      <c r="F293" s="23"/>
      <c r="G293" s="110">
        <f>+COPERTINA!$E$18</f>
        <v>0</v>
      </c>
      <c r="H293" s="110">
        <f>+COPERTINA!$E$21</f>
        <v>0</v>
      </c>
      <c r="I293" s="23"/>
      <c r="J293" s="23"/>
    </row>
    <row r="294" spans="1:10" ht="15.75" thickBot="1" x14ac:dyDescent="0.3">
      <c r="A294" s="24"/>
      <c r="B294" s="23"/>
      <c r="C294" s="23"/>
      <c r="D294" s="62"/>
      <c r="E294" s="62"/>
      <c r="F294" s="23"/>
      <c r="G294" s="110">
        <f>+COPERTINA!$E$18</f>
        <v>0</v>
      </c>
      <c r="H294" s="110">
        <f>+COPERTINA!$E$21</f>
        <v>0</v>
      </c>
      <c r="I294" s="23"/>
      <c r="J294" s="23"/>
    </row>
    <row r="295" spans="1:10" ht="15.75" thickBot="1" x14ac:dyDescent="0.3">
      <c r="A295" s="24"/>
      <c r="B295" s="23"/>
      <c r="C295" s="23"/>
      <c r="D295" s="62"/>
      <c r="E295" s="62"/>
      <c r="F295" s="23"/>
      <c r="G295" s="110">
        <f>+COPERTINA!$E$18</f>
        <v>0</v>
      </c>
      <c r="H295" s="110">
        <f>+COPERTINA!$E$21</f>
        <v>0</v>
      </c>
      <c r="I295" s="23"/>
      <c r="J295" s="23"/>
    </row>
    <row r="296" spans="1:10" ht="15.75" thickBot="1" x14ac:dyDescent="0.3">
      <c r="A296" s="24"/>
      <c r="B296" s="23"/>
      <c r="C296" s="23"/>
      <c r="D296" s="62"/>
      <c r="E296" s="62"/>
      <c r="F296" s="23"/>
      <c r="G296" s="110">
        <f>+COPERTINA!$E$18</f>
        <v>0</v>
      </c>
      <c r="H296" s="110">
        <f>+COPERTINA!$E$21</f>
        <v>0</v>
      </c>
      <c r="I296" s="23"/>
      <c r="J296" s="23"/>
    </row>
    <row r="297" spans="1:10" ht="15.75" thickBot="1" x14ac:dyDescent="0.3">
      <c r="A297" s="24"/>
      <c r="B297" s="23"/>
      <c r="C297" s="23"/>
      <c r="D297" s="62"/>
      <c r="E297" s="62"/>
      <c r="F297" s="23"/>
      <c r="G297" s="110">
        <f>+COPERTINA!$E$18</f>
        <v>0</v>
      </c>
      <c r="H297" s="110">
        <f>+COPERTINA!$E$21</f>
        <v>0</v>
      </c>
      <c r="I297" s="23"/>
      <c r="J297" s="23"/>
    </row>
    <row r="298" spans="1:10" ht="15.75" thickBot="1" x14ac:dyDescent="0.3">
      <c r="A298" s="24"/>
      <c r="B298" s="23"/>
      <c r="C298" s="23"/>
      <c r="D298" s="62"/>
      <c r="E298" s="62"/>
      <c r="F298" s="23"/>
      <c r="G298" s="110">
        <f>+COPERTINA!$E$18</f>
        <v>0</v>
      </c>
      <c r="H298" s="110">
        <f>+COPERTINA!$E$21</f>
        <v>0</v>
      </c>
      <c r="I298" s="23"/>
      <c r="J298" s="23"/>
    </row>
    <row r="299" spans="1:10" ht="15.75" thickBot="1" x14ac:dyDescent="0.3">
      <c r="A299" s="24"/>
      <c r="B299" s="23"/>
      <c r="C299" s="23"/>
      <c r="D299" s="62"/>
      <c r="E299" s="62"/>
      <c r="F299" s="23"/>
      <c r="G299" s="110">
        <f>+COPERTINA!$E$18</f>
        <v>0</v>
      </c>
      <c r="H299" s="110">
        <f>+COPERTINA!$E$21</f>
        <v>0</v>
      </c>
      <c r="I299" s="23"/>
      <c r="J299" s="23"/>
    </row>
    <row r="300" spans="1:10" ht="15.75" thickBot="1" x14ac:dyDescent="0.3">
      <c r="A300" s="24"/>
      <c r="B300" s="23"/>
      <c r="C300" s="23"/>
      <c r="D300" s="62"/>
      <c r="E300" s="62"/>
      <c r="F300" s="23"/>
      <c r="G300" s="110">
        <f>+COPERTINA!$E$18</f>
        <v>0</v>
      </c>
      <c r="H300" s="110">
        <f>+COPERTINA!$E$21</f>
        <v>0</v>
      </c>
      <c r="I300" s="23"/>
      <c r="J300" s="23"/>
    </row>
    <row r="301" spans="1:10" ht="15.75" thickBot="1" x14ac:dyDescent="0.3">
      <c r="A301" s="24"/>
      <c r="B301" s="23"/>
      <c r="C301" s="23"/>
      <c r="D301" s="62"/>
      <c r="E301" s="62"/>
      <c r="F301" s="23"/>
      <c r="G301" s="110">
        <f>+COPERTINA!$E$18</f>
        <v>0</v>
      </c>
      <c r="H301" s="110">
        <f>+COPERTINA!$E$21</f>
        <v>0</v>
      </c>
      <c r="I301" s="23"/>
      <c r="J301" s="23"/>
    </row>
    <row r="302" spans="1:10" ht="15.75" thickBot="1" x14ac:dyDescent="0.3">
      <c r="A302" s="24"/>
      <c r="B302" s="23"/>
      <c r="C302" s="23"/>
      <c r="D302" s="62"/>
      <c r="E302" s="62"/>
      <c r="F302" s="23"/>
      <c r="G302" s="110">
        <f>+COPERTINA!$E$18</f>
        <v>0</v>
      </c>
      <c r="H302" s="110">
        <f>+COPERTINA!$E$21</f>
        <v>0</v>
      </c>
      <c r="I302" s="23"/>
      <c r="J302" s="23"/>
    </row>
    <row r="303" spans="1:10" ht="15.75" thickBot="1" x14ac:dyDescent="0.3">
      <c r="A303" s="24"/>
      <c r="B303" s="23"/>
      <c r="C303" s="23"/>
      <c r="D303" s="62"/>
      <c r="E303" s="62"/>
      <c r="F303" s="23"/>
      <c r="G303" s="110">
        <f>+COPERTINA!$E$18</f>
        <v>0</v>
      </c>
      <c r="H303" s="110">
        <f>+COPERTINA!$E$21</f>
        <v>0</v>
      </c>
      <c r="I303" s="23"/>
      <c r="J303" s="23"/>
    </row>
    <row r="304" spans="1:10" ht="15.75" thickBot="1" x14ac:dyDescent="0.3">
      <c r="A304" s="24"/>
      <c r="B304" s="23"/>
      <c r="C304" s="23"/>
      <c r="D304" s="62"/>
      <c r="E304" s="62"/>
      <c r="F304" s="23"/>
      <c r="G304" s="110">
        <f>+COPERTINA!$E$18</f>
        <v>0</v>
      </c>
      <c r="H304" s="110">
        <f>+COPERTINA!$E$21</f>
        <v>0</v>
      </c>
      <c r="I304" s="23"/>
      <c r="J304" s="23"/>
    </row>
    <row r="305" spans="1:10" ht="15.75" thickBot="1" x14ac:dyDescent="0.3">
      <c r="A305" s="24"/>
      <c r="B305" s="23"/>
      <c r="C305" s="23"/>
      <c r="D305" s="62"/>
      <c r="E305" s="62"/>
      <c r="F305" s="23"/>
      <c r="G305" s="110">
        <f>+COPERTINA!$E$18</f>
        <v>0</v>
      </c>
      <c r="H305" s="110">
        <f>+COPERTINA!$E$21</f>
        <v>0</v>
      </c>
      <c r="I305" s="23"/>
      <c r="J305" s="23"/>
    </row>
    <row r="306" spans="1:10" ht="15.75" thickBot="1" x14ac:dyDescent="0.3">
      <c r="A306" s="24"/>
      <c r="B306" s="23"/>
      <c r="C306" s="23"/>
      <c r="D306" s="62"/>
      <c r="E306" s="62"/>
      <c r="F306" s="23"/>
      <c r="G306" s="110">
        <f>+COPERTINA!$E$18</f>
        <v>0</v>
      </c>
      <c r="H306" s="110">
        <f>+COPERTINA!$E$21</f>
        <v>0</v>
      </c>
      <c r="I306" s="23"/>
      <c r="J306" s="23"/>
    </row>
    <row r="307" spans="1:10" ht="15.75" thickBot="1" x14ac:dyDescent="0.3">
      <c r="A307" s="24"/>
      <c r="B307" s="23"/>
      <c r="C307" s="23"/>
      <c r="D307" s="62"/>
      <c r="E307" s="62"/>
      <c r="F307" s="23"/>
      <c r="G307" s="110">
        <f>+COPERTINA!$E$18</f>
        <v>0</v>
      </c>
      <c r="H307" s="110">
        <f>+COPERTINA!$E$21</f>
        <v>0</v>
      </c>
      <c r="I307" s="23"/>
      <c r="J307" s="23"/>
    </row>
    <row r="308" spans="1:10" ht="15.75" thickBot="1" x14ac:dyDescent="0.3">
      <c r="A308" s="24"/>
      <c r="B308" s="23"/>
      <c r="C308" s="23"/>
      <c r="D308" s="62"/>
      <c r="E308" s="62"/>
      <c r="F308" s="23"/>
      <c r="G308" s="110">
        <f>+COPERTINA!$E$18</f>
        <v>0</v>
      </c>
      <c r="H308" s="110">
        <f>+COPERTINA!$E$21</f>
        <v>0</v>
      </c>
      <c r="I308" s="23"/>
      <c r="J308" s="23"/>
    </row>
    <row r="309" spans="1:10" ht="15.75" thickBot="1" x14ac:dyDescent="0.3">
      <c r="A309" s="24"/>
      <c r="B309" s="23"/>
      <c r="C309" s="23"/>
      <c r="D309" s="62"/>
      <c r="E309" s="62"/>
      <c r="F309" s="23"/>
      <c r="G309" s="110">
        <f>+COPERTINA!$E$18</f>
        <v>0</v>
      </c>
      <c r="H309" s="110">
        <f>+COPERTINA!$E$21</f>
        <v>0</v>
      </c>
      <c r="I309" s="23"/>
      <c r="J309" s="23"/>
    </row>
    <row r="310" spans="1:10" ht="15.75" thickBot="1" x14ac:dyDescent="0.3">
      <c r="A310" s="24"/>
      <c r="B310" s="23"/>
      <c r="C310" s="23"/>
      <c r="D310" s="62"/>
      <c r="E310" s="62"/>
      <c r="F310" s="23"/>
      <c r="G310" s="110">
        <f>+COPERTINA!$E$18</f>
        <v>0</v>
      </c>
      <c r="H310" s="110">
        <f>+COPERTINA!$E$21</f>
        <v>0</v>
      </c>
      <c r="I310" s="23"/>
      <c r="J310" s="23"/>
    </row>
    <row r="311" spans="1:10" ht="15.75" thickBot="1" x14ac:dyDescent="0.3">
      <c r="A311" s="24"/>
      <c r="B311" s="23"/>
      <c r="C311" s="23"/>
      <c r="D311" s="62"/>
      <c r="E311" s="62"/>
      <c r="F311" s="23"/>
      <c r="G311" s="110">
        <f>+COPERTINA!$E$18</f>
        <v>0</v>
      </c>
      <c r="H311" s="110">
        <f>+COPERTINA!$E$21</f>
        <v>0</v>
      </c>
      <c r="I311" s="23"/>
      <c r="J311" s="23"/>
    </row>
    <row r="312" spans="1:10" ht="15.75" thickBot="1" x14ac:dyDescent="0.3">
      <c r="A312" s="24"/>
      <c r="B312" s="23"/>
      <c r="C312" s="23"/>
      <c r="D312" s="62"/>
      <c r="E312" s="62"/>
      <c r="F312" s="23"/>
      <c r="G312" s="110">
        <f>+COPERTINA!$E$18</f>
        <v>0</v>
      </c>
      <c r="H312" s="110">
        <f>+COPERTINA!$E$21</f>
        <v>0</v>
      </c>
      <c r="I312" s="23"/>
      <c r="J312" s="23"/>
    </row>
    <row r="313" spans="1:10" ht="15.75" thickBot="1" x14ac:dyDescent="0.3">
      <c r="A313" s="24"/>
      <c r="B313" s="23"/>
      <c r="C313" s="23"/>
      <c r="D313" s="62"/>
      <c r="E313" s="62"/>
      <c r="F313" s="23"/>
      <c r="G313" s="110">
        <f>+COPERTINA!$E$18</f>
        <v>0</v>
      </c>
      <c r="H313" s="110">
        <f>+COPERTINA!$E$21</f>
        <v>0</v>
      </c>
      <c r="I313" s="23"/>
      <c r="J313" s="23"/>
    </row>
    <row r="314" spans="1:10" ht="15.75" thickBot="1" x14ac:dyDescent="0.3">
      <c r="A314" s="24"/>
      <c r="B314" s="23"/>
      <c r="C314" s="23"/>
      <c r="D314" s="62"/>
      <c r="E314" s="62"/>
      <c r="F314" s="23"/>
      <c r="G314" s="110">
        <f>+COPERTINA!$E$18</f>
        <v>0</v>
      </c>
      <c r="H314" s="110">
        <f>+COPERTINA!$E$21</f>
        <v>0</v>
      </c>
      <c r="I314" s="23"/>
      <c r="J314" s="23"/>
    </row>
    <row r="315" spans="1:10" ht="15.75" thickBot="1" x14ac:dyDescent="0.3">
      <c r="A315" s="24"/>
      <c r="B315" s="23"/>
      <c r="C315" s="23"/>
      <c r="D315" s="62"/>
      <c r="E315" s="62"/>
      <c r="F315" s="23"/>
      <c r="G315" s="110">
        <f>+COPERTINA!$E$18</f>
        <v>0</v>
      </c>
      <c r="H315" s="110">
        <f>+COPERTINA!$E$21</f>
        <v>0</v>
      </c>
      <c r="I315" s="23"/>
      <c r="J315" s="23"/>
    </row>
    <row r="316" spans="1:10" ht="15.75" thickBot="1" x14ac:dyDescent="0.3">
      <c r="A316" s="24"/>
      <c r="B316" s="23"/>
      <c r="C316" s="23"/>
      <c r="D316" s="62"/>
      <c r="E316" s="62"/>
      <c r="F316" s="23"/>
      <c r="G316" s="110">
        <f>+COPERTINA!$E$18</f>
        <v>0</v>
      </c>
      <c r="H316" s="110">
        <f>+COPERTINA!$E$21</f>
        <v>0</v>
      </c>
      <c r="I316" s="23"/>
      <c r="J316" s="23"/>
    </row>
    <row r="317" spans="1:10" ht="15.75" thickBot="1" x14ac:dyDescent="0.3">
      <c r="A317" s="24"/>
      <c r="B317" s="23"/>
      <c r="C317" s="23"/>
      <c r="D317" s="62"/>
      <c r="E317" s="62"/>
      <c r="F317" s="23"/>
      <c r="G317" s="110">
        <f>+COPERTINA!$E$18</f>
        <v>0</v>
      </c>
      <c r="H317" s="110">
        <f>+COPERTINA!$E$21</f>
        <v>0</v>
      </c>
      <c r="I317" s="23"/>
      <c r="J317" s="23"/>
    </row>
    <row r="318" spans="1:10" ht="15.75" thickBot="1" x14ac:dyDescent="0.3">
      <c r="A318" s="24"/>
      <c r="B318" s="23"/>
      <c r="C318" s="23"/>
      <c r="D318" s="62"/>
      <c r="E318" s="62"/>
      <c r="F318" s="23"/>
      <c r="G318" s="110">
        <f>+COPERTINA!$E$18</f>
        <v>0</v>
      </c>
      <c r="H318" s="110">
        <f>+COPERTINA!$E$21</f>
        <v>0</v>
      </c>
      <c r="I318" s="23"/>
      <c r="J318" s="23"/>
    </row>
    <row r="319" spans="1:10" ht="15.75" thickBot="1" x14ac:dyDescent="0.3">
      <c r="A319" s="24"/>
      <c r="B319" s="23"/>
      <c r="C319" s="23"/>
      <c r="D319" s="62"/>
      <c r="E319" s="62"/>
      <c r="F319" s="23"/>
      <c r="G319" s="110">
        <f>+COPERTINA!$E$18</f>
        <v>0</v>
      </c>
      <c r="H319" s="110">
        <f>+COPERTINA!$E$21</f>
        <v>0</v>
      </c>
      <c r="I319" s="23"/>
      <c r="J319" s="23"/>
    </row>
    <row r="320" spans="1:10" ht="15.75" thickBot="1" x14ac:dyDescent="0.3">
      <c r="A320" s="24"/>
      <c r="B320" s="23"/>
      <c r="C320" s="23"/>
      <c r="D320" s="62"/>
      <c r="E320" s="62"/>
      <c r="F320" s="23"/>
      <c r="G320" s="110">
        <f>+COPERTINA!$E$18</f>
        <v>0</v>
      </c>
      <c r="H320" s="110">
        <f>+COPERTINA!$E$21</f>
        <v>0</v>
      </c>
      <c r="I320" s="23"/>
      <c r="J320" s="23"/>
    </row>
    <row r="321" spans="1:10" ht="15.75" thickBot="1" x14ac:dyDescent="0.3">
      <c r="A321" s="24"/>
      <c r="B321" s="23"/>
      <c r="C321" s="23"/>
      <c r="D321" s="62"/>
      <c r="E321" s="62"/>
      <c r="F321" s="23"/>
      <c r="G321" s="110">
        <f>+COPERTINA!$E$18</f>
        <v>0</v>
      </c>
      <c r="H321" s="110">
        <f>+COPERTINA!$E$21</f>
        <v>0</v>
      </c>
      <c r="I321" s="23"/>
      <c r="J321" s="23"/>
    </row>
    <row r="322" spans="1:10" ht="15.75" thickBot="1" x14ac:dyDescent="0.3">
      <c r="A322" s="24"/>
      <c r="B322" s="23"/>
      <c r="C322" s="23"/>
      <c r="D322" s="62"/>
      <c r="E322" s="62"/>
      <c r="F322" s="23"/>
      <c r="G322" s="110">
        <f>+COPERTINA!$E$18</f>
        <v>0</v>
      </c>
      <c r="H322" s="110">
        <f>+COPERTINA!$E$21</f>
        <v>0</v>
      </c>
      <c r="I322" s="23"/>
      <c r="J322" s="23"/>
    </row>
    <row r="323" spans="1:10" ht="15.75" thickBot="1" x14ac:dyDescent="0.3">
      <c r="A323" s="24"/>
      <c r="B323" s="23"/>
      <c r="C323" s="23"/>
      <c r="D323" s="62"/>
      <c r="E323" s="62"/>
      <c r="F323" s="23"/>
      <c r="G323" s="110">
        <f>+COPERTINA!$E$18</f>
        <v>0</v>
      </c>
      <c r="H323" s="110">
        <f>+COPERTINA!$E$21</f>
        <v>0</v>
      </c>
      <c r="I323" s="23"/>
      <c r="J323" s="23"/>
    </row>
    <row r="324" spans="1:10" ht="15.75" thickBot="1" x14ac:dyDescent="0.3">
      <c r="A324" s="24"/>
      <c r="B324" s="23"/>
      <c r="C324" s="23"/>
      <c r="D324" s="62"/>
      <c r="E324" s="62"/>
      <c r="F324" s="23"/>
      <c r="G324" s="110">
        <f>+COPERTINA!$E$18</f>
        <v>0</v>
      </c>
      <c r="H324" s="110">
        <f>+COPERTINA!$E$21</f>
        <v>0</v>
      </c>
      <c r="I324" s="23"/>
      <c r="J324" s="23"/>
    </row>
    <row r="325" spans="1:10" ht="15.75" thickBot="1" x14ac:dyDescent="0.3">
      <c r="A325" s="24"/>
      <c r="B325" s="23"/>
      <c r="C325" s="23"/>
      <c r="D325" s="62"/>
      <c r="E325" s="62"/>
      <c r="F325" s="23"/>
      <c r="G325" s="110">
        <f>+COPERTINA!$E$18</f>
        <v>0</v>
      </c>
      <c r="H325" s="110">
        <f>+COPERTINA!$E$21</f>
        <v>0</v>
      </c>
      <c r="I325" s="23"/>
      <c r="J325" s="23"/>
    </row>
    <row r="326" spans="1:10" ht="15.75" thickBot="1" x14ac:dyDescent="0.3">
      <c r="A326" s="24"/>
      <c r="B326" s="23"/>
      <c r="C326" s="23"/>
      <c r="D326" s="62"/>
      <c r="E326" s="62"/>
      <c r="F326" s="23"/>
      <c r="G326" s="110">
        <f>+COPERTINA!$E$18</f>
        <v>0</v>
      </c>
      <c r="H326" s="110">
        <f>+COPERTINA!$E$21</f>
        <v>0</v>
      </c>
      <c r="I326" s="23"/>
      <c r="J326" s="23"/>
    </row>
    <row r="327" spans="1:10" ht="15.75" thickBot="1" x14ac:dyDescent="0.3">
      <c r="A327" s="24"/>
      <c r="B327" s="23"/>
      <c r="C327" s="23"/>
      <c r="D327" s="62"/>
      <c r="E327" s="62"/>
      <c r="F327" s="23"/>
      <c r="G327" s="110">
        <f>+COPERTINA!$E$18</f>
        <v>0</v>
      </c>
      <c r="H327" s="110">
        <f>+COPERTINA!$E$21</f>
        <v>0</v>
      </c>
      <c r="I327" s="23"/>
      <c r="J327" s="23"/>
    </row>
    <row r="328" spans="1:10" ht="15.75" thickBot="1" x14ac:dyDescent="0.3">
      <c r="A328" s="24"/>
      <c r="B328" s="23"/>
      <c r="C328" s="23"/>
      <c r="D328" s="62"/>
      <c r="E328" s="62"/>
      <c r="F328" s="23"/>
      <c r="G328" s="110">
        <f>+COPERTINA!$E$18</f>
        <v>0</v>
      </c>
      <c r="H328" s="110">
        <f>+COPERTINA!$E$21</f>
        <v>0</v>
      </c>
      <c r="I328" s="23"/>
      <c r="J328" s="23"/>
    </row>
    <row r="329" spans="1:10" ht="15.75" thickBot="1" x14ac:dyDescent="0.3">
      <c r="A329" s="24"/>
      <c r="B329" s="23"/>
      <c r="C329" s="23"/>
      <c r="D329" s="62"/>
      <c r="E329" s="62"/>
      <c r="F329" s="23"/>
      <c r="G329" s="110">
        <f>+COPERTINA!$E$18</f>
        <v>0</v>
      </c>
      <c r="H329" s="110">
        <f>+COPERTINA!$E$21</f>
        <v>0</v>
      </c>
      <c r="I329" s="23"/>
      <c r="J329" s="23"/>
    </row>
    <row r="330" spans="1:10" ht="15.75" thickBot="1" x14ac:dyDescent="0.3">
      <c r="A330" s="24"/>
      <c r="B330" s="23"/>
      <c r="C330" s="23"/>
      <c r="D330" s="62"/>
      <c r="E330" s="62"/>
      <c r="F330" s="23"/>
      <c r="G330" s="110">
        <f>+COPERTINA!$E$18</f>
        <v>0</v>
      </c>
      <c r="H330" s="110">
        <f>+COPERTINA!$E$21</f>
        <v>0</v>
      </c>
      <c r="I330" s="23"/>
      <c r="J330" s="23"/>
    </row>
    <row r="331" spans="1:10" ht="15.75" thickBot="1" x14ac:dyDescent="0.3">
      <c r="A331" s="24"/>
      <c r="B331" s="23"/>
      <c r="C331" s="23"/>
      <c r="D331" s="62"/>
      <c r="E331" s="62"/>
      <c r="F331" s="23"/>
      <c r="G331" s="110">
        <f>+COPERTINA!$E$18</f>
        <v>0</v>
      </c>
      <c r="H331" s="110">
        <f>+COPERTINA!$E$21</f>
        <v>0</v>
      </c>
      <c r="I331" s="23"/>
      <c r="J331" s="23"/>
    </row>
    <row r="332" spans="1:10" ht="15.75" thickBot="1" x14ac:dyDescent="0.3">
      <c r="A332" s="24"/>
      <c r="B332" s="23"/>
      <c r="C332" s="23"/>
      <c r="D332" s="62"/>
      <c r="E332" s="62"/>
      <c r="F332" s="23"/>
      <c r="G332" s="110">
        <f>+COPERTINA!$E$18</f>
        <v>0</v>
      </c>
      <c r="H332" s="110">
        <f>+COPERTINA!$E$21</f>
        <v>0</v>
      </c>
      <c r="I332" s="23"/>
      <c r="J332" s="23"/>
    </row>
    <row r="333" spans="1:10" ht="15.75" thickBot="1" x14ac:dyDescent="0.3">
      <c r="A333" s="24"/>
      <c r="B333" s="23"/>
      <c r="C333" s="23"/>
      <c r="D333" s="62"/>
      <c r="E333" s="62"/>
      <c r="F333" s="23"/>
      <c r="G333" s="110">
        <f>+COPERTINA!$E$18</f>
        <v>0</v>
      </c>
      <c r="H333" s="110">
        <f>+COPERTINA!$E$21</f>
        <v>0</v>
      </c>
      <c r="I333" s="23"/>
      <c r="J333" s="23"/>
    </row>
    <row r="334" spans="1:10" ht="15.75" thickBot="1" x14ac:dyDescent="0.3">
      <c r="A334" s="24"/>
      <c r="B334" s="23"/>
      <c r="C334" s="23"/>
      <c r="D334" s="62"/>
      <c r="E334" s="62"/>
      <c r="F334" s="23"/>
      <c r="G334" s="110">
        <f>+COPERTINA!$E$18</f>
        <v>0</v>
      </c>
      <c r="H334" s="110">
        <f>+COPERTINA!$E$21</f>
        <v>0</v>
      </c>
      <c r="I334" s="23"/>
      <c r="J334" s="23"/>
    </row>
    <row r="335" spans="1:10" ht="15.75" thickBot="1" x14ac:dyDescent="0.3">
      <c r="A335" s="24"/>
      <c r="B335" s="23"/>
      <c r="C335" s="23"/>
      <c r="D335" s="62"/>
      <c r="E335" s="62"/>
      <c r="F335" s="23"/>
      <c r="G335" s="110">
        <f>+COPERTINA!$E$18</f>
        <v>0</v>
      </c>
      <c r="H335" s="110">
        <f>+COPERTINA!$E$21</f>
        <v>0</v>
      </c>
      <c r="I335" s="23"/>
      <c r="J335" s="23"/>
    </row>
    <row r="336" spans="1:10" ht="15.75" thickBot="1" x14ac:dyDescent="0.3">
      <c r="A336" s="24"/>
      <c r="B336" s="23"/>
      <c r="C336" s="23"/>
      <c r="D336" s="62"/>
      <c r="E336" s="62"/>
      <c r="F336" s="23"/>
      <c r="G336" s="110">
        <f>+COPERTINA!$E$18</f>
        <v>0</v>
      </c>
      <c r="H336" s="110">
        <f>+COPERTINA!$E$21</f>
        <v>0</v>
      </c>
      <c r="I336" s="23"/>
      <c r="J336" s="23"/>
    </row>
    <row r="337" spans="1:10" ht="15.75" thickBot="1" x14ac:dyDescent="0.3">
      <c r="A337" s="24"/>
      <c r="B337" s="23"/>
      <c r="C337" s="23"/>
      <c r="D337" s="62"/>
      <c r="E337" s="62"/>
      <c r="F337" s="23"/>
      <c r="G337" s="110">
        <f>+COPERTINA!$E$18</f>
        <v>0</v>
      </c>
      <c r="H337" s="110">
        <f>+COPERTINA!$E$21</f>
        <v>0</v>
      </c>
      <c r="I337" s="23"/>
      <c r="J337" s="23"/>
    </row>
    <row r="338" spans="1:10" ht="15.75" thickBot="1" x14ac:dyDescent="0.3">
      <c r="A338" s="24"/>
      <c r="B338" s="23"/>
      <c r="C338" s="23"/>
      <c r="D338" s="62"/>
      <c r="E338" s="62"/>
      <c r="F338" s="23"/>
      <c r="G338" s="110">
        <f>+COPERTINA!$E$18</f>
        <v>0</v>
      </c>
      <c r="H338" s="110">
        <f>+COPERTINA!$E$21</f>
        <v>0</v>
      </c>
      <c r="I338" s="23"/>
      <c r="J338" s="23"/>
    </row>
    <row r="339" spans="1:10" ht="15.75" thickBot="1" x14ac:dyDescent="0.3">
      <c r="A339" s="24"/>
      <c r="B339" s="23"/>
      <c r="C339" s="23"/>
      <c r="D339" s="62"/>
      <c r="E339" s="62"/>
      <c r="F339" s="23"/>
      <c r="G339" s="110">
        <f>+COPERTINA!$E$18</f>
        <v>0</v>
      </c>
      <c r="H339" s="110">
        <f>+COPERTINA!$E$21</f>
        <v>0</v>
      </c>
      <c r="I339" s="23"/>
      <c r="J339" s="23"/>
    </row>
    <row r="340" spans="1:10" ht="15.75" thickBot="1" x14ac:dyDescent="0.3">
      <c r="A340" s="24"/>
      <c r="B340" s="23"/>
      <c r="C340" s="23"/>
      <c r="D340" s="62"/>
      <c r="E340" s="62"/>
      <c r="F340" s="23"/>
      <c r="G340" s="110">
        <f>+COPERTINA!$E$18</f>
        <v>0</v>
      </c>
      <c r="H340" s="110">
        <f>+COPERTINA!$E$21</f>
        <v>0</v>
      </c>
      <c r="I340" s="23"/>
      <c r="J340" s="23"/>
    </row>
    <row r="341" spans="1:10" ht="15.75" thickBot="1" x14ac:dyDescent="0.3">
      <c r="A341" s="24"/>
      <c r="B341" s="23"/>
      <c r="C341" s="23"/>
      <c r="D341" s="62"/>
      <c r="E341" s="62"/>
      <c r="F341" s="23"/>
      <c r="G341" s="110">
        <f>+COPERTINA!$E$18</f>
        <v>0</v>
      </c>
      <c r="H341" s="110">
        <f>+COPERTINA!$E$21</f>
        <v>0</v>
      </c>
      <c r="I341" s="23"/>
      <c r="J341" s="23"/>
    </row>
    <row r="342" spans="1:10" ht="15.75" thickBot="1" x14ac:dyDescent="0.3">
      <c r="A342" s="24"/>
      <c r="B342" s="23"/>
      <c r="C342" s="23"/>
      <c r="D342" s="62"/>
      <c r="E342" s="62"/>
      <c r="F342" s="23"/>
      <c r="G342" s="110">
        <f>+COPERTINA!$E$18</f>
        <v>0</v>
      </c>
      <c r="H342" s="110">
        <f>+COPERTINA!$E$21</f>
        <v>0</v>
      </c>
      <c r="I342" s="23"/>
      <c r="J342" s="23"/>
    </row>
    <row r="343" spans="1:10" ht="15.75" thickBot="1" x14ac:dyDescent="0.3">
      <c r="A343" s="24"/>
      <c r="B343" s="23"/>
      <c r="C343" s="23"/>
      <c r="D343" s="62"/>
      <c r="E343" s="62"/>
      <c r="F343" s="23"/>
      <c r="G343" s="110">
        <f>+COPERTINA!$E$18</f>
        <v>0</v>
      </c>
      <c r="H343" s="110">
        <f>+COPERTINA!$E$21</f>
        <v>0</v>
      </c>
      <c r="I343" s="23"/>
      <c r="J343" s="23"/>
    </row>
    <row r="344" spans="1:10" ht="15.75" thickBot="1" x14ac:dyDescent="0.3">
      <c r="A344" s="24"/>
      <c r="B344" s="23"/>
      <c r="C344" s="23"/>
      <c r="D344" s="62"/>
      <c r="E344" s="62"/>
      <c r="F344" s="23"/>
      <c r="G344" s="110">
        <f>+COPERTINA!$E$18</f>
        <v>0</v>
      </c>
      <c r="H344" s="110">
        <f>+COPERTINA!$E$21</f>
        <v>0</v>
      </c>
      <c r="I344" s="23"/>
      <c r="J344" s="23"/>
    </row>
    <row r="345" spans="1:10" ht="15.75" thickBot="1" x14ac:dyDescent="0.3">
      <c r="A345" s="24"/>
      <c r="B345" s="23"/>
      <c r="C345" s="23"/>
      <c r="D345" s="62"/>
      <c r="E345" s="62"/>
      <c r="F345" s="23"/>
      <c r="G345" s="110">
        <f>+COPERTINA!$E$18</f>
        <v>0</v>
      </c>
      <c r="H345" s="110">
        <f>+COPERTINA!$E$21</f>
        <v>0</v>
      </c>
      <c r="I345" s="23"/>
      <c r="J345" s="23"/>
    </row>
    <row r="346" spans="1:10" ht="15.75" thickBot="1" x14ac:dyDescent="0.3">
      <c r="A346" s="24"/>
      <c r="B346" s="23"/>
      <c r="C346" s="23"/>
      <c r="D346" s="62"/>
      <c r="E346" s="62"/>
      <c r="F346" s="23"/>
      <c r="G346" s="110">
        <f>+COPERTINA!$E$18</f>
        <v>0</v>
      </c>
      <c r="H346" s="110">
        <f>+COPERTINA!$E$21</f>
        <v>0</v>
      </c>
      <c r="I346" s="23"/>
      <c r="J346" s="23"/>
    </row>
    <row r="347" spans="1:10" ht="15.75" thickBot="1" x14ac:dyDescent="0.3">
      <c r="A347" s="24"/>
      <c r="B347" s="23"/>
      <c r="C347" s="23"/>
      <c r="D347" s="62"/>
      <c r="E347" s="62"/>
      <c r="F347" s="23"/>
      <c r="G347" s="110">
        <f>+COPERTINA!$E$18</f>
        <v>0</v>
      </c>
      <c r="H347" s="110">
        <f>+COPERTINA!$E$21</f>
        <v>0</v>
      </c>
      <c r="I347" s="23"/>
      <c r="J347" s="23"/>
    </row>
    <row r="348" spans="1:10" ht="15.75" thickBot="1" x14ac:dyDescent="0.3">
      <c r="A348" s="24"/>
      <c r="B348" s="23"/>
      <c r="C348" s="23"/>
      <c r="D348" s="62"/>
      <c r="E348" s="62"/>
      <c r="F348" s="23"/>
      <c r="G348" s="110">
        <f>+COPERTINA!$E$18</f>
        <v>0</v>
      </c>
      <c r="H348" s="110">
        <f>+COPERTINA!$E$21</f>
        <v>0</v>
      </c>
      <c r="I348" s="23"/>
      <c r="J348" s="23"/>
    </row>
    <row r="349" spans="1:10" ht="15.75" thickBot="1" x14ac:dyDescent="0.3">
      <c r="A349" s="24"/>
      <c r="B349" s="23"/>
      <c r="C349" s="23"/>
      <c r="D349" s="62"/>
      <c r="E349" s="62"/>
      <c r="F349" s="23"/>
      <c r="G349" s="110">
        <f>+COPERTINA!$E$18</f>
        <v>0</v>
      </c>
      <c r="H349" s="110">
        <f>+COPERTINA!$E$21</f>
        <v>0</v>
      </c>
      <c r="I349" s="23"/>
      <c r="J349" s="23"/>
    </row>
    <row r="350" spans="1:10" ht="15.75" thickBot="1" x14ac:dyDescent="0.3">
      <c r="A350" s="24"/>
      <c r="B350" s="23"/>
      <c r="C350" s="23"/>
      <c r="D350" s="62"/>
      <c r="E350" s="62"/>
      <c r="F350" s="23"/>
      <c r="G350" s="110">
        <f>+COPERTINA!$E$18</f>
        <v>0</v>
      </c>
      <c r="H350" s="110">
        <f>+COPERTINA!$E$21</f>
        <v>0</v>
      </c>
      <c r="I350" s="23"/>
      <c r="J350" s="23"/>
    </row>
    <row r="351" spans="1:10" ht="15.75" thickBot="1" x14ac:dyDescent="0.3">
      <c r="A351" s="24"/>
      <c r="B351" s="23"/>
      <c r="C351" s="23"/>
      <c r="D351" s="62"/>
      <c r="E351" s="62"/>
      <c r="F351" s="23"/>
      <c r="G351" s="110">
        <f>+COPERTINA!$E$18</f>
        <v>0</v>
      </c>
      <c r="H351" s="110">
        <f>+COPERTINA!$E$21</f>
        <v>0</v>
      </c>
      <c r="I351" s="23"/>
      <c r="J351" s="23"/>
    </row>
    <row r="352" spans="1:10" ht="15.75" thickBot="1" x14ac:dyDescent="0.3">
      <c r="A352" s="24"/>
      <c r="B352" s="23"/>
      <c r="C352" s="23"/>
      <c r="D352" s="62"/>
      <c r="E352" s="62"/>
      <c r="F352" s="23"/>
      <c r="G352" s="110">
        <f>+COPERTINA!$E$18</f>
        <v>0</v>
      </c>
      <c r="H352" s="110">
        <f>+COPERTINA!$E$21</f>
        <v>0</v>
      </c>
      <c r="I352" s="23"/>
      <c r="J352" s="23"/>
    </row>
    <row r="353" spans="1:10" ht="15.75" thickBot="1" x14ac:dyDescent="0.3">
      <c r="A353" s="24"/>
      <c r="B353" s="23"/>
      <c r="C353" s="23"/>
      <c r="D353" s="62"/>
      <c r="E353" s="62"/>
      <c r="F353" s="23"/>
      <c r="G353" s="110">
        <f>+COPERTINA!$E$18</f>
        <v>0</v>
      </c>
      <c r="H353" s="110">
        <f>+COPERTINA!$E$21</f>
        <v>0</v>
      </c>
      <c r="I353" s="23"/>
      <c r="J353" s="23"/>
    </row>
    <row r="354" spans="1:10" ht="15.75" thickBot="1" x14ac:dyDescent="0.3">
      <c r="A354" s="24"/>
      <c r="B354" s="23"/>
      <c r="C354" s="23"/>
      <c r="D354" s="62"/>
      <c r="E354" s="62"/>
      <c r="F354" s="23"/>
      <c r="G354" s="110">
        <f>+COPERTINA!$E$18</f>
        <v>0</v>
      </c>
      <c r="H354" s="110">
        <f>+COPERTINA!$E$21</f>
        <v>0</v>
      </c>
      <c r="I354" s="23"/>
      <c r="J354" s="23"/>
    </row>
    <row r="355" spans="1:10" ht="15.75" thickBot="1" x14ac:dyDescent="0.3">
      <c r="A355" s="24"/>
      <c r="B355" s="23"/>
      <c r="C355" s="23"/>
      <c r="D355" s="62"/>
      <c r="E355" s="62"/>
      <c r="F355" s="23"/>
      <c r="G355" s="110">
        <f>+COPERTINA!$E$18</f>
        <v>0</v>
      </c>
      <c r="H355" s="110">
        <f>+COPERTINA!$E$21</f>
        <v>0</v>
      </c>
      <c r="I355" s="23"/>
      <c r="J355" s="23"/>
    </row>
    <row r="356" spans="1:10" ht="15.75" thickBot="1" x14ac:dyDescent="0.3">
      <c r="A356" s="24"/>
      <c r="B356" s="23"/>
      <c r="C356" s="23"/>
      <c r="D356" s="62"/>
      <c r="E356" s="62"/>
      <c r="F356" s="23"/>
      <c r="G356" s="110">
        <f>+COPERTINA!$E$18</f>
        <v>0</v>
      </c>
      <c r="H356" s="110">
        <f>+COPERTINA!$E$21</f>
        <v>0</v>
      </c>
      <c r="I356" s="23"/>
      <c r="J356" s="23"/>
    </row>
    <row r="357" spans="1:10" ht="15.75" thickBot="1" x14ac:dyDescent="0.3">
      <c r="A357" s="24"/>
      <c r="B357" s="23"/>
      <c r="C357" s="23"/>
      <c r="D357" s="62"/>
      <c r="E357" s="62"/>
      <c r="F357" s="23"/>
      <c r="G357" s="110">
        <f>+COPERTINA!$E$18</f>
        <v>0</v>
      </c>
      <c r="H357" s="110">
        <f>+COPERTINA!$E$21</f>
        <v>0</v>
      </c>
      <c r="I357" s="23"/>
      <c r="J357" s="23"/>
    </row>
    <row r="358" spans="1:10" ht="15.75" thickBot="1" x14ac:dyDescent="0.3">
      <c r="A358" s="24"/>
      <c r="B358" s="23"/>
      <c r="C358" s="23"/>
      <c r="D358" s="62"/>
      <c r="E358" s="62"/>
      <c r="F358" s="23"/>
      <c r="G358" s="110">
        <f>+COPERTINA!$E$18</f>
        <v>0</v>
      </c>
      <c r="H358" s="110">
        <f>+COPERTINA!$E$21</f>
        <v>0</v>
      </c>
      <c r="I358" s="23"/>
      <c r="J358" s="23"/>
    </row>
    <row r="359" spans="1:10" ht="15.75" thickBot="1" x14ac:dyDescent="0.3">
      <c r="A359" s="24"/>
      <c r="B359" s="23"/>
      <c r="C359" s="23"/>
      <c r="D359" s="62"/>
      <c r="E359" s="62"/>
      <c r="F359" s="23"/>
      <c r="G359" s="110">
        <f>+COPERTINA!$E$18</f>
        <v>0</v>
      </c>
      <c r="H359" s="110">
        <f>+COPERTINA!$E$21</f>
        <v>0</v>
      </c>
      <c r="I359" s="23"/>
      <c r="J359" s="23"/>
    </row>
    <row r="360" spans="1:10" ht="15.75" thickBot="1" x14ac:dyDescent="0.3">
      <c r="A360" s="24"/>
      <c r="B360" s="23"/>
      <c r="C360" s="23"/>
      <c r="D360" s="62"/>
      <c r="E360" s="62"/>
      <c r="F360" s="23"/>
      <c r="G360" s="110">
        <f>+COPERTINA!$E$18</f>
        <v>0</v>
      </c>
      <c r="H360" s="110">
        <f>+COPERTINA!$E$21</f>
        <v>0</v>
      </c>
      <c r="I360" s="23"/>
      <c r="J360" s="23"/>
    </row>
    <row r="361" spans="1:10" ht="15.75" thickBot="1" x14ac:dyDescent="0.3">
      <c r="A361" s="24"/>
      <c r="B361" s="23"/>
      <c r="C361" s="23"/>
      <c r="D361" s="62"/>
      <c r="E361" s="62"/>
      <c r="F361" s="23"/>
      <c r="G361" s="110">
        <f>+COPERTINA!$E$18</f>
        <v>0</v>
      </c>
      <c r="H361" s="110">
        <f>+COPERTINA!$E$21</f>
        <v>0</v>
      </c>
      <c r="I361" s="23"/>
      <c r="J361" s="23"/>
    </row>
    <row r="362" spans="1:10" ht="15.75" thickBot="1" x14ac:dyDescent="0.3">
      <c r="A362" s="24"/>
      <c r="B362" s="23"/>
      <c r="C362" s="23"/>
      <c r="D362" s="62"/>
      <c r="E362" s="62"/>
      <c r="F362" s="23"/>
      <c r="G362" s="110">
        <f>+COPERTINA!$E$18</f>
        <v>0</v>
      </c>
      <c r="H362" s="110">
        <f>+COPERTINA!$E$21</f>
        <v>0</v>
      </c>
      <c r="I362" s="23"/>
      <c r="J362" s="23"/>
    </row>
    <row r="363" spans="1:10" ht="15.75" thickBot="1" x14ac:dyDescent="0.3">
      <c r="A363" s="24"/>
      <c r="B363" s="23"/>
      <c r="C363" s="23"/>
      <c r="D363" s="62"/>
      <c r="E363" s="62"/>
      <c r="F363" s="23"/>
      <c r="G363" s="110">
        <f>+COPERTINA!$E$18</f>
        <v>0</v>
      </c>
      <c r="H363" s="110">
        <f>+COPERTINA!$E$21</f>
        <v>0</v>
      </c>
      <c r="I363" s="23"/>
      <c r="J363" s="23"/>
    </row>
    <row r="364" spans="1:10" ht="15.75" thickBot="1" x14ac:dyDescent="0.3">
      <c r="A364" s="24"/>
      <c r="B364" s="23"/>
      <c r="C364" s="23"/>
      <c r="D364" s="62"/>
      <c r="E364" s="62"/>
      <c r="F364" s="23"/>
      <c r="G364" s="110">
        <f>+COPERTINA!$E$18</f>
        <v>0</v>
      </c>
      <c r="H364" s="110">
        <f>+COPERTINA!$E$21</f>
        <v>0</v>
      </c>
      <c r="I364" s="23"/>
      <c r="J364" s="23"/>
    </row>
    <row r="365" spans="1:10" ht="15.75" thickBot="1" x14ac:dyDescent="0.3">
      <c r="A365" s="24"/>
      <c r="B365" s="23"/>
      <c r="C365" s="23"/>
      <c r="D365" s="62"/>
      <c r="E365" s="62"/>
      <c r="F365" s="23"/>
      <c r="G365" s="110">
        <f>+COPERTINA!$E$18</f>
        <v>0</v>
      </c>
      <c r="H365" s="110">
        <f>+COPERTINA!$E$21</f>
        <v>0</v>
      </c>
      <c r="I365" s="23"/>
      <c r="J365" s="23"/>
    </row>
    <row r="366" spans="1:10" ht="15.75" thickBot="1" x14ac:dyDescent="0.3">
      <c r="A366" s="24"/>
      <c r="B366" s="23"/>
      <c r="C366" s="23"/>
      <c r="D366" s="62"/>
      <c r="E366" s="62"/>
      <c r="F366" s="23"/>
      <c r="G366" s="110">
        <f>+COPERTINA!$E$18</f>
        <v>0</v>
      </c>
      <c r="H366" s="110">
        <f>+COPERTINA!$E$21</f>
        <v>0</v>
      </c>
      <c r="I366" s="23"/>
      <c r="J366" s="23"/>
    </row>
    <row r="367" spans="1:10" ht="15.75" thickBot="1" x14ac:dyDescent="0.3">
      <c r="A367" s="24"/>
      <c r="B367" s="23"/>
      <c r="C367" s="23"/>
      <c r="D367" s="62"/>
      <c r="E367" s="62"/>
      <c r="F367" s="23"/>
      <c r="G367" s="110">
        <f>+COPERTINA!$E$18</f>
        <v>0</v>
      </c>
      <c r="H367" s="110">
        <f>+COPERTINA!$E$21</f>
        <v>0</v>
      </c>
      <c r="I367" s="23"/>
      <c r="J367" s="23"/>
    </row>
    <row r="368" spans="1:10" ht="15.75" thickBot="1" x14ac:dyDescent="0.3">
      <c r="A368" s="24"/>
      <c r="B368" s="23"/>
      <c r="C368" s="23"/>
      <c r="D368" s="62"/>
      <c r="E368" s="62"/>
      <c r="F368" s="23"/>
      <c r="G368" s="110">
        <f>+COPERTINA!$E$18</f>
        <v>0</v>
      </c>
      <c r="H368" s="110">
        <f>+COPERTINA!$E$21</f>
        <v>0</v>
      </c>
      <c r="I368" s="23"/>
      <c r="J368" s="23"/>
    </row>
    <row r="369" spans="1:10" ht="15.75" thickBot="1" x14ac:dyDescent="0.3">
      <c r="A369" s="24"/>
      <c r="B369" s="23"/>
      <c r="C369" s="23"/>
      <c r="D369" s="62"/>
      <c r="E369" s="62"/>
      <c r="F369" s="23"/>
      <c r="G369" s="110">
        <f>+COPERTINA!$E$18</f>
        <v>0</v>
      </c>
      <c r="H369" s="110">
        <f>+COPERTINA!$E$21</f>
        <v>0</v>
      </c>
      <c r="I369" s="23"/>
      <c r="J369" s="23"/>
    </row>
    <row r="370" spans="1:10" ht="15.75" thickBot="1" x14ac:dyDescent="0.3">
      <c r="A370" s="24"/>
      <c r="B370" s="23"/>
      <c r="C370" s="23"/>
      <c r="D370" s="62"/>
      <c r="E370" s="62"/>
      <c r="F370" s="23"/>
      <c r="G370" s="110">
        <f>+COPERTINA!$E$18</f>
        <v>0</v>
      </c>
      <c r="H370" s="110">
        <f>+COPERTINA!$E$21</f>
        <v>0</v>
      </c>
      <c r="I370" s="23"/>
      <c r="J370" s="23"/>
    </row>
    <row r="371" spans="1:10" ht="15.75" thickBot="1" x14ac:dyDescent="0.3">
      <c r="A371" s="24"/>
      <c r="B371" s="23"/>
      <c r="C371" s="23"/>
      <c r="D371" s="62"/>
      <c r="E371" s="62"/>
      <c r="F371" s="23"/>
      <c r="G371" s="110">
        <f>+COPERTINA!$E$18</f>
        <v>0</v>
      </c>
      <c r="H371" s="110">
        <f>+COPERTINA!$E$21</f>
        <v>0</v>
      </c>
      <c r="I371" s="23"/>
      <c r="J371" s="23"/>
    </row>
    <row r="372" spans="1:10" ht="15.75" thickBot="1" x14ac:dyDescent="0.3">
      <c r="A372" s="24"/>
      <c r="B372" s="23"/>
      <c r="C372" s="23"/>
      <c r="D372" s="62"/>
      <c r="E372" s="62"/>
      <c r="F372" s="23"/>
      <c r="G372" s="110">
        <f>+COPERTINA!$E$18</f>
        <v>0</v>
      </c>
      <c r="H372" s="110">
        <f>+COPERTINA!$E$21</f>
        <v>0</v>
      </c>
      <c r="I372" s="23"/>
      <c r="J372" s="23"/>
    </row>
    <row r="373" spans="1:10" ht="15.75" thickBot="1" x14ac:dyDescent="0.3">
      <c r="A373" s="24"/>
      <c r="B373" s="23"/>
      <c r="C373" s="23"/>
      <c r="D373" s="62"/>
      <c r="E373" s="62"/>
      <c r="F373" s="23"/>
      <c r="G373" s="110">
        <f>+COPERTINA!$E$18</f>
        <v>0</v>
      </c>
      <c r="H373" s="110">
        <f>+COPERTINA!$E$21</f>
        <v>0</v>
      </c>
      <c r="I373" s="23"/>
      <c r="J373" s="23"/>
    </row>
    <row r="374" spans="1:10" ht="15.75" thickBot="1" x14ac:dyDescent="0.3">
      <c r="A374" s="24"/>
      <c r="B374" s="23"/>
      <c r="C374" s="23"/>
      <c r="D374" s="62"/>
      <c r="E374" s="62"/>
      <c r="F374" s="23"/>
      <c r="G374" s="110">
        <f>+COPERTINA!$E$18</f>
        <v>0</v>
      </c>
      <c r="H374" s="110">
        <f>+COPERTINA!$E$21</f>
        <v>0</v>
      </c>
      <c r="I374" s="23"/>
      <c r="J374" s="23"/>
    </row>
    <row r="375" spans="1:10" ht="15.75" thickBot="1" x14ac:dyDescent="0.3">
      <c r="A375" s="24"/>
      <c r="B375" s="23"/>
      <c r="C375" s="23"/>
      <c r="D375" s="62"/>
      <c r="E375" s="62"/>
      <c r="F375" s="23"/>
      <c r="G375" s="110">
        <f>+COPERTINA!$E$18</f>
        <v>0</v>
      </c>
      <c r="H375" s="110">
        <f>+COPERTINA!$E$21</f>
        <v>0</v>
      </c>
      <c r="I375" s="23"/>
      <c r="J375" s="23"/>
    </row>
    <row r="376" spans="1:10" ht="15.75" thickBot="1" x14ac:dyDescent="0.3">
      <c r="A376" s="24"/>
      <c r="B376" s="23"/>
      <c r="C376" s="23"/>
      <c r="D376" s="62"/>
      <c r="E376" s="62"/>
      <c r="F376" s="23"/>
      <c r="G376" s="110">
        <f>+COPERTINA!$E$18</f>
        <v>0</v>
      </c>
      <c r="H376" s="110">
        <f>+COPERTINA!$E$21</f>
        <v>0</v>
      </c>
      <c r="I376" s="23"/>
      <c r="J376" s="23"/>
    </row>
    <row r="377" spans="1:10" ht="15.75" thickBot="1" x14ac:dyDescent="0.3">
      <c r="A377" s="24"/>
      <c r="B377" s="23"/>
      <c r="C377" s="23"/>
      <c r="D377" s="62"/>
      <c r="E377" s="62"/>
      <c r="F377" s="23"/>
      <c r="G377" s="110">
        <f>+COPERTINA!$E$18</f>
        <v>0</v>
      </c>
      <c r="H377" s="110">
        <f>+COPERTINA!$E$21</f>
        <v>0</v>
      </c>
      <c r="I377" s="23"/>
      <c r="J377" s="23"/>
    </row>
    <row r="378" spans="1:10" ht="15.75" thickBot="1" x14ac:dyDescent="0.3">
      <c r="A378" s="24"/>
      <c r="B378" s="23"/>
      <c r="C378" s="23"/>
      <c r="D378" s="62"/>
      <c r="E378" s="62"/>
      <c r="F378" s="23"/>
      <c r="G378" s="110">
        <f>+COPERTINA!$E$18</f>
        <v>0</v>
      </c>
      <c r="H378" s="110">
        <f>+COPERTINA!$E$21</f>
        <v>0</v>
      </c>
      <c r="I378" s="23"/>
      <c r="J378" s="23"/>
    </row>
    <row r="379" spans="1:10" ht="15.75" thickBot="1" x14ac:dyDescent="0.3">
      <c r="A379" s="24"/>
      <c r="B379" s="23"/>
      <c r="C379" s="23"/>
      <c r="D379" s="62"/>
      <c r="E379" s="62"/>
      <c r="F379" s="23"/>
      <c r="G379" s="110">
        <f>+COPERTINA!$E$18</f>
        <v>0</v>
      </c>
      <c r="H379" s="110">
        <f>+COPERTINA!$E$21</f>
        <v>0</v>
      </c>
      <c r="I379" s="23"/>
      <c r="J379" s="23"/>
    </row>
    <row r="380" spans="1:10" ht="15.75" thickBot="1" x14ac:dyDescent="0.3">
      <c r="A380" s="24"/>
      <c r="B380" s="23"/>
      <c r="C380" s="23"/>
      <c r="D380" s="62"/>
      <c r="E380" s="62"/>
      <c r="F380" s="23"/>
      <c r="G380" s="110">
        <f>+COPERTINA!$E$18</f>
        <v>0</v>
      </c>
      <c r="H380" s="110">
        <f>+COPERTINA!$E$21</f>
        <v>0</v>
      </c>
      <c r="I380" s="23"/>
      <c r="J380" s="23"/>
    </row>
    <row r="381" spans="1:10" ht="15.75" thickBot="1" x14ac:dyDescent="0.3">
      <c r="A381" s="24"/>
      <c r="B381" s="23"/>
      <c r="C381" s="23"/>
      <c r="D381" s="62"/>
      <c r="E381" s="62"/>
      <c r="F381" s="23"/>
      <c r="G381" s="110">
        <f>+COPERTINA!$E$18</f>
        <v>0</v>
      </c>
      <c r="H381" s="110">
        <f>+COPERTINA!$E$21</f>
        <v>0</v>
      </c>
      <c r="I381" s="23"/>
      <c r="J381" s="23"/>
    </row>
    <row r="382" spans="1:10" ht="15.75" thickBot="1" x14ac:dyDescent="0.3">
      <c r="A382" s="24"/>
      <c r="B382" s="23"/>
      <c r="C382" s="23"/>
      <c r="D382" s="62"/>
      <c r="E382" s="62"/>
      <c r="F382" s="23"/>
      <c r="G382" s="110">
        <f>+COPERTINA!$E$18</f>
        <v>0</v>
      </c>
      <c r="H382" s="110">
        <f>+COPERTINA!$E$21</f>
        <v>0</v>
      </c>
      <c r="I382" s="23"/>
      <c r="J382" s="23"/>
    </row>
    <row r="383" spans="1:10" ht="15.75" thickBot="1" x14ac:dyDescent="0.3">
      <c r="A383" s="24"/>
      <c r="B383" s="23"/>
      <c r="C383" s="23"/>
      <c r="D383" s="62"/>
      <c r="E383" s="62"/>
      <c r="F383" s="23"/>
      <c r="G383" s="110">
        <f>+COPERTINA!$E$18</f>
        <v>0</v>
      </c>
      <c r="H383" s="110">
        <f>+COPERTINA!$E$21</f>
        <v>0</v>
      </c>
      <c r="I383" s="23"/>
      <c r="J383" s="23"/>
    </row>
    <row r="384" spans="1:10" ht="15.75" thickBot="1" x14ac:dyDescent="0.3">
      <c r="A384" s="24"/>
      <c r="B384" s="23"/>
      <c r="C384" s="23"/>
      <c r="D384" s="62"/>
      <c r="E384" s="62"/>
      <c r="F384" s="23"/>
      <c r="G384" s="110">
        <f>+COPERTINA!$E$18</f>
        <v>0</v>
      </c>
      <c r="H384" s="110">
        <f>+COPERTINA!$E$21</f>
        <v>0</v>
      </c>
      <c r="I384" s="23"/>
      <c r="J384" s="23"/>
    </row>
    <row r="385" spans="1:10" ht="15.75" thickBot="1" x14ac:dyDescent="0.3">
      <c r="A385" s="24"/>
      <c r="B385" s="23"/>
      <c r="C385" s="23"/>
      <c r="D385" s="62"/>
      <c r="E385" s="62"/>
      <c r="F385" s="23"/>
      <c r="G385" s="110">
        <f>+COPERTINA!$E$18</f>
        <v>0</v>
      </c>
      <c r="H385" s="110">
        <f>+COPERTINA!$E$21</f>
        <v>0</v>
      </c>
      <c r="I385" s="23"/>
      <c r="J385" s="23"/>
    </row>
    <row r="386" spans="1:10" ht="15.75" thickBot="1" x14ac:dyDescent="0.3">
      <c r="A386" s="24"/>
      <c r="B386" s="23"/>
      <c r="C386" s="23"/>
      <c r="D386" s="62"/>
      <c r="E386" s="62"/>
      <c r="F386" s="23"/>
      <c r="G386" s="110">
        <f>+COPERTINA!$E$18</f>
        <v>0</v>
      </c>
      <c r="H386" s="110">
        <f>+COPERTINA!$E$21</f>
        <v>0</v>
      </c>
      <c r="I386" s="23"/>
      <c r="J386" s="23"/>
    </row>
    <row r="387" spans="1:10" ht="15.75" thickBot="1" x14ac:dyDescent="0.3">
      <c r="A387" s="24"/>
      <c r="B387" s="23"/>
      <c r="C387" s="23"/>
      <c r="D387" s="62"/>
      <c r="E387" s="62"/>
      <c r="F387" s="23"/>
      <c r="G387" s="110">
        <f>+COPERTINA!$E$18</f>
        <v>0</v>
      </c>
      <c r="H387" s="110">
        <f>+COPERTINA!$E$21</f>
        <v>0</v>
      </c>
      <c r="I387" s="23"/>
      <c r="J387" s="23"/>
    </row>
    <row r="388" spans="1:10" ht="15.75" thickBot="1" x14ac:dyDescent="0.3">
      <c r="A388" s="24"/>
      <c r="B388" s="23"/>
      <c r="C388" s="23"/>
      <c r="D388" s="62"/>
      <c r="E388" s="62"/>
      <c r="F388" s="23"/>
      <c r="G388" s="110">
        <f>+COPERTINA!$E$18</f>
        <v>0</v>
      </c>
      <c r="H388" s="110">
        <f>+COPERTINA!$E$21</f>
        <v>0</v>
      </c>
      <c r="I388" s="23"/>
      <c r="J388" s="23"/>
    </row>
    <row r="389" spans="1:10" ht="15.75" thickBot="1" x14ac:dyDescent="0.3">
      <c r="A389" s="24"/>
      <c r="B389" s="23"/>
      <c r="C389" s="23"/>
      <c r="D389" s="62"/>
      <c r="E389" s="62"/>
      <c r="F389" s="23"/>
      <c r="G389" s="110">
        <f>+COPERTINA!$E$18</f>
        <v>0</v>
      </c>
      <c r="H389" s="110">
        <f>+COPERTINA!$E$21</f>
        <v>0</v>
      </c>
      <c r="I389" s="23"/>
      <c r="J389" s="23"/>
    </row>
    <row r="390" spans="1:10" ht="15.75" thickBot="1" x14ac:dyDescent="0.3">
      <c r="A390" s="24"/>
      <c r="B390" s="23"/>
      <c r="C390" s="23"/>
      <c r="D390" s="62"/>
      <c r="E390" s="62"/>
      <c r="F390" s="23"/>
      <c r="G390" s="110">
        <f>+COPERTINA!$E$18</f>
        <v>0</v>
      </c>
      <c r="H390" s="110">
        <f>+COPERTINA!$E$21</f>
        <v>0</v>
      </c>
      <c r="I390" s="23"/>
      <c r="J390" s="23"/>
    </row>
    <row r="391" spans="1:10" ht="15.75" thickBot="1" x14ac:dyDescent="0.3">
      <c r="A391" s="24"/>
      <c r="B391" s="23"/>
      <c r="C391" s="23"/>
      <c r="D391" s="62"/>
      <c r="E391" s="62"/>
      <c r="F391" s="23"/>
      <c r="G391" s="110">
        <f>+COPERTINA!$E$18</f>
        <v>0</v>
      </c>
      <c r="H391" s="110">
        <f>+COPERTINA!$E$21</f>
        <v>0</v>
      </c>
      <c r="I391" s="23"/>
      <c r="J391" s="23"/>
    </row>
    <row r="392" spans="1:10" ht="15.75" thickBot="1" x14ac:dyDescent="0.3">
      <c r="A392" s="24"/>
      <c r="B392" s="23"/>
      <c r="C392" s="23"/>
      <c r="D392" s="62"/>
      <c r="E392" s="62"/>
      <c r="F392" s="23"/>
      <c r="G392" s="110">
        <f>+COPERTINA!$E$18</f>
        <v>0</v>
      </c>
      <c r="H392" s="110">
        <f>+COPERTINA!$E$21</f>
        <v>0</v>
      </c>
      <c r="I392" s="23"/>
      <c r="J392" s="23"/>
    </row>
    <row r="393" spans="1:10" ht="15.75" thickBot="1" x14ac:dyDescent="0.3">
      <c r="A393" s="24"/>
      <c r="B393" s="23"/>
      <c r="C393" s="23"/>
      <c r="D393" s="62"/>
      <c r="E393" s="62"/>
      <c r="F393" s="23"/>
      <c r="G393" s="110">
        <f>+COPERTINA!$E$18</f>
        <v>0</v>
      </c>
      <c r="H393" s="110">
        <f>+COPERTINA!$E$21</f>
        <v>0</v>
      </c>
      <c r="I393" s="23"/>
      <c r="J393" s="23"/>
    </row>
    <row r="394" spans="1:10" ht="15.75" thickBot="1" x14ac:dyDescent="0.3">
      <c r="A394" s="24"/>
      <c r="B394" s="23"/>
      <c r="C394" s="23"/>
      <c r="D394" s="62"/>
      <c r="E394" s="62"/>
      <c r="F394" s="23"/>
      <c r="G394" s="110">
        <f>+COPERTINA!$E$18</f>
        <v>0</v>
      </c>
      <c r="H394" s="110">
        <f>+COPERTINA!$E$21</f>
        <v>0</v>
      </c>
      <c r="I394" s="23"/>
      <c r="J394" s="23"/>
    </row>
    <row r="395" spans="1:10" ht="15.75" thickBot="1" x14ac:dyDescent="0.3">
      <c r="A395" s="24"/>
      <c r="B395" s="23"/>
      <c r="C395" s="23"/>
      <c r="D395" s="62"/>
      <c r="E395" s="62"/>
      <c r="F395" s="23"/>
      <c r="G395" s="110">
        <f>+COPERTINA!$E$18</f>
        <v>0</v>
      </c>
      <c r="H395" s="110">
        <f>+COPERTINA!$E$21</f>
        <v>0</v>
      </c>
      <c r="I395" s="23"/>
      <c r="J395" s="23"/>
    </row>
    <row r="396" spans="1:10" ht="15.75" thickBot="1" x14ac:dyDescent="0.3">
      <c r="A396" s="24"/>
      <c r="B396" s="23"/>
      <c r="C396" s="23"/>
      <c r="D396" s="62"/>
      <c r="E396" s="62"/>
      <c r="F396" s="23"/>
      <c r="G396" s="110">
        <f>+COPERTINA!$E$18</f>
        <v>0</v>
      </c>
      <c r="H396" s="110">
        <f>+COPERTINA!$E$21</f>
        <v>0</v>
      </c>
      <c r="I396" s="23"/>
      <c r="J396" s="23"/>
    </row>
    <row r="397" spans="1:10" ht="15.75" thickBot="1" x14ac:dyDescent="0.3">
      <c r="A397" s="24"/>
      <c r="B397" s="23"/>
      <c r="C397" s="23"/>
      <c r="D397" s="62"/>
      <c r="E397" s="62"/>
      <c r="F397" s="23"/>
      <c r="G397" s="110">
        <f>+COPERTINA!$E$18</f>
        <v>0</v>
      </c>
      <c r="H397" s="110">
        <f>+COPERTINA!$E$21</f>
        <v>0</v>
      </c>
      <c r="I397" s="23"/>
      <c r="J397" s="23"/>
    </row>
    <row r="398" spans="1:10" ht="15.75" thickBot="1" x14ac:dyDescent="0.3">
      <c r="A398" s="24"/>
      <c r="B398" s="23"/>
      <c r="C398" s="23"/>
      <c r="D398" s="62"/>
      <c r="E398" s="62"/>
      <c r="F398" s="23"/>
      <c r="G398" s="110">
        <f>+COPERTINA!$E$18</f>
        <v>0</v>
      </c>
      <c r="H398" s="110">
        <f>+COPERTINA!$E$21</f>
        <v>0</v>
      </c>
      <c r="I398" s="23"/>
      <c r="J398" s="23"/>
    </row>
    <row r="399" spans="1:10" ht="15.75" thickBot="1" x14ac:dyDescent="0.3">
      <c r="A399" s="24"/>
      <c r="B399" s="23"/>
      <c r="C399" s="23"/>
      <c r="D399" s="62"/>
      <c r="E399" s="62"/>
      <c r="F399" s="23"/>
      <c r="G399" s="110">
        <f>+COPERTINA!$E$18</f>
        <v>0</v>
      </c>
      <c r="H399" s="110">
        <f>+COPERTINA!$E$21</f>
        <v>0</v>
      </c>
      <c r="I399" s="23"/>
      <c r="J399" s="23"/>
    </row>
    <row r="400" spans="1:10" ht="15.75" thickBot="1" x14ac:dyDescent="0.3">
      <c r="A400" s="24"/>
      <c r="B400" s="23"/>
      <c r="C400" s="23"/>
      <c r="D400" s="62"/>
      <c r="E400" s="62"/>
      <c r="F400" s="23"/>
      <c r="G400" s="110">
        <f>+COPERTINA!$E$18</f>
        <v>0</v>
      </c>
      <c r="H400" s="110">
        <f>+COPERTINA!$E$21</f>
        <v>0</v>
      </c>
      <c r="I400" s="23"/>
      <c r="J400" s="23"/>
    </row>
    <row r="401" spans="1:10" ht="15.75" thickBot="1" x14ac:dyDescent="0.3">
      <c r="A401" s="24"/>
      <c r="B401" s="23"/>
      <c r="C401" s="23"/>
      <c r="D401" s="62"/>
      <c r="E401" s="62"/>
      <c r="F401" s="23"/>
      <c r="G401" s="110">
        <f>+COPERTINA!$E$18</f>
        <v>0</v>
      </c>
      <c r="H401" s="110">
        <f>+COPERTINA!$E$21</f>
        <v>0</v>
      </c>
      <c r="I401" s="23"/>
      <c r="J401" s="23"/>
    </row>
  </sheetData>
  <pageMargins left="0.7" right="0.7" top="0.75" bottom="0.75" header="0.3" footer="0.3"/>
  <pageSetup paperSize="9" scale="2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'TABELLE APPOGGIO'!$A$1:$A$4</xm:f>
          </x14:formula1>
          <xm:sqref>E13:E401</xm:sqref>
        </x14:dataValidation>
        <x14:dataValidation type="list" allowBlank="1" showInputMessage="1" showErrorMessage="1">
          <x14:formula1>
            <xm:f>'RIEPILOGO CALCOLO'!$B$19:$B$121</xm:f>
          </x14:formula1>
          <xm:sqref>F3:F401</xm:sqref>
        </x14:dataValidation>
        <x14:dataValidation type="list" allowBlank="1" showInputMessage="1" showErrorMessage="1">
          <x14:formula1>
            <xm:f>'RIEPILOGO CALCOLO'!$B$92:$B$117</xm:f>
          </x14:formula1>
          <xm:sqref>D3:D401</xm:sqref>
        </x14:dataValidation>
        <x14:dataValidation type="list" allowBlank="1" showInputMessage="1" showErrorMessage="1">
          <x14:formula1>
            <xm:f>'TABELLE APPOGGIO'!$A$4:$A$4</xm:f>
          </x14:formula1>
          <xm:sqref>E3:E12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L1" sqref="L1"/>
    </sheetView>
  </sheetViews>
  <sheetFormatPr defaultRowHeight="15" x14ac:dyDescent="0.25"/>
  <cols>
    <col min="1" max="1" width="32.28515625" bestFit="1" customWidth="1"/>
    <col min="5" max="5" width="9.140625" customWidth="1"/>
    <col min="9" max="9" width="9.140625" customWidth="1"/>
    <col min="12" max="12" width="35" customWidth="1"/>
  </cols>
  <sheetData>
    <row r="1" spans="1:9" x14ac:dyDescent="0.25">
      <c r="A1" t="s">
        <v>165</v>
      </c>
      <c r="F1">
        <v>0</v>
      </c>
      <c r="I1" s="71">
        <v>35.5</v>
      </c>
    </row>
    <row r="2" spans="1:9" x14ac:dyDescent="0.25">
      <c r="A2" t="s">
        <v>166</v>
      </c>
      <c r="F2">
        <v>1</v>
      </c>
    </row>
    <row r="3" spans="1:9" x14ac:dyDescent="0.25">
      <c r="A3" t="s">
        <v>167</v>
      </c>
      <c r="F3">
        <v>2</v>
      </c>
    </row>
    <row r="4" spans="1:9" x14ac:dyDescent="0.25">
      <c r="A4" t="s">
        <v>168</v>
      </c>
      <c r="F4">
        <v>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8"/>
  <sheetViews>
    <sheetView topLeftCell="A199" workbookViewId="0">
      <selection activeCell="B166" sqref="B166"/>
    </sheetView>
  </sheetViews>
  <sheetFormatPr defaultRowHeight="15" x14ac:dyDescent="0.25"/>
  <cols>
    <col min="1" max="1" width="15" bestFit="1" customWidth="1"/>
    <col min="2" max="2" width="84.85546875" bestFit="1" customWidth="1"/>
  </cols>
  <sheetData>
    <row r="1" spans="1:4" x14ac:dyDescent="0.25">
      <c r="A1" t="s">
        <v>1824</v>
      </c>
      <c r="B1" t="s">
        <v>218</v>
      </c>
      <c r="C1" t="s">
        <v>1825</v>
      </c>
      <c r="D1" t="s">
        <v>1826</v>
      </c>
    </row>
    <row r="2" spans="1:4" x14ac:dyDescent="0.25">
      <c r="A2" t="s">
        <v>219</v>
      </c>
      <c r="B2" t="s">
        <v>220</v>
      </c>
      <c r="C2" t="s">
        <v>219</v>
      </c>
      <c r="D2" t="s">
        <v>220</v>
      </c>
    </row>
    <row r="3" spans="1:4" x14ac:dyDescent="0.25">
      <c r="A3" t="s">
        <v>221</v>
      </c>
      <c r="B3" t="s">
        <v>222</v>
      </c>
      <c r="C3" t="s">
        <v>221</v>
      </c>
      <c r="D3" t="s">
        <v>222</v>
      </c>
    </row>
    <row r="4" spans="1:4" x14ac:dyDescent="0.25">
      <c r="A4" t="s">
        <v>223</v>
      </c>
      <c r="B4" t="s">
        <v>224</v>
      </c>
      <c r="C4" t="s">
        <v>223</v>
      </c>
      <c r="D4" t="s">
        <v>224</v>
      </c>
    </row>
    <row r="5" spans="1:4" x14ac:dyDescent="0.25">
      <c r="A5" t="s">
        <v>225</v>
      </c>
      <c r="B5" t="s">
        <v>226</v>
      </c>
      <c r="C5" t="s">
        <v>225</v>
      </c>
      <c r="D5" t="s">
        <v>226</v>
      </c>
    </row>
    <row r="6" spans="1:4" x14ac:dyDescent="0.25">
      <c r="A6" t="s">
        <v>227</v>
      </c>
      <c r="B6" t="s">
        <v>228</v>
      </c>
      <c r="C6" t="s">
        <v>227</v>
      </c>
      <c r="D6" t="s">
        <v>229</v>
      </c>
    </row>
    <row r="7" spans="1:4" x14ac:dyDescent="0.25">
      <c r="A7" t="s">
        <v>230</v>
      </c>
      <c r="B7" t="s">
        <v>231</v>
      </c>
      <c r="C7" t="s">
        <v>230</v>
      </c>
      <c r="D7" t="s">
        <v>231</v>
      </c>
    </row>
    <row r="8" spans="1:4" x14ac:dyDescent="0.25">
      <c r="A8" t="s">
        <v>232</v>
      </c>
      <c r="B8" t="s">
        <v>233</v>
      </c>
      <c r="C8" t="s">
        <v>232</v>
      </c>
      <c r="D8" t="s">
        <v>233</v>
      </c>
    </row>
    <row r="9" spans="1:4" x14ac:dyDescent="0.25">
      <c r="A9" t="s">
        <v>234</v>
      </c>
      <c r="B9" t="s">
        <v>235</v>
      </c>
      <c r="C9" t="s">
        <v>234</v>
      </c>
      <c r="D9" t="s">
        <v>235</v>
      </c>
    </row>
    <row r="10" spans="1:4" x14ac:dyDescent="0.25">
      <c r="A10" t="s">
        <v>236</v>
      </c>
      <c r="B10" t="s">
        <v>237</v>
      </c>
      <c r="C10" t="s">
        <v>236</v>
      </c>
      <c r="D10" t="s">
        <v>237</v>
      </c>
    </row>
    <row r="11" spans="1:4" x14ac:dyDescent="0.25">
      <c r="A11" t="s">
        <v>238</v>
      </c>
      <c r="B11" t="s">
        <v>239</v>
      </c>
      <c r="C11" t="s">
        <v>238</v>
      </c>
      <c r="D11" t="s">
        <v>239</v>
      </c>
    </row>
    <row r="12" spans="1:4" x14ac:dyDescent="0.25">
      <c r="A12" t="s">
        <v>240</v>
      </c>
      <c r="B12" t="s">
        <v>241</v>
      </c>
      <c r="C12" t="s">
        <v>240</v>
      </c>
      <c r="D12" t="s">
        <v>241</v>
      </c>
    </row>
    <row r="13" spans="1:4" x14ac:dyDescent="0.25">
      <c r="A13" t="s">
        <v>242</v>
      </c>
      <c r="B13" t="s">
        <v>243</v>
      </c>
      <c r="C13" t="s">
        <v>244</v>
      </c>
      <c r="D13" t="s">
        <v>245</v>
      </c>
    </row>
    <row r="14" spans="1:4" x14ac:dyDescent="0.25">
      <c r="A14" t="s">
        <v>246</v>
      </c>
      <c r="B14" t="s">
        <v>247</v>
      </c>
      <c r="C14" t="s">
        <v>246</v>
      </c>
      <c r="D14" t="s">
        <v>247</v>
      </c>
    </row>
    <row r="15" spans="1:4" x14ac:dyDescent="0.25">
      <c r="A15" t="s">
        <v>248</v>
      </c>
      <c r="B15" t="s">
        <v>249</v>
      </c>
      <c r="C15" t="s">
        <v>250</v>
      </c>
      <c r="D15" t="s">
        <v>251</v>
      </c>
    </row>
    <row r="16" spans="1:4" x14ac:dyDescent="0.25">
      <c r="A16" t="s">
        <v>248</v>
      </c>
      <c r="B16" t="s">
        <v>249</v>
      </c>
      <c r="C16" t="s">
        <v>252</v>
      </c>
      <c r="D16" t="s">
        <v>253</v>
      </c>
    </row>
    <row r="17" spans="1:4" x14ac:dyDescent="0.25">
      <c r="A17" t="s">
        <v>254</v>
      </c>
      <c r="B17" t="s">
        <v>255</v>
      </c>
      <c r="C17" t="s">
        <v>254</v>
      </c>
      <c r="D17" t="s">
        <v>256</v>
      </c>
    </row>
    <row r="18" spans="1:4" x14ac:dyDescent="0.25">
      <c r="A18" t="s">
        <v>257</v>
      </c>
      <c r="B18" t="s">
        <v>258</v>
      </c>
      <c r="C18" t="s">
        <v>257</v>
      </c>
      <c r="D18" t="s">
        <v>258</v>
      </c>
    </row>
    <row r="19" spans="1:4" x14ac:dyDescent="0.25">
      <c r="A19" t="s">
        <v>259</v>
      </c>
      <c r="B19" t="s">
        <v>260</v>
      </c>
      <c r="C19" t="s">
        <v>259</v>
      </c>
      <c r="D19" t="s">
        <v>260</v>
      </c>
    </row>
    <row r="20" spans="1:4" x14ac:dyDescent="0.25">
      <c r="A20" t="s">
        <v>261</v>
      </c>
      <c r="B20" t="s">
        <v>262</v>
      </c>
      <c r="C20" t="s">
        <v>261</v>
      </c>
      <c r="D20" t="s">
        <v>262</v>
      </c>
    </row>
    <row r="21" spans="1:4" x14ac:dyDescent="0.25">
      <c r="A21" t="s">
        <v>263</v>
      </c>
      <c r="B21" t="s">
        <v>264</v>
      </c>
      <c r="C21" t="s">
        <v>263</v>
      </c>
      <c r="D21" t="s">
        <v>264</v>
      </c>
    </row>
    <row r="22" spans="1:4" x14ac:dyDescent="0.25">
      <c r="A22" t="s">
        <v>265</v>
      </c>
      <c r="B22" t="s">
        <v>266</v>
      </c>
      <c r="C22" t="s">
        <v>265</v>
      </c>
      <c r="D22" t="s">
        <v>267</v>
      </c>
    </row>
    <row r="23" spans="1:4" x14ac:dyDescent="0.25">
      <c r="A23" t="s">
        <v>268</v>
      </c>
      <c r="B23" t="s">
        <v>269</v>
      </c>
      <c r="C23" t="s">
        <v>268</v>
      </c>
      <c r="D23" t="s">
        <v>269</v>
      </c>
    </row>
    <row r="24" spans="1:4" x14ac:dyDescent="0.25">
      <c r="A24" t="s">
        <v>270</v>
      </c>
      <c r="B24" t="s">
        <v>271</v>
      </c>
      <c r="C24" t="s">
        <v>272</v>
      </c>
      <c r="D24" t="s">
        <v>273</v>
      </c>
    </row>
    <row r="25" spans="1:4" x14ac:dyDescent="0.25">
      <c r="A25" t="s">
        <v>274</v>
      </c>
      <c r="B25" t="s">
        <v>275</v>
      </c>
      <c r="C25" t="s">
        <v>274</v>
      </c>
      <c r="D25" t="s">
        <v>275</v>
      </c>
    </row>
    <row r="26" spans="1:4" x14ac:dyDescent="0.25">
      <c r="A26" t="s">
        <v>276</v>
      </c>
      <c r="B26" t="s">
        <v>277</v>
      </c>
      <c r="C26" t="s">
        <v>276</v>
      </c>
      <c r="D26" t="s">
        <v>277</v>
      </c>
    </row>
    <row r="27" spans="1:4" x14ac:dyDescent="0.25">
      <c r="A27" t="s">
        <v>278</v>
      </c>
      <c r="B27" t="s">
        <v>279</v>
      </c>
      <c r="C27" t="s">
        <v>278</v>
      </c>
      <c r="D27" t="s">
        <v>280</v>
      </c>
    </row>
    <row r="28" spans="1:4" x14ac:dyDescent="0.25">
      <c r="A28" t="s">
        <v>281</v>
      </c>
      <c r="B28" t="s">
        <v>282</v>
      </c>
      <c r="C28" t="s">
        <v>281</v>
      </c>
      <c r="D28" t="s">
        <v>282</v>
      </c>
    </row>
    <row r="29" spans="1:4" x14ac:dyDescent="0.25">
      <c r="A29" t="s">
        <v>283</v>
      </c>
      <c r="B29" t="s">
        <v>284</v>
      </c>
      <c r="C29" t="s">
        <v>283</v>
      </c>
      <c r="D29" t="s">
        <v>284</v>
      </c>
    </row>
    <row r="30" spans="1:4" x14ac:dyDescent="0.25">
      <c r="A30" t="s">
        <v>285</v>
      </c>
      <c r="B30" t="s">
        <v>286</v>
      </c>
      <c r="C30" t="s">
        <v>285</v>
      </c>
      <c r="D30" t="s">
        <v>286</v>
      </c>
    </row>
    <row r="31" spans="1:4" x14ac:dyDescent="0.25">
      <c r="A31" t="s">
        <v>287</v>
      </c>
      <c r="B31" t="s">
        <v>288</v>
      </c>
      <c r="C31" t="s">
        <v>287</v>
      </c>
      <c r="D31" t="s">
        <v>289</v>
      </c>
    </row>
    <row r="32" spans="1:4" x14ac:dyDescent="0.25">
      <c r="A32" t="s">
        <v>287</v>
      </c>
      <c r="B32" t="s">
        <v>288</v>
      </c>
      <c r="C32" t="s">
        <v>290</v>
      </c>
      <c r="D32" t="s">
        <v>291</v>
      </c>
    </row>
    <row r="33" spans="1:4" x14ac:dyDescent="0.25">
      <c r="A33" t="s">
        <v>292</v>
      </c>
      <c r="B33" t="s">
        <v>293</v>
      </c>
      <c r="C33" t="s">
        <v>292</v>
      </c>
      <c r="D33" t="s">
        <v>293</v>
      </c>
    </row>
    <row r="34" spans="1:4" x14ac:dyDescent="0.25">
      <c r="A34" t="s">
        <v>294</v>
      </c>
      <c r="B34" t="s">
        <v>295</v>
      </c>
      <c r="C34" t="s">
        <v>294</v>
      </c>
      <c r="D34" t="s">
        <v>295</v>
      </c>
    </row>
    <row r="35" spans="1:4" x14ac:dyDescent="0.25">
      <c r="A35" t="s">
        <v>296</v>
      </c>
      <c r="B35" t="s">
        <v>297</v>
      </c>
      <c r="C35" t="s">
        <v>296</v>
      </c>
      <c r="D35" t="s">
        <v>297</v>
      </c>
    </row>
    <row r="36" spans="1:4" x14ac:dyDescent="0.25">
      <c r="A36" t="s">
        <v>298</v>
      </c>
      <c r="B36" t="s">
        <v>299</v>
      </c>
      <c r="C36" t="s">
        <v>298</v>
      </c>
      <c r="D36" t="s">
        <v>299</v>
      </c>
    </row>
    <row r="37" spans="1:4" x14ac:dyDescent="0.25">
      <c r="A37" t="s">
        <v>300</v>
      </c>
      <c r="B37" t="s">
        <v>301</v>
      </c>
      <c r="C37" t="s">
        <v>300</v>
      </c>
      <c r="D37" t="s">
        <v>301</v>
      </c>
    </row>
    <row r="38" spans="1:4" x14ac:dyDescent="0.25">
      <c r="A38" t="s">
        <v>302</v>
      </c>
      <c r="B38" t="s">
        <v>303</v>
      </c>
      <c r="C38" t="s">
        <v>302</v>
      </c>
      <c r="D38" t="s">
        <v>303</v>
      </c>
    </row>
    <row r="39" spans="1:4" x14ac:dyDescent="0.25">
      <c r="A39" t="s">
        <v>304</v>
      </c>
      <c r="B39" t="s">
        <v>305</v>
      </c>
      <c r="C39" t="s">
        <v>306</v>
      </c>
      <c r="D39" t="s">
        <v>307</v>
      </c>
    </row>
    <row r="40" spans="1:4" x14ac:dyDescent="0.25">
      <c r="A40" t="s">
        <v>308</v>
      </c>
      <c r="B40" t="s">
        <v>309</v>
      </c>
      <c r="C40" t="s">
        <v>310</v>
      </c>
      <c r="D40" t="s">
        <v>311</v>
      </c>
    </row>
    <row r="41" spans="1:4" x14ac:dyDescent="0.25">
      <c r="A41" t="s">
        <v>308</v>
      </c>
      <c r="B41" t="s">
        <v>309</v>
      </c>
      <c r="C41" t="s">
        <v>312</v>
      </c>
      <c r="D41" t="s">
        <v>313</v>
      </c>
    </row>
    <row r="42" spans="1:4" x14ac:dyDescent="0.25">
      <c r="A42" t="s">
        <v>314</v>
      </c>
      <c r="B42" t="s">
        <v>315</v>
      </c>
      <c r="C42" t="s">
        <v>314</v>
      </c>
      <c r="D42" t="s">
        <v>315</v>
      </c>
    </row>
    <row r="43" spans="1:4" x14ac:dyDescent="0.25">
      <c r="A43" t="s">
        <v>314</v>
      </c>
      <c r="B43" t="s">
        <v>315</v>
      </c>
      <c r="C43" t="s">
        <v>316</v>
      </c>
      <c r="D43" t="s">
        <v>317</v>
      </c>
    </row>
    <row r="44" spans="1:4" x14ac:dyDescent="0.25">
      <c r="A44" t="s">
        <v>318</v>
      </c>
      <c r="B44" t="s">
        <v>319</v>
      </c>
      <c r="C44" t="s">
        <v>318</v>
      </c>
      <c r="D44" t="s">
        <v>319</v>
      </c>
    </row>
    <row r="45" spans="1:4" x14ac:dyDescent="0.25">
      <c r="A45" t="s">
        <v>320</v>
      </c>
      <c r="B45" t="s">
        <v>321</v>
      </c>
      <c r="C45" t="s">
        <v>320</v>
      </c>
      <c r="D45" t="s">
        <v>321</v>
      </c>
    </row>
    <row r="46" spans="1:4" x14ac:dyDescent="0.25">
      <c r="A46" t="s">
        <v>322</v>
      </c>
      <c r="B46" t="s">
        <v>323</v>
      </c>
      <c r="C46" t="s">
        <v>322</v>
      </c>
      <c r="D46" t="s">
        <v>323</v>
      </c>
    </row>
    <row r="47" spans="1:4" x14ac:dyDescent="0.25">
      <c r="A47" t="s">
        <v>324</v>
      </c>
      <c r="B47" t="s">
        <v>325</v>
      </c>
      <c r="C47" t="s">
        <v>324</v>
      </c>
      <c r="D47" t="s">
        <v>325</v>
      </c>
    </row>
    <row r="48" spans="1:4" x14ac:dyDescent="0.25">
      <c r="A48" t="s">
        <v>326</v>
      </c>
      <c r="B48" t="s">
        <v>327</v>
      </c>
      <c r="C48" t="s">
        <v>326</v>
      </c>
      <c r="D48" t="s">
        <v>327</v>
      </c>
    </row>
    <row r="49" spans="1:4" x14ac:dyDescent="0.25">
      <c r="A49" t="s">
        <v>328</v>
      </c>
      <c r="B49" t="s">
        <v>329</v>
      </c>
      <c r="C49" t="s">
        <v>328</v>
      </c>
      <c r="D49" t="s">
        <v>329</v>
      </c>
    </row>
    <row r="50" spans="1:4" x14ac:dyDescent="0.25">
      <c r="A50" t="s">
        <v>330</v>
      </c>
      <c r="B50" t="s">
        <v>331</v>
      </c>
      <c r="C50" t="s">
        <v>330</v>
      </c>
      <c r="D50" t="s">
        <v>331</v>
      </c>
    </row>
    <row r="51" spans="1:4" x14ac:dyDescent="0.25">
      <c r="A51" t="s">
        <v>332</v>
      </c>
      <c r="B51" t="s">
        <v>333</v>
      </c>
      <c r="C51" t="s">
        <v>332</v>
      </c>
      <c r="D51" t="s">
        <v>334</v>
      </c>
    </row>
    <row r="52" spans="1:4" x14ac:dyDescent="0.25">
      <c r="A52" t="s">
        <v>335</v>
      </c>
      <c r="B52" t="s">
        <v>336</v>
      </c>
      <c r="C52" t="s">
        <v>335</v>
      </c>
      <c r="D52" t="s">
        <v>336</v>
      </c>
    </row>
    <row r="53" spans="1:4" x14ac:dyDescent="0.25">
      <c r="A53" t="s">
        <v>337</v>
      </c>
      <c r="B53" t="s">
        <v>338</v>
      </c>
      <c r="C53" t="s">
        <v>337</v>
      </c>
      <c r="D53" t="s">
        <v>338</v>
      </c>
    </row>
    <row r="54" spans="1:4" x14ac:dyDescent="0.25">
      <c r="A54" t="s">
        <v>339</v>
      </c>
      <c r="B54" t="s">
        <v>340</v>
      </c>
      <c r="C54" t="s">
        <v>341</v>
      </c>
      <c r="D54" t="s">
        <v>342</v>
      </c>
    </row>
    <row r="55" spans="1:4" x14ac:dyDescent="0.25">
      <c r="A55" t="s">
        <v>343</v>
      </c>
      <c r="B55" t="s">
        <v>344</v>
      </c>
      <c r="C55" t="s">
        <v>343</v>
      </c>
      <c r="D55" t="s">
        <v>344</v>
      </c>
    </row>
    <row r="56" spans="1:4" x14ac:dyDescent="0.25">
      <c r="A56" t="s">
        <v>345</v>
      </c>
      <c r="B56" t="s">
        <v>346</v>
      </c>
      <c r="C56" t="s">
        <v>345</v>
      </c>
      <c r="D56" t="s">
        <v>346</v>
      </c>
    </row>
    <row r="57" spans="1:4" x14ac:dyDescent="0.25">
      <c r="A57" t="s">
        <v>347</v>
      </c>
      <c r="B57" t="s">
        <v>348</v>
      </c>
      <c r="C57" t="s">
        <v>347</v>
      </c>
      <c r="D57" t="s">
        <v>348</v>
      </c>
    </row>
    <row r="58" spans="1:4" x14ac:dyDescent="0.25">
      <c r="A58" t="s">
        <v>349</v>
      </c>
      <c r="B58" t="s">
        <v>350</v>
      </c>
      <c r="C58" t="s">
        <v>349</v>
      </c>
      <c r="D58" t="s">
        <v>350</v>
      </c>
    </row>
    <row r="59" spans="1:4" x14ac:dyDescent="0.25">
      <c r="A59" t="s">
        <v>351</v>
      </c>
      <c r="B59" t="s">
        <v>352</v>
      </c>
      <c r="C59" t="s">
        <v>351</v>
      </c>
      <c r="D59" t="s">
        <v>352</v>
      </c>
    </row>
    <row r="60" spans="1:4" x14ac:dyDescent="0.25">
      <c r="A60" t="s">
        <v>353</v>
      </c>
      <c r="B60" t="s">
        <v>354</v>
      </c>
      <c r="C60" t="s">
        <v>353</v>
      </c>
      <c r="D60" t="s">
        <v>354</v>
      </c>
    </row>
    <row r="61" spans="1:4" x14ac:dyDescent="0.25">
      <c r="A61" t="s">
        <v>355</v>
      </c>
      <c r="B61" t="s">
        <v>356</v>
      </c>
      <c r="C61" t="s">
        <v>355</v>
      </c>
      <c r="D61" t="s">
        <v>356</v>
      </c>
    </row>
    <row r="62" spans="1:4" x14ac:dyDescent="0.25">
      <c r="A62" t="s">
        <v>357</v>
      </c>
      <c r="B62" t="s">
        <v>358</v>
      </c>
      <c r="C62" t="s">
        <v>357</v>
      </c>
      <c r="D62" t="s">
        <v>358</v>
      </c>
    </row>
    <row r="63" spans="1:4" x14ac:dyDescent="0.25">
      <c r="A63" t="s">
        <v>359</v>
      </c>
      <c r="B63" t="s">
        <v>360</v>
      </c>
      <c r="C63" t="s">
        <v>359</v>
      </c>
      <c r="D63" t="s">
        <v>360</v>
      </c>
    </row>
    <row r="64" spans="1:4" x14ac:dyDescent="0.25">
      <c r="A64" t="s">
        <v>361</v>
      </c>
      <c r="B64" t="s">
        <v>362</v>
      </c>
      <c r="C64" t="s">
        <v>361</v>
      </c>
      <c r="D64" t="s">
        <v>362</v>
      </c>
    </row>
    <row r="65" spans="1:4" x14ac:dyDescent="0.25">
      <c r="A65" t="s">
        <v>363</v>
      </c>
      <c r="B65" t="s">
        <v>364</v>
      </c>
      <c r="C65" t="s">
        <v>363</v>
      </c>
      <c r="D65" t="s">
        <v>364</v>
      </c>
    </row>
    <row r="66" spans="1:4" x14ac:dyDescent="0.25">
      <c r="A66" t="s">
        <v>365</v>
      </c>
      <c r="B66" t="s">
        <v>366</v>
      </c>
      <c r="C66" t="s">
        <v>365</v>
      </c>
      <c r="D66" t="s">
        <v>366</v>
      </c>
    </row>
    <row r="67" spans="1:4" x14ac:dyDescent="0.25">
      <c r="A67" t="s">
        <v>367</v>
      </c>
      <c r="B67" t="s">
        <v>368</v>
      </c>
      <c r="C67" t="s">
        <v>367</v>
      </c>
      <c r="D67" t="s">
        <v>368</v>
      </c>
    </row>
    <row r="68" spans="1:4" x14ac:dyDescent="0.25">
      <c r="A68" t="s">
        <v>369</v>
      </c>
      <c r="B68" t="s">
        <v>370</v>
      </c>
      <c r="C68" t="s">
        <v>369</v>
      </c>
      <c r="D68" t="s">
        <v>371</v>
      </c>
    </row>
    <row r="69" spans="1:4" x14ac:dyDescent="0.25">
      <c r="A69" t="s">
        <v>372</v>
      </c>
      <c r="B69" t="s">
        <v>373</v>
      </c>
      <c r="C69" t="s">
        <v>372</v>
      </c>
      <c r="D69" t="s">
        <v>374</v>
      </c>
    </row>
    <row r="70" spans="1:4" x14ac:dyDescent="0.25">
      <c r="A70" t="s">
        <v>375</v>
      </c>
      <c r="B70" t="s">
        <v>376</v>
      </c>
      <c r="C70" t="s">
        <v>375</v>
      </c>
      <c r="D70" t="s">
        <v>377</v>
      </c>
    </row>
    <row r="71" spans="1:4" x14ac:dyDescent="0.25">
      <c r="A71" t="s">
        <v>378</v>
      </c>
      <c r="B71" t="s">
        <v>379</v>
      </c>
      <c r="C71" t="s">
        <v>378</v>
      </c>
      <c r="D71" t="s">
        <v>379</v>
      </c>
    </row>
    <row r="72" spans="1:4" x14ac:dyDescent="0.25">
      <c r="A72" t="s">
        <v>380</v>
      </c>
      <c r="B72" t="s">
        <v>381</v>
      </c>
      <c r="C72" t="s">
        <v>380</v>
      </c>
      <c r="D72" t="s">
        <v>381</v>
      </c>
    </row>
    <row r="73" spans="1:4" x14ac:dyDescent="0.25">
      <c r="A73" t="s">
        <v>382</v>
      </c>
      <c r="B73" t="s">
        <v>383</v>
      </c>
      <c r="C73" t="s">
        <v>382</v>
      </c>
      <c r="D73" t="s">
        <v>383</v>
      </c>
    </row>
    <row r="74" spans="1:4" x14ac:dyDescent="0.25">
      <c r="A74" t="s">
        <v>384</v>
      </c>
      <c r="B74" t="s">
        <v>385</v>
      </c>
      <c r="C74" t="s">
        <v>384</v>
      </c>
      <c r="D74" t="s">
        <v>385</v>
      </c>
    </row>
    <row r="75" spans="1:4" x14ac:dyDescent="0.25">
      <c r="A75" t="s">
        <v>386</v>
      </c>
      <c r="B75" t="s">
        <v>387</v>
      </c>
      <c r="C75" t="s">
        <v>386</v>
      </c>
      <c r="D75" t="s">
        <v>387</v>
      </c>
    </row>
    <row r="76" spans="1:4" x14ac:dyDescent="0.25">
      <c r="A76" t="s">
        <v>388</v>
      </c>
      <c r="B76" t="s">
        <v>389</v>
      </c>
      <c r="C76" t="s">
        <v>388</v>
      </c>
      <c r="D76" t="s">
        <v>389</v>
      </c>
    </row>
    <row r="77" spans="1:4" x14ac:dyDescent="0.25">
      <c r="A77" t="s">
        <v>390</v>
      </c>
      <c r="B77" t="s">
        <v>391</v>
      </c>
      <c r="C77" t="s">
        <v>390</v>
      </c>
      <c r="D77" t="s">
        <v>392</v>
      </c>
    </row>
    <row r="78" spans="1:4" x14ac:dyDescent="0.25">
      <c r="A78" t="s">
        <v>393</v>
      </c>
      <c r="B78" t="s">
        <v>394</v>
      </c>
      <c r="C78" t="s">
        <v>393</v>
      </c>
      <c r="D78" t="s">
        <v>394</v>
      </c>
    </row>
    <row r="79" spans="1:4" x14ac:dyDescent="0.25">
      <c r="A79" t="s">
        <v>395</v>
      </c>
      <c r="B79" t="s">
        <v>396</v>
      </c>
      <c r="C79" t="s">
        <v>395</v>
      </c>
      <c r="D79" t="s">
        <v>396</v>
      </c>
    </row>
    <row r="80" spans="1:4" x14ac:dyDescent="0.25">
      <c r="A80" t="s">
        <v>397</v>
      </c>
      <c r="B80" t="s">
        <v>398</v>
      </c>
      <c r="C80" t="s">
        <v>397</v>
      </c>
      <c r="D80" t="s">
        <v>398</v>
      </c>
    </row>
    <row r="81" spans="1:4" x14ac:dyDescent="0.25">
      <c r="A81" t="s">
        <v>399</v>
      </c>
      <c r="B81" t="s">
        <v>400</v>
      </c>
      <c r="C81" t="s">
        <v>399</v>
      </c>
      <c r="D81" t="s">
        <v>400</v>
      </c>
    </row>
    <row r="82" spans="1:4" x14ac:dyDescent="0.25">
      <c r="A82" t="s">
        <v>401</v>
      </c>
      <c r="B82" t="s">
        <v>402</v>
      </c>
      <c r="C82" t="s">
        <v>401</v>
      </c>
      <c r="D82" t="s">
        <v>403</v>
      </c>
    </row>
    <row r="83" spans="1:4" x14ac:dyDescent="0.25">
      <c r="A83" t="s">
        <v>404</v>
      </c>
      <c r="B83" t="s">
        <v>405</v>
      </c>
      <c r="C83" t="s">
        <v>404</v>
      </c>
      <c r="D83" t="s">
        <v>405</v>
      </c>
    </row>
    <row r="84" spans="1:4" x14ac:dyDescent="0.25">
      <c r="A84" t="s">
        <v>406</v>
      </c>
      <c r="B84" t="s">
        <v>407</v>
      </c>
      <c r="C84" t="s">
        <v>406</v>
      </c>
      <c r="D84" t="s">
        <v>408</v>
      </c>
    </row>
    <row r="85" spans="1:4" x14ac:dyDescent="0.25">
      <c r="A85" t="s">
        <v>409</v>
      </c>
      <c r="B85" t="s">
        <v>410</v>
      </c>
      <c r="C85" t="s">
        <v>409</v>
      </c>
      <c r="D85" t="s">
        <v>410</v>
      </c>
    </row>
    <row r="86" spans="1:4" x14ac:dyDescent="0.25">
      <c r="A86" t="s">
        <v>411</v>
      </c>
      <c r="B86" t="s">
        <v>412</v>
      </c>
      <c r="C86" t="s">
        <v>411</v>
      </c>
      <c r="D86" t="s">
        <v>412</v>
      </c>
    </row>
    <row r="87" spans="1:4" x14ac:dyDescent="0.25">
      <c r="A87" t="s">
        <v>413</v>
      </c>
      <c r="B87" t="s">
        <v>414</v>
      </c>
      <c r="C87" t="s">
        <v>413</v>
      </c>
      <c r="D87" t="s">
        <v>414</v>
      </c>
    </row>
    <row r="88" spans="1:4" x14ac:dyDescent="0.25">
      <c r="A88" t="s">
        <v>415</v>
      </c>
      <c r="B88" t="s">
        <v>416</v>
      </c>
      <c r="C88" t="s">
        <v>415</v>
      </c>
      <c r="D88" t="s">
        <v>416</v>
      </c>
    </row>
    <row r="89" spans="1:4" x14ac:dyDescent="0.25">
      <c r="A89" t="s">
        <v>417</v>
      </c>
      <c r="B89" t="s">
        <v>418</v>
      </c>
      <c r="C89" t="s">
        <v>419</v>
      </c>
      <c r="D89" t="s">
        <v>420</v>
      </c>
    </row>
    <row r="90" spans="1:4" x14ac:dyDescent="0.25">
      <c r="A90" t="s">
        <v>421</v>
      </c>
      <c r="B90" t="s">
        <v>422</v>
      </c>
      <c r="C90" t="s">
        <v>421</v>
      </c>
      <c r="D90" t="s">
        <v>422</v>
      </c>
    </row>
    <row r="91" spans="1:4" x14ac:dyDescent="0.25">
      <c r="A91" t="s">
        <v>423</v>
      </c>
      <c r="B91" t="s">
        <v>424</v>
      </c>
      <c r="C91" t="s">
        <v>423</v>
      </c>
      <c r="D91" t="s">
        <v>425</v>
      </c>
    </row>
    <row r="92" spans="1:4" x14ac:dyDescent="0.25">
      <c r="A92" t="s">
        <v>426</v>
      </c>
      <c r="B92" t="s">
        <v>427</v>
      </c>
      <c r="C92" t="s">
        <v>428</v>
      </c>
      <c r="D92" t="s">
        <v>429</v>
      </c>
    </row>
    <row r="93" spans="1:4" x14ac:dyDescent="0.25">
      <c r="A93" t="s">
        <v>426</v>
      </c>
      <c r="B93" t="s">
        <v>427</v>
      </c>
      <c r="C93" t="s">
        <v>430</v>
      </c>
      <c r="D93" t="s">
        <v>431</v>
      </c>
    </row>
    <row r="94" spans="1:4" x14ac:dyDescent="0.25">
      <c r="A94" t="s">
        <v>426</v>
      </c>
      <c r="B94" t="s">
        <v>427</v>
      </c>
      <c r="C94" t="s">
        <v>432</v>
      </c>
      <c r="D94" t="s">
        <v>431</v>
      </c>
    </row>
    <row r="95" spans="1:4" x14ac:dyDescent="0.25">
      <c r="A95" t="s">
        <v>426</v>
      </c>
      <c r="B95" t="s">
        <v>427</v>
      </c>
      <c r="C95" t="s">
        <v>433</v>
      </c>
      <c r="D95" t="s">
        <v>434</v>
      </c>
    </row>
    <row r="96" spans="1:4" x14ac:dyDescent="0.25">
      <c r="A96" t="s">
        <v>435</v>
      </c>
      <c r="B96" t="s">
        <v>436</v>
      </c>
      <c r="C96" t="s">
        <v>435</v>
      </c>
      <c r="D96" t="s">
        <v>436</v>
      </c>
    </row>
    <row r="97" spans="1:4" x14ac:dyDescent="0.25">
      <c r="A97" t="s">
        <v>437</v>
      </c>
      <c r="B97" t="s">
        <v>438</v>
      </c>
      <c r="C97" t="s">
        <v>437</v>
      </c>
      <c r="D97" t="s">
        <v>438</v>
      </c>
    </row>
    <row r="98" spans="1:4" x14ac:dyDescent="0.25">
      <c r="A98" t="s">
        <v>439</v>
      </c>
      <c r="B98" t="s">
        <v>440</v>
      </c>
      <c r="C98" t="s">
        <v>439</v>
      </c>
      <c r="D98" t="s">
        <v>440</v>
      </c>
    </row>
    <row r="99" spans="1:4" x14ac:dyDescent="0.25">
      <c r="A99" t="s">
        <v>441</v>
      </c>
      <c r="B99" t="s">
        <v>442</v>
      </c>
      <c r="C99" t="s">
        <v>441</v>
      </c>
      <c r="D99" t="s">
        <v>442</v>
      </c>
    </row>
    <row r="100" spans="1:4" x14ac:dyDescent="0.25">
      <c r="A100" t="s">
        <v>443</v>
      </c>
      <c r="B100" t="s">
        <v>444</v>
      </c>
      <c r="C100" t="s">
        <v>443</v>
      </c>
      <c r="D100" t="s">
        <v>445</v>
      </c>
    </row>
    <row r="101" spans="1:4" x14ac:dyDescent="0.25">
      <c r="A101" t="s">
        <v>446</v>
      </c>
      <c r="B101" t="s">
        <v>447</v>
      </c>
      <c r="C101" t="s">
        <v>446</v>
      </c>
      <c r="D101" t="s">
        <v>447</v>
      </c>
    </row>
    <row r="102" spans="1:4" x14ac:dyDescent="0.25">
      <c r="A102" t="s">
        <v>448</v>
      </c>
      <c r="B102" t="s">
        <v>449</v>
      </c>
      <c r="C102" t="s">
        <v>448</v>
      </c>
      <c r="D102" t="s">
        <v>449</v>
      </c>
    </row>
    <row r="103" spans="1:4" x14ac:dyDescent="0.25">
      <c r="A103" t="s">
        <v>450</v>
      </c>
      <c r="B103" t="s">
        <v>451</v>
      </c>
      <c r="C103" t="s">
        <v>450</v>
      </c>
      <c r="D103" t="s">
        <v>451</v>
      </c>
    </row>
    <row r="104" spans="1:4" x14ac:dyDescent="0.25">
      <c r="A104" t="s">
        <v>452</v>
      </c>
      <c r="B104" t="s">
        <v>453</v>
      </c>
      <c r="C104" t="s">
        <v>452</v>
      </c>
      <c r="D104" t="s">
        <v>453</v>
      </c>
    </row>
    <row r="105" spans="1:4" x14ac:dyDescent="0.25">
      <c r="A105" t="s">
        <v>454</v>
      </c>
      <c r="B105" t="s">
        <v>455</v>
      </c>
      <c r="C105" t="s">
        <v>454</v>
      </c>
      <c r="D105" t="s">
        <v>455</v>
      </c>
    </row>
    <row r="106" spans="1:4" x14ac:dyDescent="0.25">
      <c r="A106" t="s">
        <v>456</v>
      </c>
      <c r="B106" t="s">
        <v>457</v>
      </c>
      <c r="C106" t="s">
        <v>456</v>
      </c>
      <c r="D106" t="s">
        <v>457</v>
      </c>
    </row>
    <row r="107" spans="1:4" x14ac:dyDescent="0.25">
      <c r="A107" t="s">
        <v>458</v>
      </c>
      <c r="B107" t="s">
        <v>459</v>
      </c>
      <c r="C107" t="s">
        <v>458</v>
      </c>
      <c r="D107" t="s">
        <v>459</v>
      </c>
    </row>
    <row r="108" spans="1:4" x14ac:dyDescent="0.25">
      <c r="A108" t="s">
        <v>460</v>
      </c>
      <c r="B108" t="s">
        <v>461</v>
      </c>
      <c r="C108" t="s">
        <v>460</v>
      </c>
      <c r="D108" t="s">
        <v>461</v>
      </c>
    </row>
    <row r="109" spans="1:4" x14ac:dyDescent="0.25">
      <c r="A109" t="s">
        <v>462</v>
      </c>
      <c r="B109" t="s">
        <v>463</v>
      </c>
      <c r="C109" t="s">
        <v>462</v>
      </c>
      <c r="D109" t="s">
        <v>464</v>
      </c>
    </row>
    <row r="110" spans="1:4" x14ac:dyDescent="0.25">
      <c r="A110" t="s">
        <v>465</v>
      </c>
      <c r="B110" t="s">
        <v>466</v>
      </c>
      <c r="C110" t="s">
        <v>465</v>
      </c>
      <c r="D110" t="s">
        <v>466</v>
      </c>
    </row>
    <row r="111" spans="1:4" x14ac:dyDescent="0.25">
      <c r="A111" t="s">
        <v>467</v>
      </c>
      <c r="B111" t="s">
        <v>468</v>
      </c>
      <c r="C111" t="s">
        <v>467</v>
      </c>
      <c r="D111" t="s">
        <v>469</v>
      </c>
    </row>
    <row r="112" spans="1:4" x14ac:dyDescent="0.25">
      <c r="A112" t="s">
        <v>470</v>
      </c>
      <c r="B112" t="s">
        <v>471</v>
      </c>
      <c r="C112" t="s">
        <v>470</v>
      </c>
      <c r="D112" t="s">
        <v>471</v>
      </c>
    </row>
    <row r="113" spans="1:4" x14ac:dyDescent="0.25">
      <c r="A113" t="s">
        <v>472</v>
      </c>
      <c r="B113" t="s">
        <v>473</v>
      </c>
      <c r="C113" t="s">
        <v>474</v>
      </c>
      <c r="D113" t="s">
        <v>475</v>
      </c>
    </row>
    <row r="114" spans="1:4" x14ac:dyDescent="0.25">
      <c r="A114" t="s">
        <v>476</v>
      </c>
      <c r="B114" t="s">
        <v>477</v>
      </c>
      <c r="C114" t="s">
        <v>476</v>
      </c>
      <c r="D114" t="s">
        <v>477</v>
      </c>
    </row>
    <row r="115" spans="1:4" x14ac:dyDescent="0.25">
      <c r="A115" t="s">
        <v>478</v>
      </c>
      <c r="B115" t="s">
        <v>479</v>
      </c>
      <c r="C115" t="s">
        <v>478</v>
      </c>
      <c r="D115" t="s">
        <v>479</v>
      </c>
    </row>
    <row r="116" spans="1:4" x14ac:dyDescent="0.25">
      <c r="A116" t="s">
        <v>480</v>
      </c>
      <c r="B116" t="s">
        <v>481</v>
      </c>
      <c r="C116" t="s">
        <v>480</v>
      </c>
      <c r="D116" t="s">
        <v>481</v>
      </c>
    </row>
    <row r="117" spans="1:4" x14ac:dyDescent="0.25">
      <c r="A117" t="s">
        <v>482</v>
      </c>
      <c r="B117" t="s">
        <v>483</v>
      </c>
      <c r="C117" t="s">
        <v>482</v>
      </c>
      <c r="D117" t="s">
        <v>484</v>
      </c>
    </row>
    <row r="118" spans="1:4" x14ac:dyDescent="0.25">
      <c r="A118" t="s">
        <v>485</v>
      </c>
      <c r="B118" t="s">
        <v>486</v>
      </c>
      <c r="C118" t="s">
        <v>485</v>
      </c>
      <c r="D118" t="s">
        <v>486</v>
      </c>
    </row>
    <row r="119" spans="1:4" x14ac:dyDescent="0.25">
      <c r="A119" t="s">
        <v>487</v>
      </c>
      <c r="B119" t="s">
        <v>488</v>
      </c>
      <c r="C119" t="s">
        <v>487</v>
      </c>
      <c r="D119" t="s">
        <v>488</v>
      </c>
    </row>
    <row r="120" spans="1:4" x14ac:dyDescent="0.25">
      <c r="A120" t="s">
        <v>489</v>
      </c>
      <c r="B120" t="s">
        <v>490</v>
      </c>
      <c r="C120" t="s">
        <v>489</v>
      </c>
      <c r="D120" t="s">
        <v>490</v>
      </c>
    </row>
    <row r="121" spans="1:4" x14ac:dyDescent="0.25">
      <c r="A121" t="s">
        <v>491</v>
      </c>
      <c r="B121" t="s">
        <v>492</v>
      </c>
      <c r="C121" t="s">
        <v>491</v>
      </c>
      <c r="D121" t="s">
        <v>492</v>
      </c>
    </row>
    <row r="122" spans="1:4" x14ac:dyDescent="0.25">
      <c r="A122" t="s">
        <v>493</v>
      </c>
      <c r="B122" t="s">
        <v>494</v>
      </c>
      <c r="C122" t="s">
        <v>495</v>
      </c>
      <c r="D122" t="s">
        <v>496</v>
      </c>
    </row>
    <row r="123" spans="1:4" x14ac:dyDescent="0.25">
      <c r="A123" t="s">
        <v>493</v>
      </c>
      <c r="B123" t="s">
        <v>494</v>
      </c>
      <c r="C123" t="s">
        <v>497</v>
      </c>
      <c r="D123" t="s">
        <v>498</v>
      </c>
    </row>
    <row r="124" spans="1:4" x14ac:dyDescent="0.25">
      <c r="A124" t="s">
        <v>493</v>
      </c>
      <c r="B124" t="s">
        <v>494</v>
      </c>
      <c r="C124" t="s">
        <v>499</v>
      </c>
      <c r="D124" t="s">
        <v>500</v>
      </c>
    </row>
    <row r="125" spans="1:4" x14ac:dyDescent="0.25">
      <c r="A125" t="s">
        <v>493</v>
      </c>
      <c r="B125" t="s">
        <v>494</v>
      </c>
      <c r="C125" t="s">
        <v>501</v>
      </c>
      <c r="D125" t="s">
        <v>502</v>
      </c>
    </row>
    <row r="126" spans="1:4" x14ac:dyDescent="0.25">
      <c r="A126" t="s">
        <v>493</v>
      </c>
      <c r="B126" t="s">
        <v>494</v>
      </c>
      <c r="C126" t="s">
        <v>503</v>
      </c>
      <c r="D126" t="s">
        <v>504</v>
      </c>
    </row>
    <row r="127" spans="1:4" x14ac:dyDescent="0.25">
      <c r="A127" t="s">
        <v>493</v>
      </c>
      <c r="B127" t="s">
        <v>494</v>
      </c>
      <c r="C127" t="s">
        <v>505</v>
      </c>
      <c r="D127" t="s">
        <v>506</v>
      </c>
    </row>
    <row r="128" spans="1:4" x14ac:dyDescent="0.25">
      <c r="A128" t="s">
        <v>493</v>
      </c>
      <c r="B128" t="s">
        <v>494</v>
      </c>
      <c r="C128" t="s">
        <v>507</v>
      </c>
      <c r="D128" t="s">
        <v>508</v>
      </c>
    </row>
    <row r="129" spans="1:4" x14ac:dyDescent="0.25">
      <c r="A129" t="s">
        <v>493</v>
      </c>
      <c r="B129" t="s">
        <v>494</v>
      </c>
      <c r="C129" t="s">
        <v>509</v>
      </c>
      <c r="D129" t="s">
        <v>510</v>
      </c>
    </row>
    <row r="130" spans="1:4" x14ac:dyDescent="0.25">
      <c r="A130" t="s">
        <v>511</v>
      </c>
      <c r="B130" t="s">
        <v>512</v>
      </c>
      <c r="C130" t="s">
        <v>511</v>
      </c>
      <c r="D130" t="s">
        <v>512</v>
      </c>
    </row>
    <row r="131" spans="1:4" x14ac:dyDescent="0.25">
      <c r="A131" t="s">
        <v>513</v>
      </c>
      <c r="B131" t="s">
        <v>514</v>
      </c>
      <c r="C131" t="s">
        <v>513</v>
      </c>
      <c r="D131" t="s">
        <v>514</v>
      </c>
    </row>
    <row r="132" spans="1:4" x14ac:dyDescent="0.25">
      <c r="A132" t="s">
        <v>515</v>
      </c>
      <c r="B132" t="s">
        <v>516</v>
      </c>
      <c r="C132" t="s">
        <v>517</v>
      </c>
      <c r="D132" t="s">
        <v>518</v>
      </c>
    </row>
    <row r="133" spans="1:4" x14ac:dyDescent="0.25">
      <c r="A133" t="s">
        <v>515</v>
      </c>
      <c r="B133" t="s">
        <v>516</v>
      </c>
      <c r="C133" t="s">
        <v>519</v>
      </c>
      <c r="D133" t="s">
        <v>520</v>
      </c>
    </row>
    <row r="134" spans="1:4" x14ac:dyDescent="0.25">
      <c r="A134" t="s">
        <v>515</v>
      </c>
      <c r="B134" t="s">
        <v>516</v>
      </c>
      <c r="C134" t="s">
        <v>521</v>
      </c>
      <c r="D134" t="s">
        <v>522</v>
      </c>
    </row>
    <row r="135" spans="1:4" x14ac:dyDescent="0.25">
      <c r="A135" t="s">
        <v>515</v>
      </c>
      <c r="B135" t="s">
        <v>516</v>
      </c>
      <c r="C135" t="s">
        <v>523</v>
      </c>
      <c r="D135" t="s">
        <v>524</v>
      </c>
    </row>
    <row r="136" spans="1:4" x14ac:dyDescent="0.25">
      <c r="A136" t="s">
        <v>515</v>
      </c>
      <c r="B136" t="s">
        <v>516</v>
      </c>
      <c r="C136" t="s">
        <v>525</v>
      </c>
      <c r="D136" t="s">
        <v>526</v>
      </c>
    </row>
    <row r="137" spans="1:4" x14ac:dyDescent="0.25">
      <c r="A137" t="s">
        <v>515</v>
      </c>
      <c r="B137" t="s">
        <v>516</v>
      </c>
      <c r="C137" t="s">
        <v>527</v>
      </c>
      <c r="D137" t="s">
        <v>528</v>
      </c>
    </row>
    <row r="138" spans="1:4" x14ac:dyDescent="0.25">
      <c r="A138" t="s">
        <v>529</v>
      </c>
      <c r="B138" t="s">
        <v>530</v>
      </c>
      <c r="C138" t="s">
        <v>529</v>
      </c>
      <c r="D138" t="s">
        <v>531</v>
      </c>
    </row>
    <row r="139" spans="1:4" x14ac:dyDescent="0.25">
      <c r="A139" t="s">
        <v>532</v>
      </c>
      <c r="B139" t="s">
        <v>533</v>
      </c>
      <c r="C139" t="s">
        <v>532</v>
      </c>
      <c r="D139" t="s">
        <v>534</v>
      </c>
    </row>
    <row r="140" spans="1:4" x14ac:dyDescent="0.25">
      <c r="A140" t="s">
        <v>535</v>
      </c>
      <c r="B140" t="s">
        <v>536</v>
      </c>
      <c r="C140" t="s">
        <v>535</v>
      </c>
      <c r="D140" t="s">
        <v>537</v>
      </c>
    </row>
    <row r="141" spans="1:4" x14ac:dyDescent="0.25">
      <c r="A141" t="s">
        <v>538</v>
      </c>
      <c r="B141" t="s">
        <v>539</v>
      </c>
      <c r="C141" t="s">
        <v>538</v>
      </c>
      <c r="D141" t="s">
        <v>539</v>
      </c>
    </row>
    <row r="142" spans="1:4" x14ac:dyDescent="0.25">
      <c r="A142" t="s">
        <v>540</v>
      </c>
      <c r="B142" t="s">
        <v>541</v>
      </c>
      <c r="C142" t="s">
        <v>540</v>
      </c>
      <c r="D142" t="s">
        <v>541</v>
      </c>
    </row>
    <row r="143" spans="1:4" x14ac:dyDescent="0.25">
      <c r="A143" t="s">
        <v>542</v>
      </c>
      <c r="B143" t="s">
        <v>543</v>
      </c>
      <c r="C143" t="s">
        <v>542</v>
      </c>
      <c r="D143" t="s">
        <v>544</v>
      </c>
    </row>
    <row r="144" spans="1:4" x14ac:dyDescent="0.25">
      <c r="A144" t="s">
        <v>545</v>
      </c>
      <c r="B144" t="s">
        <v>546</v>
      </c>
      <c r="C144" t="s">
        <v>545</v>
      </c>
      <c r="D144" t="s">
        <v>546</v>
      </c>
    </row>
    <row r="145" spans="1:4" x14ac:dyDescent="0.25">
      <c r="A145" t="s">
        <v>547</v>
      </c>
      <c r="B145" t="s">
        <v>548</v>
      </c>
      <c r="C145" t="s">
        <v>547</v>
      </c>
      <c r="D145" t="s">
        <v>548</v>
      </c>
    </row>
    <row r="146" spans="1:4" x14ac:dyDescent="0.25">
      <c r="A146" t="s">
        <v>549</v>
      </c>
      <c r="B146" t="s">
        <v>550</v>
      </c>
      <c r="C146" t="s">
        <v>549</v>
      </c>
      <c r="D146" t="s">
        <v>550</v>
      </c>
    </row>
    <row r="147" spans="1:4" x14ac:dyDescent="0.25">
      <c r="A147" t="s">
        <v>551</v>
      </c>
      <c r="B147" t="s">
        <v>552</v>
      </c>
      <c r="C147" t="s">
        <v>551</v>
      </c>
      <c r="D147" t="s">
        <v>552</v>
      </c>
    </row>
    <row r="148" spans="1:4" x14ac:dyDescent="0.25">
      <c r="A148" t="s">
        <v>553</v>
      </c>
      <c r="B148" t="s">
        <v>554</v>
      </c>
      <c r="C148" t="s">
        <v>553</v>
      </c>
      <c r="D148" t="s">
        <v>554</v>
      </c>
    </row>
    <row r="149" spans="1:4" x14ac:dyDescent="0.25">
      <c r="A149" t="s">
        <v>555</v>
      </c>
      <c r="B149" t="s">
        <v>556</v>
      </c>
      <c r="C149" t="s">
        <v>555</v>
      </c>
      <c r="D149" t="s">
        <v>556</v>
      </c>
    </row>
    <row r="150" spans="1:4" x14ac:dyDescent="0.25">
      <c r="A150" t="s">
        <v>557</v>
      </c>
      <c r="B150" t="s">
        <v>558</v>
      </c>
      <c r="C150" t="s">
        <v>557</v>
      </c>
      <c r="D150" t="s">
        <v>559</v>
      </c>
    </row>
    <row r="151" spans="1:4" x14ac:dyDescent="0.25">
      <c r="A151" t="s">
        <v>560</v>
      </c>
      <c r="B151" t="s">
        <v>561</v>
      </c>
      <c r="C151" t="s">
        <v>560</v>
      </c>
      <c r="D151" t="s">
        <v>562</v>
      </c>
    </row>
    <row r="152" spans="1:4" x14ac:dyDescent="0.25">
      <c r="A152" t="s">
        <v>563</v>
      </c>
      <c r="B152" t="s">
        <v>564</v>
      </c>
      <c r="C152" t="s">
        <v>563</v>
      </c>
      <c r="D152" t="s">
        <v>564</v>
      </c>
    </row>
    <row r="153" spans="1:4" x14ac:dyDescent="0.25">
      <c r="A153" t="s">
        <v>565</v>
      </c>
      <c r="B153" t="s">
        <v>566</v>
      </c>
      <c r="C153" t="s">
        <v>565</v>
      </c>
      <c r="D153" t="s">
        <v>567</v>
      </c>
    </row>
    <row r="154" spans="1:4" x14ac:dyDescent="0.25">
      <c r="A154" t="s">
        <v>568</v>
      </c>
      <c r="B154" t="s">
        <v>569</v>
      </c>
      <c r="C154" t="s">
        <v>568</v>
      </c>
      <c r="D154" t="s">
        <v>569</v>
      </c>
    </row>
    <row r="155" spans="1:4" x14ac:dyDescent="0.25">
      <c r="A155" t="s">
        <v>570</v>
      </c>
      <c r="B155" t="s">
        <v>571</v>
      </c>
      <c r="C155" t="s">
        <v>570</v>
      </c>
      <c r="D155" t="s">
        <v>571</v>
      </c>
    </row>
    <row r="156" spans="1:4" x14ac:dyDescent="0.25">
      <c r="A156" t="s">
        <v>572</v>
      </c>
      <c r="B156" t="s">
        <v>573</v>
      </c>
      <c r="C156" t="s">
        <v>572</v>
      </c>
      <c r="D156" t="s">
        <v>573</v>
      </c>
    </row>
    <row r="157" spans="1:4" x14ac:dyDescent="0.25">
      <c r="A157" t="s">
        <v>574</v>
      </c>
      <c r="B157" t="s">
        <v>575</v>
      </c>
      <c r="C157" t="s">
        <v>574</v>
      </c>
      <c r="D157" t="s">
        <v>575</v>
      </c>
    </row>
    <row r="158" spans="1:4" x14ac:dyDescent="0.25">
      <c r="A158" t="s">
        <v>576</v>
      </c>
      <c r="B158" t="s">
        <v>577</v>
      </c>
      <c r="C158" t="s">
        <v>576</v>
      </c>
      <c r="D158" t="s">
        <v>578</v>
      </c>
    </row>
    <row r="159" spans="1:4" x14ac:dyDescent="0.25">
      <c r="A159" t="s">
        <v>579</v>
      </c>
      <c r="B159" t="s">
        <v>580</v>
      </c>
      <c r="C159" t="s">
        <v>579</v>
      </c>
      <c r="D159" t="s">
        <v>580</v>
      </c>
    </row>
    <row r="160" spans="1:4" x14ac:dyDescent="0.25">
      <c r="A160" t="s">
        <v>581</v>
      </c>
      <c r="B160" t="s">
        <v>582</v>
      </c>
      <c r="C160" t="s">
        <v>581</v>
      </c>
      <c r="D160" t="s">
        <v>582</v>
      </c>
    </row>
    <row r="161" spans="1:4" x14ac:dyDescent="0.25">
      <c r="A161" t="s">
        <v>583</v>
      </c>
      <c r="B161" t="s">
        <v>584</v>
      </c>
      <c r="C161" t="s">
        <v>585</v>
      </c>
      <c r="D161" t="s">
        <v>586</v>
      </c>
    </row>
    <row r="162" spans="1:4" x14ac:dyDescent="0.25">
      <c r="A162" t="s">
        <v>587</v>
      </c>
      <c r="B162" t="s">
        <v>588</v>
      </c>
      <c r="C162" t="s">
        <v>587</v>
      </c>
      <c r="D162" t="s">
        <v>588</v>
      </c>
    </row>
    <row r="163" spans="1:4" x14ac:dyDescent="0.25">
      <c r="A163" t="s">
        <v>589</v>
      </c>
      <c r="B163" t="s">
        <v>590</v>
      </c>
      <c r="C163" t="s">
        <v>589</v>
      </c>
      <c r="D163" t="s">
        <v>590</v>
      </c>
    </row>
    <row r="164" spans="1:4" x14ac:dyDescent="0.25">
      <c r="A164" t="s">
        <v>591</v>
      </c>
      <c r="B164" t="s">
        <v>577</v>
      </c>
      <c r="C164" t="s">
        <v>591</v>
      </c>
      <c r="D164" t="s">
        <v>592</v>
      </c>
    </row>
    <row r="165" spans="1:4" x14ac:dyDescent="0.25">
      <c r="A165" t="s">
        <v>593</v>
      </c>
      <c r="B165" t="s">
        <v>594</v>
      </c>
      <c r="C165" t="s">
        <v>593</v>
      </c>
      <c r="D165" t="s">
        <v>594</v>
      </c>
    </row>
    <row r="166" spans="1:4" x14ac:dyDescent="0.25">
      <c r="A166" t="s">
        <v>595</v>
      </c>
      <c r="B166" t="s">
        <v>596</v>
      </c>
      <c r="C166" t="s">
        <v>595</v>
      </c>
      <c r="D166" t="s">
        <v>597</v>
      </c>
    </row>
    <row r="167" spans="1:4" x14ac:dyDescent="0.25">
      <c r="A167" t="s">
        <v>598</v>
      </c>
      <c r="B167" t="s">
        <v>599</v>
      </c>
      <c r="C167" t="s">
        <v>600</v>
      </c>
      <c r="D167" t="s">
        <v>601</v>
      </c>
    </row>
    <row r="168" spans="1:4" x14ac:dyDescent="0.25">
      <c r="A168" t="s">
        <v>598</v>
      </c>
      <c r="B168" t="s">
        <v>599</v>
      </c>
      <c r="C168" t="s">
        <v>602</v>
      </c>
      <c r="D168" t="s">
        <v>603</v>
      </c>
    </row>
    <row r="169" spans="1:4" x14ac:dyDescent="0.25">
      <c r="A169" t="s">
        <v>598</v>
      </c>
      <c r="B169" t="s">
        <v>599</v>
      </c>
      <c r="C169" t="s">
        <v>604</v>
      </c>
      <c r="D169" t="s">
        <v>605</v>
      </c>
    </row>
    <row r="170" spans="1:4" x14ac:dyDescent="0.25">
      <c r="A170" t="s">
        <v>606</v>
      </c>
      <c r="B170" t="s">
        <v>607</v>
      </c>
      <c r="C170" t="s">
        <v>606</v>
      </c>
      <c r="D170" t="s">
        <v>607</v>
      </c>
    </row>
    <row r="171" spans="1:4" x14ac:dyDescent="0.25">
      <c r="A171" t="s">
        <v>608</v>
      </c>
      <c r="B171" t="s">
        <v>609</v>
      </c>
      <c r="C171" t="s">
        <v>608</v>
      </c>
      <c r="D171" t="s">
        <v>609</v>
      </c>
    </row>
    <row r="172" spans="1:4" x14ac:dyDescent="0.25">
      <c r="A172" t="s">
        <v>610</v>
      </c>
      <c r="B172" t="s">
        <v>611</v>
      </c>
      <c r="C172" t="s">
        <v>610</v>
      </c>
      <c r="D172" t="s">
        <v>611</v>
      </c>
    </row>
    <row r="173" spans="1:4" x14ac:dyDescent="0.25">
      <c r="A173" t="s">
        <v>612</v>
      </c>
      <c r="B173" t="s">
        <v>613</v>
      </c>
      <c r="C173" t="s">
        <v>612</v>
      </c>
      <c r="D173" t="s">
        <v>613</v>
      </c>
    </row>
    <row r="174" spans="1:4" x14ac:dyDescent="0.25">
      <c r="A174" t="s">
        <v>614</v>
      </c>
      <c r="B174" t="s">
        <v>615</v>
      </c>
      <c r="C174" t="s">
        <v>614</v>
      </c>
      <c r="D174" t="s">
        <v>615</v>
      </c>
    </row>
    <row r="175" spans="1:4" x14ac:dyDescent="0.25">
      <c r="A175" t="s">
        <v>616</v>
      </c>
      <c r="B175" t="s">
        <v>617</v>
      </c>
      <c r="C175" t="s">
        <v>616</v>
      </c>
      <c r="D175" t="s">
        <v>618</v>
      </c>
    </row>
    <row r="176" spans="1:4" x14ac:dyDescent="0.25">
      <c r="A176" t="s">
        <v>619</v>
      </c>
      <c r="B176" t="s">
        <v>620</v>
      </c>
      <c r="C176" t="s">
        <v>619</v>
      </c>
      <c r="D176" t="s">
        <v>620</v>
      </c>
    </row>
    <row r="177" spans="1:4" x14ac:dyDescent="0.25">
      <c r="A177" t="s">
        <v>621</v>
      </c>
      <c r="B177" t="s">
        <v>622</v>
      </c>
      <c r="C177" t="s">
        <v>621</v>
      </c>
      <c r="D177" t="s">
        <v>622</v>
      </c>
    </row>
    <row r="178" spans="1:4" x14ac:dyDescent="0.25">
      <c r="A178" t="s">
        <v>623</v>
      </c>
      <c r="B178" t="s">
        <v>624</v>
      </c>
      <c r="C178" t="s">
        <v>623</v>
      </c>
      <c r="D178" t="s">
        <v>624</v>
      </c>
    </row>
    <row r="179" spans="1:4" x14ac:dyDescent="0.25">
      <c r="A179" t="s">
        <v>625</v>
      </c>
      <c r="B179" t="s">
        <v>626</v>
      </c>
      <c r="C179" t="s">
        <v>625</v>
      </c>
      <c r="D179" t="s">
        <v>626</v>
      </c>
    </row>
    <row r="180" spans="1:4" x14ac:dyDescent="0.25">
      <c r="A180" t="s">
        <v>627</v>
      </c>
      <c r="B180" t="s">
        <v>628</v>
      </c>
      <c r="C180" t="s">
        <v>627</v>
      </c>
      <c r="D180" t="s">
        <v>628</v>
      </c>
    </row>
    <row r="181" spans="1:4" x14ac:dyDescent="0.25">
      <c r="A181" t="s">
        <v>629</v>
      </c>
      <c r="B181" t="s">
        <v>630</v>
      </c>
      <c r="C181" t="s">
        <v>631</v>
      </c>
      <c r="D181" t="s">
        <v>632</v>
      </c>
    </row>
    <row r="182" spans="1:4" x14ac:dyDescent="0.25">
      <c r="A182" t="s">
        <v>633</v>
      </c>
      <c r="B182" t="s">
        <v>634</v>
      </c>
      <c r="C182" t="s">
        <v>635</v>
      </c>
      <c r="D182" t="s">
        <v>636</v>
      </c>
    </row>
    <row r="183" spans="1:4" x14ac:dyDescent="0.25">
      <c r="A183" t="s">
        <v>633</v>
      </c>
      <c r="B183" t="s">
        <v>634</v>
      </c>
      <c r="C183" t="s">
        <v>637</v>
      </c>
      <c r="D183" t="s">
        <v>638</v>
      </c>
    </row>
    <row r="184" spans="1:4" x14ac:dyDescent="0.25">
      <c r="A184" t="s">
        <v>633</v>
      </c>
      <c r="B184" t="s">
        <v>634</v>
      </c>
      <c r="C184" t="s">
        <v>639</v>
      </c>
      <c r="D184" t="s">
        <v>640</v>
      </c>
    </row>
    <row r="185" spans="1:4" x14ac:dyDescent="0.25">
      <c r="A185" t="s">
        <v>633</v>
      </c>
      <c r="B185" t="s">
        <v>634</v>
      </c>
      <c r="C185" t="s">
        <v>641</v>
      </c>
      <c r="D185" t="s">
        <v>642</v>
      </c>
    </row>
    <row r="186" spans="1:4" x14ac:dyDescent="0.25">
      <c r="A186" t="s">
        <v>633</v>
      </c>
      <c r="B186" t="s">
        <v>634</v>
      </c>
      <c r="C186" t="s">
        <v>643</v>
      </c>
      <c r="D186" t="s">
        <v>644</v>
      </c>
    </row>
    <row r="187" spans="1:4" x14ac:dyDescent="0.25">
      <c r="A187" t="s">
        <v>633</v>
      </c>
      <c r="B187" t="s">
        <v>634</v>
      </c>
      <c r="C187" t="s">
        <v>645</v>
      </c>
      <c r="D187" t="s">
        <v>646</v>
      </c>
    </row>
    <row r="188" spans="1:4" x14ac:dyDescent="0.25">
      <c r="A188" t="s">
        <v>633</v>
      </c>
      <c r="B188" t="s">
        <v>634</v>
      </c>
      <c r="C188" t="s">
        <v>647</v>
      </c>
      <c r="D188" t="s">
        <v>648</v>
      </c>
    </row>
    <row r="189" spans="1:4" x14ac:dyDescent="0.25">
      <c r="A189" t="s">
        <v>633</v>
      </c>
      <c r="B189" t="s">
        <v>634</v>
      </c>
      <c r="C189" t="s">
        <v>649</v>
      </c>
      <c r="D189" t="s">
        <v>650</v>
      </c>
    </row>
    <row r="190" spans="1:4" x14ac:dyDescent="0.25">
      <c r="A190" t="s">
        <v>633</v>
      </c>
      <c r="B190" t="s">
        <v>634</v>
      </c>
      <c r="C190" t="s">
        <v>651</v>
      </c>
      <c r="D190" t="s">
        <v>652</v>
      </c>
    </row>
    <row r="191" spans="1:4" x14ac:dyDescent="0.25">
      <c r="A191" t="s">
        <v>633</v>
      </c>
      <c r="B191" t="s">
        <v>634</v>
      </c>
      <c r="C191" t="s">
        <v>653</v>
      </c>
      <c r="D191" t="s">
        <v>654</v>
      </c>
    </row>
    <row r="192" spans="1:4" x14ac:dyDescent="0.25">
      <c r="A192" t="s">
        <v>633</v>
      </c>
      <c r="B192" t="s">
        <v>634</v>
      </c>
      <c r="C192" t="s">
        <v>655</v>
      </c>
      <c r="D192" t="s">
        <v>656</v>
      </c>
    </row>
    <row r="193" spans="1:4" x14ac:dyDescent="0.25">
      <c r="A193" t="s">
        <v>633</v>
      </c>
      <c r="B193" t="s">
        <v>634</v>
      </c>
      <c r="C193" t="s">
        <v>657</v>
      </c>
      <c r="D193" t="s">
        <v>658</v>
      </c>
    </row>
    <row r="194" spans="1:4" x14ac:dyDescent="0.25">
      <c r="A194" t="s">
        <v>633</v>
      </c>
      <c r="B194" t="s">
        <v>634</v>
      </c>
      <c r="C194" t="s">
        <v>659</v>
      </c>
      <c r="D194" t="s">
        <v>660</v>
      </c>
    </row>
    <row r="195" spans="1:4" x14ac:dyDescent="0.25">
      <c r="A195" t="s">
        <v>633</v>
      </c>
      <c r="B195" t="s">
        <v>634</v>
      </c>
      <c r="C195" t="s">
        <v>661</v>
      </c>
      <c r="D195" t="s">
        <v>662</v>
      </c>
    </row>
    <row r="196" spans="1:4" x14ac:dyDescent="0.25">
      <c r="A196" t="s">
        <v>633</v>
      </c>
      <c r="B196" t="s">
        <v>634</v>
      </c>
      <c r="C196" t="s">
        <v>663</v>
      </c>
      <c r="D196" t="s">
        <v>664</v>
      </c>
    </row>
    <row r="197" spans="1:4" x14ac:dyDescent="0.25">
      <c r="A197" t="s">
        <v>633</v>
      </c>
      <c r="B197" t="s">
        <v>634</v>
      </c>
      <c r="C197" t="s">
        <v>665</v>
      </c>
      <c r="D197" t="s">
        <v>666</v>
      </c>
    </row>
    <row r="198" spans="1:4" x14ac:dyDescent="0.25">
      <c r="A198" t="s">
        <v>633</v>
      </c>
      <c r="B198" t="s">
        <v>634</v>
      </c>
      <c r="C198" t="s">
        <v>667</v>
      </c>
      <c r="D198" t="s">
        <v>668</v>
      </c>
    </row>
    <row r="199" spans="1:4" x14ac:dyDescent="0.25">
      <c r="A199" t="s">
        <v>633</v>
      </c>
      <c r="B199" t="s">
        <v>634</v>
      </c>
      <c r="C199" t="s">
        <v>669</v>
      </c>
      <c r="D199" t="s">
        <v>670</v>
      </c>
    </row>
    <row r="200" spans="1:4" x14ac:dyDescent="0.25">
      <c r="A200" t="s">
        <v>633</v>
      </c>
      <c r="B200" t="s">
        <v>634</v>
      </c>
      <c r="C200" t="s">
        <v>671</v>
      </c>
      <c r="D200" t="s">
        <v>672</v>
      </c>
    </row>
    <row r="201" spans="1:4" x14ac:dyDescent="0.25">
      <c r="A201" t="s">
        <v>673</v>
      </c>
      <c r="B201" t="s">
        <v>674</v>
      </c>
      <c r="C201" t="s">
        <v>675</v>
      </c>
      <c r="D201" t="s">
        <v>676</v>
      </c>
    </row>
    <row r="202" spans="1:4" x14ac:dyDescent="0.25">
      <c r="A202" t="s">
        <v>673</v>
      </c>
      <c r="B202" t="s">
        <v>674</v>
      </c>
      <c r="C202" t="s">
        <v>677</v>
      </c>
      <c r="D202" t="s">
        <v>676</v>
      </c>
    </row>
    <row r="203" spans="1:4" x14ac:dyDescent="0.25">
      <c r="A203" t="s">
        <v>673</v>
      </c>
      <c r="B203" t="s">
        <v>674</v>
      </c>
      <c r="C203" t="s">
        <v>678</v>
      </c>
      <c r="D203" t="s">
        <v>679</v>
      </c>
    </row>
    <row r="204" spans="1:4" x14ac:dyDescent="0.25">
      <c r="A204" t="s">
        <v>673</v>
      </c>
      <c r="B204" t="s">
        <v>674</v>
      </c>
      <c r="C204" t="s">
        <v>680</v>
      </c>
      <c r="D204" t="s">
        <v>676</v>
      </c>
    </row>
    <row r="205" spans="1:4" x14ac:dyDescent="0.25">
      <c r="A205" t="s">
        <v>673</v>
      </c>
      <c r="B205" t="s">
        <v>674</v>
      </c>
      <c r="C205" t="s">
        <v>681</v>
      </c>
      <c r="D205" t="s">
        <v>676</v>
      </c>
    </row>
    <row r="206" spans="1:4" x14ac:dyDescent="0.25">
      <c r="A206" t="s">
        <v>673</v>
      </c>
      <c r="B206" t="s">
        <v>674</v>
      </c>
      <c r="C206" t="s">
        <v>682</v>
      </c>
      <c r="D206" t="s">
        <v>676</v>
      </c>
    </row>
    <row r="207" spans="1:4" x14ac:dyDescent="0.25">
      <c r="A207" t="s">
        <v>673</v>
      </c>
      <c r="B207" t="s">
        <v>674</v>
      </c>
      <c r="C207" t="s">
        <v>683</v>
      </c>
      <c r="D207" t="s">
        <v>676</v>
      </c>
    </row>
    <row r="208" spans="1:4" x14ac:dyDescent="0.25">
      <c r="A208" t="s">
        <v>673</v>
      </c>
      <c r="B208" t="s">
        <v>674</v>
      </c>
      <c r="C208" t="s">
        <v>684</v>
      </c>
      <c r="D208" t="s">
        <v>676</v>
      </c>
    </row>
    <row r="209" spans="1:4" x14ac:dyDescent="0.25">
      <c r="A209" t="s">
        <v>673</v>
      </c>
      <c r="B209" t="s">
        <v>674</v>
      </c>
      <c r="C209" t="s">
        <v>685</v>
      </c>
      <c r="D209" t="s">
        <v>686</v>
      </c>
    </row>
    <row r="210" spans="1:4" x14ac:dyDescent="0.25">
      <c r="A210" t="s">
        <v>673</v>
      </c>
      <c r="B210" t="s">
        <v>674</v>
      </c>
      <c r="C210" t="s">
        <v>687</v>
      </c>
      <c r="D210" t="s">
        <v>688</v>
      </c>
    </row>
    <row r="211" spans="1:4" x14ac:dyDescent="0.25">
      <c r="A211" t="s">
        <v>673</v>
      </c>
      <c r="B211" t="s">
        <v>674</v>
      </c>
      <c r="C211" t="s">
        <v>689</v>
      </c>
      <c r="D211" t="s">
        <v>690</v>
      </c>
    </row>
    <row r="212" spans="1:4" x14ac:dyDescent="0.25">
      <c r="A212" t="s">
        <v>673</v>
      </c>
      <c r="B212" t="s">
        <v>674</v>
      </c>
      <c r="C212" t="s">
        <v>691</v>
      </c>
      <c r="D212" t="s">
        <v>676</v>
      </c>
    </row>
    <row r="213" spans="1:4" x14ac:dyDescent="0.25">
      <c r="A213" t="s">
        <v>673</v>
      </c>
      <c r="B213" t="s">
        <v>674</v>
      </c>
      <c r="C213" t="s">
        <v>692</v>
      </c>
      <c r="D213" t="s">
        <v>676</v>
      </c>
    </row>
    <row r="214" spans="1:4" x14ac:dyDescent="0.25">
      <c r="A214" t="s">
        <v>673</v>
      </c>
      <c r="B214" t="s">
        <v>674</v>
      </c>
      <c r="C214" t="s">
        <v>693</v>
      </c>
      <c r="D214" t="s">
        <v>676</v>
      </c>
    </row>
    <row r="215" spans="1:4" x14ac:dyDescent="0.25">
      <c r="A215" t="s">
        <v>673</v>
      </c>
      <c r="B215" t="s">
        <v>674</v>
      </c>
      <c r="C215" t="s">
        <v>694</v>
      </c>
      <c r="D215" t="s">
        <v>676</v>
      </c>
    </row>
    <row r="216" spans="1:4" x14ac:dyDescent="0.25">
      <c r="A216" t="s">
        <v>673</v>
      </c>
      <c r="B216" t="s">
        <v>674</v>
      </c>
      <c r="C216" t="s">
        <v>695</v>
      </c>
      <c r="D216" t="s">
        <v>676</v>
      </c>
    </row>
    <row r="217" spans="1:4" x14ac:dyDescent="0.25">
      <c r="A217" t="s">
        <v>673</v>
      </c>
      <c r="B217" t="s">
        <v>674</v>
      </c>
      <c r="C217" t="s">
        <v>696</v>
      </c>
      <c r="D217" t="s">
        <v>697</v>
      </c>
    </row>
    <row r="218" spans="1:4" x14ac:dyDescent="0.25">
      <c r="A218" t="s">
        <v>673</v>
      </c>
      <c r="B218" t="s">
        <v>674</v>
      </c>
      <c r="C218" t="s">
        <v>698</v>
      </c>
      <c r="D218" t="s">
        <v>676</v>
      </c>
    </row>
    <row r="219" spans="1:4" x14ac:dyDescent="0.25">
      <c r="A219" t="s">
        <v>673</v>
      </c>
      <c r="B219" t="s">
        <v>674</v>
      </c>
      <c r="C219" t="s">
        <v>699</v>
      </c>
      <c r="D219" t="s">
        <v>676</v>
      </c>
    </row>
    <row r="220" spans="1:4" x14ac:dyDescent="0.25">
      <c r="A220" t="s">
        <v>673</v>
      </c>
      <c r="B220" t="s">
        <v>674</v>
      </c>
      <c r="C220" t="s">
        <v>700</v>
      </c>
      <c r="D220" t="s">
        <v>676</v>
      </c>
    </row>
    <row r="221" spans="1:4" x14ac:dyDescent="0.25">
      <c r="A221" t="s">
        <v>673</v>
      </c>
      <c r="B221" t="s">
        <v>674</v>
      </c>
      <c r="C221" t="s">
        <v>701</v>
      </c>
      <c r="D221" t="s">
        <v>676</v>
      </c>
    </row>
    <row r="222" spans="1:4" x14ac:dyDescent="0.25">
      <c r="A222" t="s">
        <v>673</v>
      </c>
      <c r="B222" t="s">
        <v>674</v>
      </c>
      <c r="C222" t="s">
        <v>702</v>
      </c>
      <c r="D222" t="s">
        <v>676</v>
      </c>
    </row>
    <row r="223" spans="1:4" x14ac:dyDescent="0.25">
      <c r="A223" t="s">
        <v>673</v>
      </c>
      <c r="B223" t="s">
        <v>674</v>
      </c>
      <c r="C223" t="s">
        <v>703</v>
      </c>
      <c r="D223" t="s">
        <v>704</v>
      </c>
    </row>
    <row r="224" spans="1:4" x14ac:dyDescent="0.25">
      <c r="A224" t="s">
        <v>673</v>
      </c>
      <c r="B224" t="s">
        <v>674</v>
      </c>
      <c r="C224" t="s">
        <v>705</v>
      </c>
      <c r="D224" t="s">
        <v>676</v>
      </c>
    </row>
    <row r="225" spans="1:4" x14ac:dyDescent="0.25">
      <c r="A225" t="s">
        <v>673</v>
      </c>
      <c r="B225" t="s">
        <v>674</v>
      </c>
      <c r="C225" t="s">
        <v>706</v>
      </c>
      <c r="D225" t="s">
        <v>676</v>
      </c>
    </row>
    <row r="226" spans="1:4" x14ac:dyDescent="0.25">
      <c r="A226" t="s">
        <v>673</v>
      </c>
      <c r="B226" t="s">
        <v>674</v>
      </c>
      <c r="C226" t="s">
        <v>707</v>
      </c>
      <c r="D226" t="s">
        <v>676</v>
      </c>
    </row>
    <row r="227" spans="1:4" x14ac:dyDescent="0.25">
      <c r="A227" t="s">
        <v>673</v>
      </c>
      <c r="B227" t="s">
        <v>674</v>
      </c>
      <c r="C227" t="s">
        <v>708</v>
      </c>
      <c r="D227" t="s">
        <v>709</v>
      </c>
    </row>
    <row r="228" spans="1:4" x14ac:dyDescent="0.25">
      <c r="A228" t="s">
        <v>673</v>
      </c>
      <c r="B228" t="s">
        <v>674</v>
      </c>
      <c r="C228" t="s">
        <v>710</v>
      </c>
      <c r="D228" t="s">
        <v>676</v>
      </c>
    </row>
    <row r="229" spans="1:4" x14ac:dyDescent="0.25">
      <c r="A229" t="s">
        <v>673</v>
      </c>
      <c r="B229" t="s">
        <v>674</v>
      </c>
      <c r="C229" t="s">
        <v>711</v>
      </c>
      <c r="D229" t="s">
        <v>712</v>
      </c>
    </row>
    <row r="230" spans="1:4" x14ac:dyDescent="0.25">
      <c r="A230" t="s">
        <v>673</v>
      </c>
      <c r="B230" t="s">
        <v>674</v>
      </c>
      <c r="C230" t="s">
        <v>713</v>
      </c>
      <c r="D230" t="s">
        <v>676</v>
      </c>
    </row>
    <row r="231" spans="1:4" x14ac:dyDescent="0.25">
      <c r="A231" t="s">
        <v>673</v>
      </c>
      <c r="B231" t="s">
        <v>674</v>
      </c>
      <c r="C231" t="s">
        <v>714</v>
      </c>
      <c r="D231" t="s">
        <v>715</v>
      </c>
    </row>
    <row r="232" spans="1:4" x14ac:dyDescent="0.25">
      <c r="A232" t="s">
        <v>673</v>
      </c>
      <c r="B232" t="s">
        <v>674</v>
      </c>
      <c r="C232" t="s">
        <v>716</v>
      </c>
      <c r="D232" t="s">
        <v>676</v>
      </c>
    </row>
    <row r="233" spans="1:4" x14ac:dyDescent="0.25">
      <c r="A233" t="s">
        <v>673</v>
      </c>
      <c r="B233" t="s">
        <v>674</v>
      </c>
      <c r="C233" t="s">
        <v>717</v>
      </c>
      <c r="D233" t="s">
        <v>676</v>
      </c>
    </row>
    <row r="234" spans="1:4" x14ac:dyDescent="0.25">
      <c r="A234" t="s">
        <v>673</v>
      </c>
      <c r="B234" t="s">
        <v>674</v>
      </c>
      <c r="C234" t="s">
        <v>718</v>
      </c>
      <c r="D234" t="s">
        <v>676</v>
      </c>
    </row>
    <row r="235" spans="1:4" x14ac:dyDescent="0.25">
      <c r="A235" t="s">
        <v>719</v>
      </c>
      <c r="B235" t="s">
        <v>720</v>
      </c>
      <c r="C235" t="s">
        <v>721</v>
      </c>
      <c r="D235" t="s">
        <v>722</v>
      </c>
    </row>
    <row r="236" spans="1:4" x14ac:dyDescent="0.25">
      <c r="A236" t="s">
        <v>719</v>
      </c>
      <c r="B236" t="s">
        <v>720</v>
      </c>
      <c r="C236" t="s">
        <v>723</v>
      </c>
      <c r="D236" t="s">
        <v>724</v>
      </c>
    </row>
    <row r="237" spans="1:4" x14ac:dyDescent="0.25">
      <c r="A237" t="s">
        <v>719</v>
      </c>
      <c r="B237" t="s">
        <v>720</v>
      </c>
      <c r="C237" t="s">
        <v>725</v>
      </c>
      <c r="D237" t="s">
        <v>726</v>
      </c>
    </row>
    <row r="238" spans="1:4" x14ac:dyDescent="0.25">
      <c r="A238" t="s">
        <v>719</v>
      </c>
      <c r="B238" t="s">
        <v>720</v>
      </c>
      <c r="C238" t="s">
        <v>727</v>
      </c>
      <c r="D238" t="s">
        <v>728</v>
      </c>
    </row>
    <row r="239" spans="1:4" x14ac:dyDescent="0.25">
      <c r="A239" t="s">
        <v>719</v>
      </c>
      <c r="B239" t="s">
        <v>720</v>
      </c>
      <c r="C239" t="s">
        <v>729</v>
      </c>
      <c r="D239" t="s">
        <v>730</v>
      </c>
    </row>
    <row r="240" spans="1:4" x14ac:dyDescent="0.25">
      <c r="A240" t="s">
        <v>719</v>
      </c>
      <c r="B240" t="s">
        <v>720</v>
      </c>
      <c r="C240" t="s">
        <v>731</v>
      </c>
      <c r="D240" t="s">
        <v>732</v>
      </c>
    </row>
    <row r="241" spans="1:4" x14ac:dyDescent="0.25">
      <c r="A241" t="s">
        <v>719</v>
      </c>
      <c r="B241" t="s">
        <v>720</v>
      </c>
      <c r="C241" t="s">
        <v>733</v>
      </c>
      <c r="D241" t="s">
        <v>734</v>
      </c>
    </row>
    <row r="242" spans="1:4" x14ac:dyDescent="0.25">
      <c r="A242" t="s">
        <v>719</v>
      </c>
      <c r="B242" t="s">
        <v>720</v>
      </c>
      <c r="C242" t="s">
        <v>735</v>
      </c>
      <c r="D242" t="s">
        <v>736</v>
      </c>
    </row>
    <row r="243" spans="1:4" x14ac:dyDescent="0.25">
      <c r="A243" t="s">
        <v>719</v>
      </c>
      <c r="B243" t="s">
        <v>720</v>
      </c>
      <c r="C243" t="s">
        <v>737</v>
      </c>
      <c r="D243" t="s">
        <v>734</v>
      </c>
    </row>
    <row r="244" spans="1:4" x14ac:dyDescent="0.25">
      <c r="A244" t="s">
        <v>719</v>
      </c>
      <c r="B244" t="s">
        <v>720</v>
      </c>
      <c r="C244" t="s">
        <v>738</v>
      </c>
      <c r="D244" t="s">
        <v>739</v>
      </c>
    </row>
    <row r="245" spans="1:4" x14ac:dyDescent="0.25">
      <c r="A245" t="s">
        <v>719</v>
      </c>
      <c r="B245" t="s">
        <v>720</v>
      </c>
      <c r="C245" t="s">
        <v>740</v>
      </c>
      <c r="D245" t="s">
        <v>741</v>
      </c>
    </row>
    <row r="246" spans="1:4" x14ac:dyDescent="0.25">
      <c r="A246" t="s">
        <v>719</v>
      </c>
      <c r="B246" t="s">
        <v>720</v>
      </c>
      <c r="C246" t="s">
        <v>742</v>
      </c>
      <c r="D246" t="s">
        <v>743</v>
      </c>
    </row>
    <row r="247" spans="1:4" x14ac:dyDescent="0.25">
      <c r="A247" t="s">
        <v>719</v>
      </c>
      <c r="B247" t="s">
        <v>720</v>
      </c>
      <c r="C247" t="s">
        <v>744</v>
      </c>
      <c r="D247" t="s">
        <v>745</v>
      </c>
    </row>
    <row r="248" spans="1:4" x14ac:dyDescent="0.25">
      <c r="A248" t="s">
        <v>719</v>
      </c>
      <c r="B248" t="s">
        <v>720</v>
      </c>
      <c r="C248" t="s">
        <v>746</v>
      </c>
      <c r="D248" t="s">
        <v>747</v>
      </c>
    </row>
    <row r="249" spans="1:4" x14ac:dyDescent="0.25">
      <c r="A249" t="s">
        <v>719</v>
      </c>
      <c r="B249" t="s">
        <v>720</v>
      </c>
      <c r="C249" t="s">
        <v>748</v>
      </c>
      <c r="D249" t="s">
        <v>749</v>
      </c>
    </row>
    <row r="250" spans="1:4" x14ac:dyDescent="0.25">
      <c r="A250" t="s">
        <v>719</v>
      </c>
      <c r="B250" t="s">
        <v>720</v>
      </c>
      <c r="C250" t="s">
        <v>750</v>
      </c>
      <c r="D250" t="s">
        <v>751</v>
      </c>
    </row>
    <row r="251" spans="1:4" x14ac:dyDescent="0.25">
      <c r="A251" t="s">
        <v>719</v>
      </c>
      <c r="B251" t="s">
        <v>720</v>
      </c>
      <c r="C251" t="s">
        <v>752</v>
      </c>
      <c r="D251" t="s">
        <v>753</v>
      </c>
    </row>
    <row r="252" spans="1:4" x14ac:dyDescent="0.25">
      <c r="A252" t="s">
        <v>719</v>
      </c>
      <c r="B252" t="s">
        <v>720</v>
      </c>
      <c r="C252" t="s">
        <v>754</v>
      </c>
      <c r="D252" t="s">
        <v>734</v>
      </c>
    </row>
    <row r="253" spans="1:4" x14ac:dyDescent="0.25">
      <c r="A253" t="s">
        <v>719</v>
      </c>
      <c r="B253" t="s">
        <v>720</v>
      </c>
      <c r="C253" t="s">
        <v>755</v>
      </c>
      <c r="D253" t="s">
        <v>756</v>
      </c>
    </row>
    <row r="254" spans="1:4" x14ac:dyDescent="0.25">
      <c r="A254" t="s">
        <v>719</v>
      </c>
      <c r="B254" t="s">
        <v>720</v>
      </c>
      <c r="C254" t="s">
        <v>757</v>
      </c>
      <c r="D254" t="s">
        <v>758</v>
      </c>
    </row>
    <row r="255" spans="1:4" x14ac:dyDescent="0.25">
      <c r="A255" t="s">
        <v>719</v>
      </c>
      <c r="B255" t="s">
        <v>720</v>
      </c>
      <c r="C255" t="s">
        <v>759</v>
      </c>
      <c r="D255" t="s">
        <v>760</v>
      </c>
    </row>
    <row r="256" spans="1:4" x14ac:dyDescent="0.25">
      <c r="A256" t="s">
        <v>719</v>
      </c>
      <c r="B256" t="s">
        <v>720</v>
      </c>
      <c r="C256" t="s">
        <v>761</v>
      </c>
      <c r="D256" t="s">
        <v>747</v>
      </c>
    </row>
    <row r="257" spans="1:4" x14ac:dyDescent="0.25">
      <c r="A257" t="s">
        <v>719</v>
      </c>
      <c r="B257" t="s">
        <v>720</v>
      </c>
      <c r="C257" t="s">
        <v>762</v>
      </c>
      <c r="D257" t="s">
        <v>758</v>
      </c>
    </row>
    <row r="258" spans="1:4" x14ac:dyDescent="0.25">
      <c r="A258" t="s">
        <v>719</v>
      </c>
      <c r="B258" t="s">
        <v>720</v>
      </c>
      <c r="C258" t="s">
        <v>763</v>
      </c>
      <c r="D258" t="s">
        <v>764</v>
      </c>
    </row>
    <row r="259" spans="1:4" x14ac:dyDescent="0.25">
      <c r="A259" t="s">
        <v>719</v>
      </c>
      <c r="B259" t="s">
        <v>720</v>
      </c>
      <c r="C259" t="s">
        <v>765</v>
      </c>
      <c r="D259" t="s">
        <v>766</v>
      </c>
    </row>
    <row r="260" spans="1:4" x14ac:dyDescent="0.25">
      <c r="A260" t="s">
        <v>719</v>
      </c>
      <c r="B260" t="s">
        <v>720</v>
      </c>
      <c r="C260" t="s">
        <v>767</v>
      </c>
      <c r="D260" t="s">
        <v>734</v>
      </c>
    </row>
    <row r="261" spans="1:4" x14ac:dyDescent="0.25">
      <c r="A261" t="s">
        <v>719</v>
      </c>
      <c r="B261" t="s">
        <v>720</v>
      </c>
      <c r="C261" t="s">
        <v>768</v>
      </c>
      <c r="D261" t="s">
        <v>769</v>
      </c>
    </row>
    <row r="262" spans="1:4" x14ac:dyDescent="0.25">
      <c r="A262" t="s">
        <v>719</v>
      </c>
      <c r="B262" t="s">
        <v>720</v>
      </c>
      <c r="C262" t="s">
        <v>770</v>
      </c>
      <c r="D262" t="s">
        <v>771</v>
      </c>
    </row>
    <row r="263" spans="1:4" x14ac:dyDescent="0.25">
      <c r="A263" t="s">
        <v>719</v>
      </c>
      <c r="B263" t="s">
        <v>720</v>
      </c>
      <c r="C263" t="s">
        <v>772</v>
      </c>
      <c r="D263" t="s">
        <v>773</v>
      </c>
    </row>
    <row r="264" spans="1:4" x14ac:dyDescent="0.25">
      <c r="A264" t="s">
        <v>774</v>
      </c>
      <c r="B264" t="s">
        <v>775</v>
      </c>
      <c r="C264" t="s">
        <v>776</v>
      </c>
      <c r="D264" t="s">
        <v>777</v>
      </c>
    </row>
    <row r="265" spans="1:4" x14ac:dyDescent="0.25">
      <c r="A265" t="s">
        <v>774</v>
      </c>
      <c r="B265" t="s">
        <v>775</v>
      </c>
      <c r="C265" t="s">
        <v>778</v>
      </c>
      <c r="D265" t="s">
        <v>779</v>
      </c>
    </row>
    <row r="266" spans="1:4" x14ac:dyDescent="0.25">
      <c r="A266" t="s">
        <v>774</v>
      </c>
      <c r="B266" t="s">
        <v>775</v>
      </c>
      <c r="C266" t="s">
        <v>780</v>
      </c>
      <c r="D266" t="s">
        <v>777</v>
      </c>
    </row>
    <row r="267" spans="1:4" x14ac:dyDescent="0.25">
      <c r="A267" t="s">
        <v>774</v>
      </c>
      <c r="B267" t="s">
        <v>775</v>
      </c>
      <c r="C267" t="s">
        <v>781</v>
      </c>
      <c r="D267" t="s">
        <v>782</v>
      </c>
    </row>
    <row r="268" spans="1:4" x14ac:dyDescent="0.25">
      <c r="A268" t="s">
        <v>774</v>
      </c>
      <c r="B268" t="s">
        <v>775</v>
      </c>
      <c r="C268" t="s">
        <v>783</v>
      </c>
      <c r="D268" t="s">
        <v>784</v>
      </c>
    </row>
    <row r="269" spans="1:4" x14ac:dyDescent="0.25">
      <c r="A269" t="s">
        <v>774</v>
      </c>
      <c r="B269" t="s">
        <v>775</v>
      </c>
      <c r="C269" t="s">
        <v>785</v>
      </c>
      <c r="D269" t="s">
        <v>786</v>
      </c>
    </row>
    <row r="270" spans="1:4" x14ac:dyDescent="0.25">
      <c r="A270" t="s">
        <v>774</v>
      </c>
      <c r="B270" t="s">
        <v>775</v>
      </c>
      <c r="C270" t="s">
        <v>787</v>
      </c>
      <c r="D270" t="s">
        <v>788</v>
      </c>
    </row>
    <row r="271" spans="1:4" x14ac:dyDescent="0.25">
      <c r="A271" t="s">
        <v>774</v>
      </c>
      <c r="B271" t="s">
        <v>775</v>
      </c>
      <c r="C271" t="s">
        <v>774</v>
      </c>
      <c r="D271" t="s">
        <v>789</v>
      </c>
    </row>
    <row r="272" spans="1:4" x14ac:dyDescent="0.25">
      <c r="A272" t="s">
        <v>774</v>
      </c>
      <c r="B272" t="s">
        <v>775</v>
      </c>
      <c r="C272" t="s">
        <v>790</v>
      </c>
      <c r="D272" t="s">
        <v>789</v>
      </c>
    </row>
    <row r="273" spans="1:4" x14ac:dyDescent="0.25">
      <c r="A273" t="s">
        <v>774</v>
      </c>
      <c r="B273" t="s">
        <v>775</v>
      </c>
      <c r="C273" t="s">
        <v>791</v>
      </c>
      <c r="D273" t="s">
        <v>792</v>
      </c>
    </row>
    <row r="274" spans="1:4" x14ac:dyDescent="0.25">
      <c r="A274" t="s">
        <v>793</v>
      </c>
      <c r="B274" t="s">
        <v>794</v>
      </c>
      <c r="C274" t="s">
        <v>795</v>
      </c>
      <c r="D274" t="s">
        <v>796</v>
      </c>
    </row>
    <row r="275" spans="1:4" x14ac:dyDescent="0.25">
      <c r="A275" t="s">
        <v>793</v>
      </c>
      <c r="B275" t="s">
        <v>794</v>
      </c>
      <c r="C275" t="s">
        <v>797</v>
      </c>
      <c r="D275" t="s">
        <v>798</v>
      </c>
    </row>
    <row r="276" spans="1:4" x14ac:dyDescent="0.25">
      <c r="A276" t="s">
        <v>793</v>
      </c>
      <c r="B276" t="s">
        <v>794</v>
      </c>
      <c r="C276" t="s">
        <v>799</v>
      </c>
      <c r="D276" t="s">
        <v>800</v>
      </c>
    </row>
    <row r="277" spans="1:4" x14ac:dyDescent="0.25">
      <c r="A277" t="s">
        <v>793</v>
      </c>
      <c r="B277" t="s">
        <v>794</v>
      </c>
      <c r="C277" t="s">
        <v>801</v>
      </c>
      <c r="D277" t="s">
        <v>802</v>
      </c>
    </row>
    <row r="278" spans="1:4" x14ac:dyDescent="0.25">
      <c r="A278" t="s">
        <v>793</v>
      </c>
      <c r="B278" t="s">
        <v>794</v>
      </c>
      <c r="C278" t="s">
        <v>803</v>
      </c>
      <c r="D278" t="s">
        <v>804</v>
      </c>
    </row>
    <row r="279" spans="1:4" x14ac:dyDescent="0.25">
      <c r="A279" t="s">
        <v>793</v>
      </c>
      <c r="B279" t="s">
        <v>794</v>
      </c>
      <c r="C279" t="s">
        <v>805</v>
      </c>
      <c r="D279" t="s">
        <v>806</v>
      </c>
    </row>
    <row r="280" spans="1:4" x14ac:dyDescent="0.25">
      <c r="A280" t="s">
        <v>793</v>
      </c>
      <c r="B280" t="s">
        <v>794</v>
      </c>
      <c r="C280" t="s">
        <v>807</v>
      </c>
      <c r="D280" t="s">
        <v>808</v>
      </c>
    </row>
    <row r="281" spans="1:4" x14ac:dyDescent="0.25">
      <c r="A281" t="s">
        <v>793</v>
      </c>
      <c r="B281" t="s">
        <v>794</v>
      </c>
      <c r="C281" t="s">
        <v>809</v>
      </c>
      <c r="D281" t="s">
        <v>810</v>
      </c>
    </row>
    <row r="282" spans="1:4" x14ac:dyDescent="0.25">
      <c r="A282" t="s">
        <v>793</v>
      </c>
      <c r="B282" t="s">
        <v>794</v>
      </c>
      <c r="C282" t="s">
        <v>811</v>
      </c>
      <c r="D282" t="s">
        <v>812</v>
      </c>
    </row>
    <row r="283" spans="1:4" x14ac:dyDescent="0.25">
      <c r="A283" t="s">
        <v>793</v>
      </c>
      <c r="B283" t="s">
        <v>794</v>
      </c>
      <c r="C283" t="s">
        <v>813</v>
      </c>
      <c r="D283" t="s">
        <v>814</v>
      </c>
    </row>
    <row r="284" spans="1:4" x14ac:dyDescent="0.25">
      <c r="A284" t="s">
        <v>793</v>
      </c>
      <c r="B284" t="s">
        <v>794</v>
      </c>
      <c r="C284" t="s">
        <v>815</v>
      </c>
      <c r="D284" t="s">
        <v>816</v>
      </c>
    </row>
    <row r="285" spans="1:4" x14ac:dyDescent="0.25">
      <c r="A285" t="s">
        <v>793</v>
      </c>
      <c r="B285" t="s">
        <v>794</v>
      </c>
      <c r="C285" t="s">
        <v>817</v>
      </c>
      <c r="D285" t="s">
        <v>818</v>
      </c>
    </row>
    <row r="286" spans="1:4" x14ac:dyDescent="0.25">
      <c r="A286" t="s">
        <v>793</v>
      </c>
      <c r="B286" t="s">
        <v>794</v>
      </c>
      <c r="C286" t="s">
        <v>819</v>
      </c>
      <c r="D286" t="s">
        <v>820</v>
      </c>
    </row>
    <row r="287" spans="1:4" x14ac:dyDescent="0.25">
      <c r="A287" t="s">
        <v>793</v>
      </c>
      <c r="B287" t="s">
        <v>794</v>
      </c>
      <c r="C287" t="s">
        <v>821</v>
      </c>
      <c r="D287" t="s">
        <v>822</v>
      </c>
    </row>
    <row r="288" spans="1:4" x14ac:dyDescent="0.25">
      <c r="A288" t="s">
        <v>793</v>
      </c>
      <c r="B288" t="s">
        <v>794</v>
      </c>
      <c r="C288" t="s">
        <v>823</v>
      </c>
      <c r="D288" t="s">
        <v>824</v>
      </c>
    </row>
    <row r="289" spans="1:4" x14ac:dyDescent="0.25">
      <c r="A289" t="s">
        <v>793</v>
      </c>
      <c r="B289" t="s">
        <v>794</v>
      </c>
      <c r="C289" t="s">
        <v>825</v>
      </c>
      <c r="D289" t="s">
        <v>826</v>
      </c>
    </row>
    <row r="290" spans="1:4" x14ac:dyDescent="0.25">
      <c r="A290" t="s">
        <v>793</v>
      </c>
      <c r="B290" t="s">
        <v>794</v>
      </c>
      <c r="C290" t="s">
        <v>827</v>
      </c>
      <c r="D290" t="s">
        <v>828</v>
      </c>
    </row>
    <row r="291" spans="1:4" x14ac:dyDescent="0.25">
      <c r="A291" t="s">
        <v>793</v>
      </c>
      <c r="B291" t="s">
        <v>794</v>
      </c>
      <c r="C291" t="s">
        <v>829</v>
      </c>
      <c r="D291" t="s">
        <v>830</v>
      </c>
    </row>
    <row r="292" spans="1:4" x14ac:dyDescent="0.25">
      <c r="A292" t="s">
        <v>793</v>
      </c>
      <c r="B292" t="s">
        <v>794</v>
      </c>
      <c r="C292" t="s">
        <v>831</v>
      </c>
      <c r="D292" t="s">
        <v>800</v>
      </c>
    </row>
    <row r="293" spans="1:4" x14ac:dyDescent="0.25">
      <c r="A293" t="s">
        <v>793</v>
      </c>
      <c r="B293" t="s">
        <v>794</v>
      </c>
      <c r="C293" t="s">
        <v>832</v>
      </c>
      <c r="D293" t="s">
        <v>833</v>
      </c>
    </row>
    <row r="294" spans="1:4" x14ac:dyDescent="0.25">
      <c r="A294" t="s">
        <v>793</v>
      </c>
      <c r="B294" t="s">
        <v>794</v>
      </c>
      <c r="C294" t="s">
        <v>834</v>
      </c>
      <c r="D294" t="s">
        <v>835</v>
      </c>
    </row>
    <row r="295" spans="1:4" x14ac:dyDescent="0.25">
      <c r="A295" t="s">
        <v>793</v>
      </c>
      <c r="B295" t="s">
        <v>794</v>
      </c>
      <c r="C295" t="s">
        <v>836</v>
      </c>
      <c r="D295" t="s">
        <v>837</v>
      </c>
    </row>
    <row r="296" spans="1:4" x14ac:dyDescent="0.25">
      <c r="A296" t="s">
        <v>793</v>
      </c>
      <c r="B296" t="s">
        <v>794</v>
      </c>
      <c r="C296" t="s">
        <v>838</v>
      </c>
      <c r="D296" t="s">
        <v>839</v>
      </c>
    </row>
    <row r="297" spans="1:4" x14ac:dyDescent="0.25">
      <c r="A297" t="s">
        <v>793</v>
      </c>
      <c r="B297" t="s">
        <v>794</v>
      </c>
      <c r="C297" t="s">
        <v>840</v>
      </c>
      <c r="D297" t="s">
        <v>841</v>
      </c>
    </row>
    <row r="298" spans="1:4" x14ac:dyDescent="0.25">
      <c r="A298" t="s">
        <v>793</v>
      </c>
      <c r="B298" t="s">
        <v>794</v>
      </c>
      <c r="C298" t="s">
        <v>842</v>
      </c>
      <c r="D298" t="s">
        <v>800</v>
      </c>
    </row>
    <row r="299" spans="1:4" x14ac:dyDescent="0.25">
      <c r="A299" t="s">
        <v>793</v>
      </c>
      <c r="B299" t="s">
        <v>794</v>
      </c>
      <c r="C299" t="s">
        <v>843</v>
      </c>
      <c r="D299" t="s">
        <v>844</v>
      </c>
    </row>
    <row r="300" spans="1:4" x14ac:dyDescent="0.25">
      <c r="A300" t="s">
        <v>793</v>
      </c>
      <c r="B300" t="s">
        <v>794</v>
      </c>
      <c r="C300" t="s">
        <v>845</v>
      </c>
      <c r="D300" t="s">
        <v>846</v>
      </c>
    </row>
    <row r="301" spans="1:4" x14ac:dyDescent="0.25">
      <c r="A301" t="s">
        <v>793</v>
      </c>
      <c r="B301" t="s">
        <v>794</v>
      </c>
      <c r="C301" t="s">
        <v>847</v>
      </c>
      <c r="D301" t="s">
        <v>848</v>
      </c>
    </row>
    <row r="302" spans="1:4" x14ac:dyDescent="0.25">
      <c r="A302" t="s">
        <v>793</v>
      </c>
      <c r="B302" t="s">
        <v>794</v>
      </c>
      <c r="C302" t="s">
        <v>849</v>
      </c>
      <c r="D302" t="s">
        <v>850</v>
      </c>
    </row>
    <row r="303" spans="1:4" x14ac:dyDescent="0.25">
      <c r="A303" t="s">
        <v>793</v>
      </c>
      <c r="B303" t="s">
        <v>794</v>
      </c>
      <c r="C303" t="s">
        <v>851</v>
      </c>
      <c r="D303" t="s">
        <v>852</v>
      </c>
    </row>
    <row r="304" spans="1:4" x14ac:dyDescent="0.25">
      <c r="A304" t="s">
        <v>793</v>
      </c>
      <c r="B304" t="s">
        <v>794</v>
      </c>
      <c r="C304" t="s">
        <v>853</v>
      </c>
      <c r="D304" t="s">
        <v>854</v>
      </c>
    </row>
    <row r="305" spans="1:4" x14ac:dyDescent="0.25">
      <c r="A305" t="s">
        <v>793</v>
      </c>
      <c r="B305" t="s">
        <v>794</v>
      </c>
      <c r="C305" t="s">
        <v>855</v>
      </c>
      <c r="D305" t="s">
        <v>856</v>
      </c>
    </row>
    <row r="306" spans="1:4" x14ac:dyDescent="0.25">
      <c r="A306" t="s">
        <v>793</v>
      </c>
      <c r="B306" t="s">
        <v>794</v>
      </c>
      <c r="C306" t="s">
        <v>857</v>
      </c>
      <c r="D306" t="s">
        <v>858</v>
      </c>
    </row>
    <row r="307" spans="1:4" x14ac:dyDescent="0.25">
      <c r="A307" t="s">
        <v>793</v>
      </c>
      <c r="B307" t="s">
        <v>794</v>
      </c>
      <c r="C307" t="s">
        <v>859</v>
      </c>
      <c r="D307" t="s">
        <v>860</v>
      </c>
    </row>
    <row r="308" spans="1:4" x14ac:dyDescent="0.25">
      <c r="A308" t="s">
        <v>793</v>
      </c>
      <c r="B308" t="s">
        <v>794</v>
      </c>
      <c r="C308" t="s">
        <v>861</v>
      </c>
      <c r="D308" t="s">
        <v>862</v>
      </c>
    </row>
    <row r="309" spans="1:4" x14ac:dyDescent="0.25">
      <c r="A309" t="s">
        <v>793</v>
      </c>
      <c r="B309" t="s">
        <v>794</v>
      </c>
      <c r="C309" t="s">
        <v>863</v>
      </c>
      <c r="D309" t="s">
        <v>864</v>
      </c>
    </row>
    <row r="310" spans="1:4" x14ac:dyDescent="0.25">
      <c r="A310" t="s">
        <v>793</v>
      </c>
      <c r="B310" t="s">
        <v>794</v>
      </c>
      <c r="C310" t="s">
        <v>865</v>
      </c>
      <c r="D310" t="s">
        <v>866</v>
      </c>
    </row>
    <row r="311" spans="1:4" x14ac:dyDescent="0.25">
      <c r="A311" t="s">
        <v>867</v>
      </c>
      <c r="B311" t="s">
        <v>868</v>
      </c>
      <c r="C311" t="s">
        <v>869</v>
      </c>
      <c r="D311" t="s">
        <v>870</v>
      </c>
    </row>
    <row r="312" spans="1:4" x14ac:dyDescent="0.25">
      <c r="A312" t="s">
        <v>867</v>
      </c>
      <c r="B312" t="s">
        <v>868</v>
      </c>
      <c r="C312" t="s">
        <v>871</v>
      </c>
      <c r="D312" t="s">
        <v>872</v>
      </c>
    </row>
    <row r="313" spans="1:4" x14ac:dyDescent="0.25">
      <c r="A313" t="s">
        <v>867</v>
      </c>
      <c r="B313" t="s">
        <v>868</v>
      </c>
      <c r="C313" t="s">
        <v>873</v>
      </c>
      <c r="D313" t="s">
        <v>870</v>
      </c>
    </row>
    <row r="314" spans="1:4" x14ac:dyDescent="0.25">
      <c r="A314" t="s">
        <v>867</v>
      </c>
      <c r="B314" t="s">
        <v>868</v>
      </c>
      <c r="C314" t="s">
        <v>874</v>
      </c>
      <c r="D314" t="s">
        <v>870</v>
      </c>
    </row>
    <row r="315" spans="1:4" x14ac:dyDescent="0.25">
      <c r="A315" t="s">
        <v>867</v>
      </c>
      <c r="B315" t="s">
        <v>868</v>
      </c>
      <c r="C315" t="s">
        <v>875</v>
      </c>
      <c r="D315" t="s">
        <v>876</v>
      </c>
    </row>
    <row r="316" spans="1:4" x14ac:dyDescent="0.25">
      <c r="A316" t="s">
        <v>867</v>
      </c>
      <c r="B316" t="s">
        <v>868</v>
      </c>
      <c r="C316" t="s">
        <v>877</v>
      </c>
      <c r="D316" t="s">
        <v>878</v>
      </c>
    </row>
    <row r="317" spans="1:4" x14ac:dyDescent="0.25">
      <c r="A317" t="s">
        <v>867</v>
      </c>
      <c r="B317" t="s">
        <v>868</v>
      </c>
      <c r="C317" t="s">
        <v>879</v>
      </c>
      <c r="D317" t="s">
        <v>870</v>
      </c>
    </row>
    <row r="318" spans="1:4" x14ac:dyDescent="0.25">
      <c r="A318" t="s">
        <v>867</v>
      </c>
      <c r="B318" t="s">
        <v>868</v>
      </c>
      <c r="C318" t="s">
        <v>880</v>
      </c>
      <c r="D318" t="s">
        <v>881</v>
      </c>
    </row>
    <row r="319" spans="1:4" x14ac:dyDescent="0.25">
      <c r="A319" t="s">
        <v>867</v>
      </c>
      <c r="B319" t="s">
        <v>868</v>
      </c>
      <c r="C319" t="s">
        <v>882</v>
      </c>
      <c r="D319" t="s">
        <v>883</v>
      </c>
    </row>
    <row r="320" spans="1:4" x14ac:dyDescent="0.25">
      <c r="A320" t="s">
        <v>867</v>
      </c>
      <c r="B320" t="s">
        <v>868</v>
      </c>
      <c r="C320" t="s">
        <v>884</v>
      </c>
      <c r="D320" t="s">
        <v>885</v>
      </c>
    </row>
    <row r="321" spans="1:4" x14ac:dyDescent="0.25">
      <c r="A321" t="s">
        <v>867</v>
      </c>
      <c r="B321" t="s">
        <v>868</v>
      </c>
      <c r="C321" t="s">
        <v>886</v>
      </c>
      <c r="D321" t="s">
        <v>887</v>
      </c>
    </row>
    <row r="322" spans="1:4" x14ac:dyDescent="0.25">
      <c r="A322" t="s">
        <v>888</v>
      </c>
      <c r="B322" t="s">
        <v>889</v>
      </c>
      <c r="C322" t="s">
        <v>888</v>
      </c>
      <c r="D322" t="s">
        <v>890</v>
      </c>
    </row>
    <row r="323" spans="1:4" x14ac:dyDescent="0.25">
      <c r="A323" t="s">
        <v>888</v>
      </c>
      <c r="B323" t="s">
        <v>889</v>
      </c>
      <c r="C323" t="s">
        <v>891</v>
      </c>
      <c r="D323" t="s">
        <v>892</v>
      </c>
    </row>
    <row r="324" spans="1:4" x14ac:dyDescent="0.25">
      <c r="A324" t="s">
        <v>893</v>
      </c>
      <c r="B324" t="s">
        <v>894</v>
      </c>
      <c r="C324" t="s">
        <v>895</v>
      </c>
      <c r="D324" t="s">
        <v>896</v>
      </c>
    </row>
    <row r="325" spans="1:4" x14ac:dyDescent="0.25">
      <c r="A325" t="s">
        <v>893</v>
      </c>
      <c r="B325" t="s">
        <v>894</v>
      </c>
      <c r="C325" t="s">
        <v>897</v>
      </c>
      <c r="D325" t="s">
        <v>898</v>
      </c>
    </row>
    <row r="326" spans="1:4" x14ac:dyDescent="0.25">
      <c r="A326" t="s">
        <v>893</v>
      </c>
      <c r="B326" t="s">
        <v>894</v>
      </c>
      <c r="C326" t="s">
        <v>899</v>
      </c>
      <c r="D326" t="s">
        <v>900</v>
      </c>
    </row>
    <row r="327" spans="1:4" x14ac:dyDescent="0.25">
      <c r="A327" t="s">
        <v>893</v>
      </c>
      <c r="B327" t="s">
        <v>894</v>
      </c>
      <c r="C327" t="s">
        <v>901</v>
      </c>
      <c r="D327" t="s">
        <v>902</v>
      </c>
    </row>
    <row r="328" spans="1:4" x14ac:dyDescent="0.25">
      <c r="A328" t="s">
        <v>903</v>
      </c>
      <c r="B328" t="s">
        <v>904</v>
      </c>
      <c r="C328" t="s">
        <v>905</v>
      </c>
      <c r="D328" t="s">
        <v>906</v>
      </c>
    </row>
    <row r="329" spans="1:4" x14ac:dyDescent="0.25">
      <c r="A329" t="s">
        <v>907</v>
      </c>
      <c r="B329" t="s">
        <v>908</v>
      </c>
      <c r="C329" t="s">
        <v>907</v>
      </c>
      <c r="D329" t="s">
        <v>908</v>
      </c>
    </row>
    <row r="330" spans="1:4" x14ac:dyDescent="0.25">
      <c r="A330" t="s">
        <v>909</v>
      </c>
      <c r="B330" t="s">
        <v>910</v>
      </c>
      <c r="C330" t="s">
        <v>911</v>
      </c>
      <c r="D330" t="s">
        <v>912</v>
      </c>
    </row>
    <row r="331" spans="1:4" x14ac:dyDescent="0.25">
      <c r="A331" t="s">
        <v>909</v>
      </c>
      <c r="B331" t="s">
        <v>910</v>
      </c>
      <c r="C331" t="s">
        <v>913</v>
      </c>
      <c r="D331" t="s">
        <v>914</v>
      </c>
    </row>
    <row r="332" spans="1:4" x14ac:dyDescent="0.25">
      <c r="A332" t="s">
        <v>909</v>
      </c>
      <c r="B332" t="s">
        <v>910</v>
      </c>
      <c r="C332" t="s">
        <v>915</v>
      </c>
      <c r="D332" t="s">
        <v>916</v>
      </c>
    </row>
    <row r="333" spans="1:4" x14ac:dyDescent="0.25">
      <c r="A333" t="s">
        <v>917</v>
      </c>
      <c r="B333" t="s">
        <v>918</v>
      </c>
      <c r="C333" t="s">
        <v>917</v>
      </c>
      <c r="D333" t="s">
        <v>918</v>
      </c>
    </row>
    <row r="334" spans="1:4" x14ac:dyDescent="0.25">
      <c r="A334" t="s">
        <v>919</v>
      </c>
      <c r="B334" t="s">
        <v>920</v>
      </c>
      <c r="C334" t="s">
        <v>919</v>
      </c>
      <c r="D334" t="s">
        <v>920</v>
      </c>
    </row>
    <row r="335" spans="1:4" x14ac:dyDescent="0.25">
      <c r="A335" t="s">
        <v>921</v>
      </c>
      <c r="B335" t="s">
        <v>922</v>
      </c>
      <c r="C335" t="s">
        <v>921</v>
      </c>
      <c r="D335" t="s">
        <v>922</v>
      </c>
    </row>
    <row r="336" spans="1:4" x14ac:dyDescent="0.25">
      <c r="A336" t="s">
        <v>923</v>
      </c>
      <c r="B336" t="s">
        <v>924</v>
      </c>
      <c r="C336" t="s">
        <v>923</v>
      </c>
      <c r="D336" t="s">
        <v>924</v>
      </c>
    </row>
    <row r="337" spans="1:4" x14ac:dyDescent="0.25">
      <c r="A337" t="s">
        <v>925</v>
      </c>
      <c r="B337" t="s">
        <v>926</v>
      </c>
      <c r="C337" t="s">
        <v>925</v>
      </c>
      <c r="D337" t="s">
        <v>926</v>
      </c>
    </row>
    <row r="338" spans="1:4" x14ac:dyDescent="0.25">
      <c r="A338" t="s">
        <v>927</v>
      </c>
      <c r="B338" t="s">
        <v>928</v>
      </c>
      <c r="C338" t="s">
        <v>927</v>
      </c>
      <c r="D338" t="s">
        <v>928</v>
      </c>
    </row>
    <row r="339" spans="1:4" x14ac:dyDescent="0.25">
      <c r="A339" t="s">
        <v>929</v>
      </c>
      <c r="B339" t="s">
        <v>930</v>
      </c>
      <c r="C339" t="s">
        <v>929</v>
      </c>
      <c r="D339" t="s">
        <v>930</v>
      </c>
    </row>
    <row r="340" spans="1:4" x14ac:dyDescent="0.25">
      <c r="A340" t="s">
        <v>931</v>
      </c>
      <c r="B340" t="s">
        <v>932</v>
      </c>
      <c r="C340" t="s">
        <v>931</v>
      </c>
      <c r="D340" t="s">
        <v>933</v>
      </c>
    </row>
    <row r="341" spans="1:4" x14ac:dyDescent="0.25">
      <c r="A341" t="s">
        <v>934</v>
      </c>
      <c r="B341" t="s">
        <v>935</v>
      </c>
      <c r="C341" t="s">
        <v>934</v>
      </c>
      <c r="D341" t="s">
        <v>935</v>
      </c>
    </row>
    <row r="342" spans="1:4" x14ac:dyDescent="0.25">
      <c r="A342" t="s">
        <v>936</v>
      </c>
      <c r="B342" t="s">
        <v>937</v>
      </c>
      <c r="C342" t="s">
        <v>936</v>
      </c>
      <c r="D342" t="s">
        <v>937</v>
      </c>
    </row>
    <row r="343" spans="1:4" x14ac:dyDescent="0.25">
      <c r="A343" t="s">
        <v>938</v>
      </c>
      <c r="B343" t="s">
        <v>939</v>
      </c>
      <c r="C343" t="s">
        <v>938</v>
      </c>
      <c r="D343" t="s">
        <v>940</v>
      </c>
    </row>
    <row r="344" spans="1:4" x14ac:dyDescent="0.25">
      <c r="A344" t="s">
        <v>941</v>
      </c>
      <c r="B344" t="s">
        <v>942</v>
      </c>
      <c r="C344" t="s">
        <v>941</v>
      </c>
      <c r="D344" t="s">
        <v>942</v>
      </c>
    </row>
    <row r="345" spans="1:4" x14ac:dyDescent="0.25">
      <c r="A345" t="s">
        <v>943</v>
      </c>
      <c r="B345" t="s">
        <v>944</v>
      </c>
      <c r="C345" t="s">
        <v>943</v>
      </c>
      <c r="D345" t="s">
        <v>944</v>
      </c>
    </row>
    <row r="346" spans="1:4" x14ac:dyDescent="0.25">
      <c r="A346" t="s">
        <v>945</v>
      </c>
      <c r="B346" t="s">
        <v>946</v>
      </c>
      <c r="C346" t="s">
        <v>945</v>
      </c>
      <c r="D346" t="s">
        <v>946</v>
      </c>
    </row>
    <row r="347" spans="1:4" x14ac:dyDescent="0.25">
      <c r="A347" t="s">
        <v>947</v>
      </c>
      <c r="B347" t="s">
        <v>948</v>
      </c>
      <c r="C347" t="s">
        <v>949</v>
      </c>
      <c r="D347" t="s">
        <v>950</v>
      </c>
    </row>
    <row r="348" spans="1:4" x14ac:dyDescent="0.25">
      <c r="A348" t="s">
        <v>947</v>
      </c>
      <c r="B348" t="s">
        <v>948</v>
      </c>
      <c r="C348" t="s">
        <v>951</v>
      </c>
      <c r="D348" t="s">
        <v>952</v>
      </c>
    </row>
    <row r="349" spans="1:4" x14ac:dyDescent="0.25">
      <c r="A349" t="s">
        <v>947</v>
      </c>
      <c r="B349" t="s">
        <v>948</v>
      </c>
      <c r="C349" t="s">
        <v>953</v>
      </c>
      <c r="D349" t="s">
        <v>954</v>
      </c>
    </row>
    <row r="350" spans="1:4" x14ac:dyDescent="0.25">
      <c r="A350" t="s">
        <v>947</v>
      </c>
      <c r="B350" t="s">
        <v>948</v>
      </c>
      <c r="C350" t="s">
        <v>955</v>
      </c>
      <c r="D350" t="s">
        <v>956</v>
      </c>
    </row>
    <row r="351" spans="1:4" x14ac:dyDescent="0.25">
      <c r="A351" t="s">
        <v>947</v>
      </c>
      <c r="B351" t="s">
        <v>948</v>
      </c>
      <c r="C351" t="s">
        <v>957</v>
      </c>
      <c r="D351" t="s">
        <v>958</v>
      </c>
    </row>
    <row r="352" spans="1:4" x14ac:dyDescent="0.25">
      <c r="A352" t="s">
        <v>947</v>
      </c>
      <c r="B352" t="s">
        <v>948</v>
      </c>
      <c r="C352" t="s">
        <v>959</v>
      </c>
      <c r="D352" t="s">
        <v>960</v>
      </c>
    </row>
    <row r="353" spans="1:4" x14ac:dyDescent="0.25">
      <c r="A353" t="s">
        <v>947</v>
      </c>
      <c r="B353" t="s">
        <v>948</v>
      </c>
      <c r="C353" t="s">
        <v>961</v>
      </c>
      <c r="D353" t="s">
        <v>962</v>
      </c>
    </row>
    <row r="354" spans="1:4" x14ac:dyDescent="0.25">
      <c r="A354" t="s">
        <v>963</v>
      </c>
      <c r="B354" t="s">
        <v>964</v>
      </c>
      <c r="C354" t="s">
        <v>963</v>
      </c>
      <c r="D354" t="s">
        <v>965</v>
      </c>
    </row>
    <row r="355" spans="1:4" x14ac:dyDescent="0.25">
      <c r="A355" t="s">
        <v>966</v>
      </c>
      <c r="B355" t="s">
        <v>967</v>
      </c>
      <c r="C355" t="s">
        <v>968</v>
      </c>
      <c r="D355" t="s">
        <v>969</v>
      </c>
    </row>
    <row r="356" spans="1:4" x14ac:dyDescent="0.25">
      <c r="A356" t="s">
        <v>966</v>
      </c>
      <c r="B356" t="s">
        <v>967</v>
      </c>
      <c r="C356" t="s">
        <v>970</v>
      </c>
      <c r="D356" t="s">
        <v>971</v>
      </c>
    </row>
    <row r="357" spans="1:4" x14ac:dyDescent="0.25">
      <c r="A357" t="s">
        <v>972</v>
      </c>
      <c r="B357" t="s">
        <v>973</v>
      </c>
      <c r="C357" t="s">
        <v>974</v>
      </c>
      <c r="D357" t="s">
        <v>975</v>
      </c>
    </row>
    <row r="358" spans="1:4" x14ac:dyDescent="0.25">
      <c r="A358" t="s">
        <v>972</v>
      </c>
      <c r="B358" t="s">
        <v>973</v>
      </c>
      <c r="C358" t="s">
        <v>976</v>
      </c>
      <c r="D358" t="s">
        <v>977</v>
      </c>
    </row>
    <row r="359" spans="1:4" x14ac:dyDescent="0.25">
      <c r="A359" t="s">
        <v>972</v>
      </c>
      <c r="B359" t="s">
        <v>973</v>
      </c>
      <c r="C359" t="s">
        <v>978</v>
      </c>
      <c r="D359" t="s">
        <v>979</v>
      </c>
    </row>
    <row r="360" spans="1:4" x14ac:dyDescent="0.25">
      <c r="A360" t="s">
        <v>980</v>
      </c>
      <c r="B360" t="s">
        <v>981</v>
      </c>
      <c r="C360" t="s">
        <v>982</v>
      </c>
      <c r="D360" t="s">
        <v>983</v>
      </c>
    </row>
    <row r="361" spans="1:4" x14ac:dyDescent="0.25">
      <c r="A361" t="s">
        <v>984</v>
      </c>
      <c r="B361" t="s">
        <v>985</v>
      </c>
      <c r="C361" t="s">
        <v>984</v>
      </c>
      <c r="D361" t="s">
        <v>985</v>
      </c>
    </row>
    <row r="362" spans="1:4" x14ac:dyDescent="0.25">
      <c r="A362" t="s">
        <v>986</v>
      </c>
      <c r="B362" t="s">
        <v>987</v>
      </c>
      <c r="C362" t="s">
        <v>986</v>
      </c>
      <c r="D362" t="s">
        <v>987</v>
      </c>
    </row>
    <row r="363" spans="1:4" x14ac:dyDescent="0.25">
      <c r="A363" t="s">
        <v>988</v>
      </c>
      <c r="B363" t="s">
        <v>989</v>
      </c>
      <c r="C363" t="s">
        <v>988</v>
      </c>
      <c r="D363" t="s">
        <v>989</v>
      </c>
    </row>
    <row r="364" spans="1:4" x14ac:dyDescent="0.25">
      <c r="A364" t="s">
        <v>990</v>
      </c>
      <c r="B364" t="s">
        <v>991</v>
      </c>
      <c r="C364" t="s">
        <v>990</v>
      </c>
      <c r="D364" t="s">
        <v>991</v>
      </c>
    </row>
    <row r="365" spans="1:4" x14ac:dyDescent="0.25">
      <c r="A365" t="s">
        <v>992</v>
      </c>
      <c r="B365" t="s">
        <v>993</v>
      </c>
      <c r="C365" t="s">
        <v>992</v>
      </c>
      <c r="D365" t="s">
        <v>994</v>
      </c>
    </row>
    <row r="366" spans="1:4" x14ac:dyDescent="0.25">
      <c r="A366" t="s">
        <v>995</v>
      </c>
      <c r="B366" t="s">
        <v>996</v>
      </c>
      <c r="C366" t="s">
        <v>995</v>
      </c>
      <c r="D366" t="s">
        <v>996</v>
      </c>
    </row>
    <row r="367" spans="1:4" x14ac:dyDescent="0.25">
      <c r="A367" t="s">
        <v>997</v>
      </c>
      <c r="B367" t="s">
        <v>998</v>
      </c>
      <c r="C367" t="s">
        <v>997</v>
      </c>
      <c r="D367" t="s">
        <v>999</v>
      </c>
    </row>
    <row r="368" spans="1:4" x14ac:dyDescent="0.25">
      <c r="A368" t="s">
        <v>1000</v>
      </c>
      <c r="B368" t="s">
        <v>1001</v>
      </c>
      <c r="C368" t="s">
        <v>1002</v>
      </c>
      <c r="D368" t="s">
        <v>1003</v>
      </c>
    </row>
    <row r="369" spans="1:4" x14ac:dyDescent="0.25">
      <c r="A369" t="s">
        <v>1000</v>
      </c>
      <c r="B369" t="s">
        <v>1001</v>
      </c>
      <c r="C369" t="s">
        <v>1004</v>
      </c>
      <c r="D369" t="s">
        <v>1005</v>
      </c>
    </row>
    <row r="370" spans="1:4" x14ac:dyDescent="0.25">
      <c r="A370" t="s">
        <v>1006</v>
      </c>
      <c r="B370" t="s">
        <v>1007</v>
      </c>
      <c r="C370" t="s">
        <v>1006</v>
      </c>
      <c r="D370" t="s">
        <v>1007</v>
      </c>
    </row>
    <row r="371" spans="1:4" x14ac:dyDescent="0.25">
      <c r="A371" t="s">
        <v>1008</v>
      </c>
      <c r="B371" t="s">
        <v>1009</v>
      </c>
      <c r="C371" t="s">
        <v>1008</v>
      </c>
      <c r="D371" t="s">
        <v>1009</v>
      </c>
    </row>
    <row r="372" spans="1:4" x14ac:dyDescent="0.25">
      <c r="A372" t="s">
        <v>1010</v>
      </c>
      <c r="B372" t="s">
        <v>1011</v>
      </c>
      <c r="C372" t="s">
        <v>1010</v>
      </c>
      <c r="D372" t="s">
        <v>1012</v>
      </c>
    </row>
    <row r="373" spans="1:4" x14ac:dyDescent="0.25">
      <c r="A373" t="s">
        <v>1013</v>
      </c>
      <c r="B373" t="s">
        <v>1014</v>
      </c>
      <c r="C373" t="s">
        <v>1013</v>
      </c>
      <c r="D373" t="s">
        <v>1014</v>
      </c>
    </row>
    <row r="374" spans="1:4" x14ac:dyDescent="0.25">
      <c r="A374" t="s">
        <v>1015</v>
      </c>
      <c r="B374" t="s">
        <v>1016</v>
      </c>
      <c r="C374" t="s">
        <v>1015</v>
      </c>
      <c r="D374" t="s">
        <v>1016</v>
      </c>
    </row>
    <row r="375" spans="1:4" x14ac:dyDescent="0.25">
      <c r="A375" t="s">
        <v>1017</v>
      </c>
      <c r="B375" t="s">
        <v>1018</v>
      </c>
      <c r="C375" t="s">
        <v>1017</v>
      </c>
      <c r="D375" t="s">
        <v>1018</v>
      </c>
    </row>
    <row r="376" spans="1:4" x14ac:dyDescent="0.25">
      <c r="A376" t="s">
        <v>1019</v>
      </c>
      <c r="B376" t="s">
        <v>1020</v>
      </c>
      <c r="C376" t="s">
        <v>1021</v>
      </c>
      <c r="D376" t="s">
        <v>1022</v>
      </c>
    </row>
    <row r="377" spans="1:4" x14ac:dyDescent="0.25">
      <c r="A377" t="s">
        <v>1019</v>
      </c>
      <c r="B377" t="s">
        <v>1020</v>
      </c>
      <c r="C377" t="s">
        <v>1023</v>
      </c>
      <c r="D377" t="s">
        <v>1024</v>
      </c>
    </row>
    <row r="378" spans="1:4" x14ac:dyDescent="0.25">
      <c r="A378" t="s">
        <v>1019</v>
      </c>
      <c r="B378" t="s">
        <v>1020</v>
      </c>
      <c r="C378" t="s">
        <v>1025</v>
      </c>
      <c r="D378" t="s">
        <v>1026</v>
      </c>
    </row>
    <row r="379" spans="1:4" x14ac:dyDescent="0.25">
      <c r="A379" t="s">
        <v>1019</v>
      </c>
      <c r="B379" t="s">
        <v>1020</v>
      </c>
      <c r="C379" t="s">
        <v>1027</v>
      </c>
      <c r="D379" t="s">
        <v>1028</v>
      </c>
    </row>
    <row r="380" spans="1:4" x14ac:dyDescent="0.25">
      <c r="A380" t="s">
        <v>1019</v>
      </c>
      <c r="B380" t="s">
        <v>1020</v>
      </c>
      <c r="C380" t="s">
        <v>1029</v>
      </c>
      <c r="D380" t="s">
        <v>1030</v>
      </c>
    </row>
    <row r="381" spans="1:4" x14ac:dyDescent="0.25">
      <c r="A381" t="s">
        <v>1019</v>
      </c>
      <c r="B381" t="s">
        <v>1020</v>
      </c>
      <c r="C381" t="s">
        <v>1031</v>
      </c>
      <c r="D381" t="s">
        <v>1032</v>
      </c>
    </row>
    <row r="382" spans="1:4" x14ac:dyDescent="0.25">
      <c r="A382" t="s">
        <v>1019</v>
      </c>
      <c r="B382" t="s">
        <v>1020</v>
      </c>
      <c r="C382" t="s">
        <v>1033</v>
      </c>
      <c r="D382" t="s">
        <v>1034</v>
      </c>
    </row>
    <row r="383" spans="1:4" x14ac:dyDescent="0.25">
      <c r="A383" t="s">
        <v>1019</v>
      </c>
      <c r="B383" t="s">
        <v>1020</v>
      </c>
      <c r="C383" t="s">
        <v>1035</v>
      </c>
      <c r="D383" t="s">
        <v>1036</v>
      </c>
    </row>
    <row r="384" spans="1:4" x14ac:dyDescent="0.25">
      <c r="A384" t="s">
        <v>1019</v>
      </c>
      <c r="B384" t="s">
        <v>1020</v>
      </c>
      <c r="C384" t="s">
        <v>1037</v>
      </c>
      <c r="D384" t="s">
        <v>1038</v>
      </c>
    </row>
    <row r="385" spans="1:4" x14ac:dyDescent="0.25">
      <c r="A385" t="s">
        <v>1039</v>
      </c>
      <c r="B385" t="s">
        <v>1040</v>
      </c>
      <c r="C385" t="s">
        <v>1039</v>
      </c>
      <c r="D385" t="s">
        <v>1040</v>
      </c>
    </row>
    <row r="386" spans="1:4" x14ac:dyDescent="0.25">
      <c r="A386" t="s">
        <v>1041</v>
      </c>
      <c r="B386" t="s">
        <v>1042</v>
      </c>
      <c r="C386" t="s">
        <v>1041</v>
      </c>
      <c r="D386" t="s">
        <v>1042</v>
      </c>
    </row>
    <row r="387" spans="1:4" x14ac:dyDescent="0.25">
      <c r="A387" t="s">
        <v>1043</v>
      </c>
      <c r="B387" t="s">
        <v>1044</v>
      </c>
      <c r="C387" t="s">
        <v>1043</v>
      </c>
      <c r="D387" t="s">
        <v>1044</v>
      </c>
    </row>
    <row r="388" spans="1:4" x14ac:dyDescent="0.25">
      <c r="A388" t="s">
        <v>1045</v>
      </c>
      <c r="B388" t="s">
        <v>1046</v>
      </c>
      <c r="C388" t="s">
        <v>1045</v>
      </c>
      <c r="D388" t="s">
        <v>1046</v>
      </c>
    </row>
    <row r="389" spans="1:4" x14ac:dyDescent="0.25">
      <c r="A389" t="s">
        <v>1047</v>
      </c>
      <c r="B389" t="s">
        <v>1048</v>
      </c>
      <c r="C389" t="s">
        <v>1047</v>
      </c>
      <c r="D389" t="s">
        <v>1048</v>
      </c>
    </row>
    <row r="390" spans="1:4" x14ac:dyDescent="0.25">
      <c r="A390" t="s">
        <v>1049</v>
      </c>
      <c r="B390" t="s">
        <v>1050</v>
      </c>
      <c r="C390" t="s">
        <v>1049</v>
      </c>
      <c r="D390" t="s">
        <v>1050</v>
      </c>
    </row>
    <row r="391" spans="1:4" x14ac:dyDescent="0.25">
      <c r="A391" t="s">
        <v>1051</v>
      </c>
      <c r="B391" t="s">
        <v>1052</v>
      </c>
      <c r="C391" t="s">
        <v>1051</v>
      </c>
      <c r="D391" t="s">
        <v>1052</v>
      </c>
    </row>
    <row r="392" spans="1:4" x14ac:dyDescent="0.25">
      <c r="A392" t="s">
        <v>1053</v>
      </c>
      <c r="B392" t="s">
        <v>1054</v>
      </c>
      <c r="C392" t="s">
        <v>1053</v>
      </c>
      <c r="D392" t="s">
        <v>1054</v>
      </c>
    </row>
    <row r="393" spans="1:4" x14ac:dyDescent="0.25">
      <c r="A393" t="s">
        <v>1055</v>
      </c>
      <c r="B393" t="s">
        <v>1056</v>
      </c>
      <c r="C393" t="s">
        <v>1057</v>
      </c>
      <c r="D393" t="s">
        <v>1058</v>
      </c>
    </row>
    <row r="394" spans="1:4" x14ac:dyDescent="0.25">
      <c r="A394" t="s">
        <v>1055</v>
      </c>
      <c r="B394" t="s">
        <v>1056</v>
      </c>
      <c r="C394" t="s">
        <v>1059</v>
      </c>
      <c r="D394" t="s">
        <v>1060</v>
      </c>
    </row>
    <row r="395" spans="1:4" x14ac:dyDescent="0.25">
      <c r="A395" t="s">
        <v>1055</v>
      </c>
      <c r="B395" t="s">
        <v>1056</v>
      </c>
      <c r="C395" t="s">
        <v>1061</v>
      </c>
      <c r="D395" t="s">
        <v>1062</v>
      </c>
    </row>
    <row r="396" spans="1:4" x14ac:dyDescent="0.25">
      <c r="A396" t="s">
        <v>1055</v>
      </c>
      <c r="B396" t="s">
        <v>1056</v>
      </c>
      <c r="C396" t="s">
        <v>1063</v>
      </c>
      <c r="D396" t="s">
        <v>1064</v>
      </c>
    </row>
    <row r="397" spans="1:4" x14ac:dyDescent="0.25">
      <c r="A397" t="s">
        <v>1055</v>
      </c>
      <c r="B397" t="s">
        <v>1056</v>
      </c>
      <c r="C397" t="s">
        <v>1065</v>
      </c>
      <c r="D397" t="s">
        <v>1066</v>
      </c>
    </row>
    <row r="398" spans="1:4" x14ac:dyDescent="0.25">
      <c r="A398" t="s">
        <v>1055</v>
      </c>
      <c r="B398" t="s">
        <v>1056</v>
      </c>
      <c r="C398" t="s">
        <v>1067</v>
      </c>
      <c r="D398" t="s">
        <v>1068</v>
      </c>
    </row>
    <row r="399" spans="1:4" x14ac:dyDescent="0.25">
      <c r="A399" t="s">
        <v>1055</v>
      </c>
      <c r="B399" t="s">
        <v>1056</v>
      </c>
      <c r="C399" t="s">
        <v>1069</v>
      </c>
      <c r="D399" t="s">
        <v>1070</v>
      </c>
    </row>
    <row r="400" spans="1:4" x14ac:dyDescent="0.25">
      <c r="A400" t="s">
        <v>1055</v>
      </c>
      <c r="B400" t="s">
        <v>1056</v>
      </c>
      <c r="C400" t="s">
        <v>1071</v>
      </c>
      <c r="D400" t="s">
        <v>1068</v>
      </c>
    </row>
    <row r="401" spans="1:4" x14ac:dyDescent="0.25">
      <c r="A401" t="s">
        <v>1055</v>
      </c>
      <c r="B401" t="s">
        <v>1056</v>
      </c>
      <c r="C401" t="s">
        <v>1072</v>
      </c>
      <c r="D401" t="s">
        <v>1068</v>
      </c>
    </row>
    <row r="402" spans="1:4" x14ac:dyDescent="0.25">
      <c r="A402" t="s">
        <v>1055</v>
      </c>
      <c r="B402" t="s">
        <v>1056</v>
      </c>
      <c r="C402" t="s">
        <v>1073</v>
      </c>
      <c r="D402" t="s">
        <v>1074</v>
      </c>
    </row>
    <row r="403" spans="1:4" x14ac:dyDescent="0.25">
      <c r="A403" t="s">
        <v>1055</v>
      </c>
      <c r="B403" t="s">
        <v>1056</v>
      </c>
      <c r="C403" t="s">
        <v>1075</v>
      </c>
      <c r="D403" t="s">
        <v>1068</v>
      </c>
    </row>
    <row r="404" spans="1:4" x14ac:dyDescent="0.25">
      <c r="A404" t="s">
        <v>1055</v>
      </c>
      <c r="B404" t="s">
        <v>1056</v>
      </c>
      <c r="C404" t="s">
        <v>1076</v>
      </c>
      <c r="D404" t="s">
        <v>1077</v>
      </c>
    </row>
    <row r="405" spans="1:4" x14ac:dyDescent="0.25">
      <c r="A405" t="s">
        <v>1055</v>
      </c>
      <c r="B405" t="s">
        <v>1056</v>
      </c>
      <c r="C405" t="s">
        <v>1078</v>
      </c>
      <c r="D405" t="s">
        <v>1068</v>
      </c>
    </row>
    <row r="406" spans="1:4" x14ac:dyDescent="0.25">
      <c r="A406" t="s">
        <v>1055</v>
      </c>
      <c r="B406" t="s">
        <v>1056</v>
      </c>
      <c r="C406" t="s">
        <v>1079</v>
      </c>
      <c r="D406" t="s">
        <v>1080</v>
      </c>
    </row>
    <row r="407" spans="1:4" x14ac:dyDescent="0.25">
      <c r="A407" t="s">
        <v>1055</v>
      </c>
      <c r="B407" t="s">
        <v>1056</v>
      </c>
      <c r="C407" t="s">
        <v>1081</v>
      </c>
      <c r="D407" t="s">
        <v>1082</v>
      </c>
    </row>
    <row r="408" spans="1:4" x14ac:dyDescent="0.25">
      <c r="A408" t="s">
        <v>1055</v>
      </c>
      <c r="B408" t="s">
        <v>1056</v>
      </c>
      <c r="C408" t="s">
        <v>1083</v>
      </c>
      <c r="D408" t="s">
        <v>1068</v>
      </c>
    </row>
    <row r="409" spans="1:4" x14ac:dyDescent="0.25">
      <c r="A409" t="s">
        <v>1055</v>
      </c>
      <c r="B409" t="s">
        <v>1056</v>
      </c>
      <c r="C409" t="s">
        <v>1084</v>
      </c>
      <c r="D409" t="s">
        <v>1085</v>
      </c>
    </row>
    <row r="410" spans="1:4" x14ac:dyDescent="0.25">
      <c r="A410" t="s">
        <v>1086</v>
      </c>
      <c r="B410" t="s">
        <v>1087</v>
      </c>
      <c r="C410" t="s">
        <v>1086</v>
      </c>
      <c r="D410" t="s">
        <v>1088</v>
      </c>
    </row>
    <row r="411" spans="1:4" x14ac:dyDescent="0.25">
      <c r="A411" t="s">
        <v>1089</v>
      </c>
      <c r="B411" t="s">
        <v>1090</v>
      </c>
      <c r="C411" t="s">
        <v>1089</v>
      </c>
      <c r="D411" t="s">
        <v>1090</v>
      </c>
    </row>
    <row r="412" spans="1:4" x14ac:dyDescent="0.25">
      <c r="A412" t="s">
        <v>1091</v>
      </c>
      <c r="B412" t="s">
        <v>1092</v>
      </c>
      <c r="C412" t="s">
        <v>1091</v>
      </c>
      <c r="D412" t="s">
        <v>1092</v>
      </c>
    </row>
    <row r="413" spans="1:4" x14ac:dyDescent="0.25">
      <c r="A413" t="s">
        <v>1093</v>
      </c>
      <c r="B413" t="s">
        <v>1094</v>
      </c>
      <c r="C413" t="s">
        <v>1093</v>
      </c>
      <c r="D413" t="s">
        <v>1094</v>
      </c>
    </row>
    <row r="414" spans="1:4" x14ac:dyDescent="0.25">
      <c r="A414" t="s">
        <v>1095</v>
      </c>
      <c r="B414" t="s">
        <v>1096</v>
      </c>
      <c r="C414" t="s">
        <v>1097</v>
      </c>
      <c r="D414" t="s">
        <v>1098</v>
      </c>
    </row>
    <row r="415" spans="1:4" x14ac:dyDescent="0.25">
      <c r="A415" t="s">
        <v>1099</v>
      </c>
      <c r="B415" t="s">
        <v>1100</v>
      </c>
      <c r="C415" t="s">
        <v>1099</v>
      </c>
      <c r="D415" t="s">
        <v>1100</v>
      </c>
    </row>
    <row r="416" spans="1:4" x14ac:dyDescent="0.25">
      <c r="A416" t="s">
        <v>1101</v>
      </c>
      <c r="B416" t="s">
        <v>1102</v>
      </c>
      <c r="C416" t="s">
        <v>1101</v>
      </c>
      <c r="D416" t="s">
        <v>1102</v>
      </c>
    </row>
    <row r="417" spans="1:4" x14ac:dyDescent="0.25">
      <c r="A417" t="s">
        <v>1103</v>
      </c>
      <c r="B417" t="s">
        <v>1104</v>
      </c>
      <c r="C417" t="s">
        <v>1103</v>
      </c>
      <c r="D417" t="s">
        <v>1104</v>
      </c>
    </row>
    <row r="418" spans="1:4" x14ac:dyDescent="0.25">
      <c r="A418" t="s">
        <v>1105</v>
      </c>
      <c r="B418" t="s">
        <v>1106</v>
      </c>
      <c r="C418" t="s">
        <v>1105</v>
      </c>
      <c r="D418" t="s">
        <v>1106</v>
      </c>
    </row>
    <row r="419" spans="1:4" x14ac:dyDescent="0.25">
      <c r="A419" t="s">
        <v>1107</v>
      </c>
      <c r="B419" t="s">
        <v>1108</v>
      </c>
      <c r="C419" t="s">
        <v>1107</v>
      </c>
      <c r="D419" t="s">
        <v>1108</v>
      </c>
    </row>
    <row r="420" spans="1:4" x14ac:dyDescent="0.25">
      <c r="A420" t="s">
        <v>1109</v>
      </c>
      <c r="B420" t="s">
        <v>1110</v>
      </c>
      <c r="C420" t="s">
        <v>1109</v>
      </c>
      <c r="D420" t="s">
        <v>1110</v>
      </c>
    </row>
    <row r="421" spans="1:4" x14ac:dyDescent="0.25">
      <c r="A421" t="s">
        <v>1111</v>
      </c>
      <c r="B421" t="s">
        <v>1112</v>
      </c>
      <c r="C421" t="s">
        <v>1113</v>
      </c>
      <c r="D421" t="s">
        <v>1114</v>
      </c>
    </row>
    <row r="422" spans="1:4" x14ac:dyDescent="0.25">
      <c r="A422" t="s">
        <v>1115</v>
      </c>
      <c r="B422" t="s">
        <v>1116</v>
      </c>
      <c r="C422" t="s">
        <v>1115</v>
      </c>
      <c r="D422" t="s">
        <v>1116</v>
      </c>
    </row>
    <row r="423" spans="1:4" x14ac:dyDescent="0.25">
      <c r="A423" t="s">
        <v>1117</v>
      </c>
      <c r="B423" t="s">
        <v>1118</v>
      </c>
      <c r="C423" t="s">
        <v>1119</v>
      </c>
      <c r="D423" t="s">
        <v>1120</v>
      </c>
    </row>
    <row r="424" spans="1:4" x14ac:dyDescent="0.25">
      <c r="A424" t="s">
        <v>1117</v>
      </c>
      <c r="B424" t="s">
        <v>1118</v>
      </c>
      <c r="C424" t="s">
        <v>1121</v>
      </c>
      <c r="D424" t="s">
        <v>1122</v>
      </c>
    </row>
    <row r="425" spans="1:4" x14ac:dyDescent="0.25">
      <c r="A425" t="s">
        <v>1123</v>
      </c>
      <c r="B425" t="s">
        <v>1124</v>
      </c>
      <c r="C425" t="s">
        <v>1123</v>
      </c>
      <c r="D425" t="s">
        <v>1125</v>
      </c>
    </row>
    <row r="426" spans="1:4" x14ac:dyDescent="0.25">
      <c r="A426" t="s">
        <v>1126</v>
      </c>
      <c r="B426" t="s">
        <v>1127</v>
      </c>
      <c r="C426" t="s">
        <v>1126</v>
      </c>
      <c r="D426" t="s">
        <v>1127</v>
      </c>
    </row>
    <row r="427" spans="1:4" x14ac:dyDescent="0.25">
      <c r="A427" t="s">
        <v>1128</v>
      </c>
      <c r="B427" t="s">
        <v>1129</v>
      </c>
      <c r="C427" t="s">
        <v>1128</v>
      </c>
      <c r="D427" t="s">
        <v>1130</v>
      </c>
    </row>
    <row r="428" spans="1:4" x14ac:dyDescent="0.25">
      <c r="A428" t="s">
        <v>1131</v>
      </c>
      <c r="B428" t="s">
        <v>1132</v>
      </c>
      <c r="C428" t="s">
        <v>1131</v>
      </c>
      <c r="D428" t="s">
        <v>1132</v>
      </c>
    </row>
    <row r="429" spans="1:4" x14ac:dyDescent="0.25">
      <c r="A429" t="s">
        <v>1133</v>
      </c>
      <c r="B429" t="s">
        <v>1134</v>
      </c>
      <c r="C429" t="s">
        <v>1135</v>
      </c>
      <c r="D429" t="s">
        <v>1136</v>
      </c>
    </row>
    <row r="430" spans="1:4" x14ac:dyDescent="0.25">
      <c r="A430" t="s">
        <v>1133</v>
      </c>
      <c r="B430" t="s">
        <v>1134</v>
      </c>
      <c r="C430" t="s">
        <v>1137</v>
      </c>
      <c r="D430" t="s">
        <v>1138</v>
      </c>
    </row>
    <row r="431" spans="1:4" x14ac:dyDescent="0.25">
      <c r="A431" t="s">
        <v>1133</v>
      </c>
      <c r="B431" t="s">
        <v>1134</v>
      </c>
      <c r="C431" t="s">
        <v>1139</v>
      </c>
      <c r="D431" t="s">
        <v>1140</v>
      </c>
    </row>
    <row r="432" spans="1:4" x14ac:dyDescent="0.25">
      <c r="A432" t="s">
        <v>1133</v>
      </c>
      <c r="B432" t="s">
        <v>1134</v>
      </c>
      <c r="C432" t="s">
        <v>1141</v>
      </c>
      <c r="D432" t="s">
        <v>1142</v>
      </c>
    </row>
    <row r="433" spans="1:4" x14ac:dyDescent="0.25">
      <c r="A433" t="s">
        <v>1133</v>
      </c>
      <c r="B433" t="s">
        <v>1134</v>
      </c>
      <c r="C433" t="s">
        <v>1143</v>
      </c>
      <c r="D433" t="s">
        <v>1144</v>
      </c>
    </row>
    <row r="434" spans="1:4" x14ac:dyDescent="0.25">
      <c r="A434" t="s">
        <v>1133</v>
      </c>
      <c r="B434" t="s">
        <v>1134</v>
      </c>
      <c r="C434" t="s">
        <v>1145</v>
      </c>
      <c r="D434" t="s">
        <v>1146</v>
      </c>
    </row>
    <row r="435" spans="1:4" x14ac:dyDescent="0.25">
      <c r="A435" t="s">
        <v>1133</v>
      </c>
      <c r="B435" t="s">
        <v>1134</v>
      </c>
      <c r="C435" t="s">
        <v>1147</v>
      </c>
      <c r="D435" t="s">
        <v>1148</v>
      </c>
    </row>
    <row r="436" spans="1:4" x14ac:dyDescent="0.25">
      <c r="A436" t="s">
        <v>1133</v>
      </c>
      <c r="B436" t="s">
        <v>1134</v>
      </c>
      <c r="C436" t="s">
        <v>1149</v>
      </c>
      <c r="D436" t="s">
        <v>1150</v>
      </c>
    </row>
    <row r="437" spans="1:4" x14ac:dyDescent="0.25">
      <c r="A437" t="s">
        <v>1151</v>
      </c>
      <c r="B437" t="s">
        <v>1152</v>
      </c>
      <c r="C437" t="s">
        <v>1151</v>
      </c>
      <c r="D437" t="s">
        <v>1152</v>
      </c>
    </row>
    <row r="438" spans="1:4" x14ac:dyDescent="0.25">
      <c r="A438" t="s">
        <v>1153</v>
      </c>
      <c r="B438" t="s">
        <v>1154</v>
      </c>
      <c r="C438" t="s">
        <v>1153</v>
      </c>
      <c r="D438" t="s">
        <v>1154</v>
      </c>
    </row>
    <row r="439" spans="1:4" x14ac:dyDescent="0.25">
      <c r="A439" t="s">
        <v>1155</v>
      </c>
      <c r="B439" t="s">
        <v>1156</v>
      </c>
      <c r="C439" t="s">
        <v>1157</v>
      </c>
      <c r="D439" t="s">
        <v>1158</v>
      </c>
    </row>
    <row r="440" spans="1:4" x14ac:dyDescent="0.25">
      <c r="A440" t="s">
        <v>1155</v>
      </c>
      <c r="B440" t="s">
        <v>1156</v>
      </c>
      <c r="C440" t="s">
        <v>1159</v>
      </c>
      <c r="D440" t="s">
        <v>1160</v>
      </c>
    </row>
    <row r="441" spans="1:4" x14ac:dyDescent="0.25">
      <c r="A441" t="s">
        <v>1155</v>
      </c>
      <c r="B441" t="s">
        <v>1156</v>
      </c>
      <c r="C441" t="s">
        <v>1161</v>
      </c>
      <c r="D441" t="s">
        <v>1162</v>
      </c>
    </row>
    <row r="442" spans="1:4" x14ac:dyDescent="0.25">
      <c r="A442" t="s">
        <v>1155</v>
      </c>
      <c r="B442" t="s">
        <v>1156</v>
      </c>
      <c r="C442" t="s">
        <v>1163</v>
      </c>
      <c r="D442" t="s">
        <v>1164</v>
      </c>
    </row>
    <row r="443" spans="1:4" x14ac:dyDescent="0.25">
      <c r="A443" t="s">
        <v>1155</v>
      </c>
      <c r="B443" t="s">
        <v>1156</v>
      </c>
      <c r="C443" t="s">
        <v>1165</v>
      </c>
      <c r="D443" t="s">
        <v>1166</v>
      </c>
    </row>
    <row r="444" spans="1:4" x14ac:dyDescent="0.25">
      <c r="A444" t="s">
        <v>1155</v>
      </c>
      <c r="B444" t="s">
        <v>1156</v>
      </c>
      <c r="C444" t="s">
        <v>1167</v>
      </c>
      <c r="D444" t="s">
        <v>1168</v>
      </c>
    </row>
    <row r="445" spans="1:4" x14ac:dyDescent="0.25">
      <c r="A445" t="s">
        <v>1155</v>
      </c>
      <c r="B445" t="s">
        <v>1156</v>
      </c>
      <c r="C445" t="s">
        <v>1169</v>
      </c>
      <c r="D445" t="s">
        <v>1170</v>
      </c>
    </row>
    <row r="446" spans="1:4" x14ac:dyDescent="0.25">
      <c r="A446" t="s">
        <v>1155</v>
      </c>
      <c r="B446" t="s">
        <v>1156</v>
      </c>
      <c r="C446" t="s">
        <v>1171</v>
      </c>
      <c r="D446" t="s">
        <v>1172</v>
      </c>
    </row>
    <row r="447" spans="1:4" x14ac:dyDescent="0.25">
      <c r="A447" t="s">
        <v>1173</v>
      </c>
      <c r="B447" t="s">
        <v>1174</v>
      </c>
      <c r="C447" t="s">
        <v>1173</v>
      </c>
      <c r="D447" t="s">
        <v>1174</v>
      </c>
    </row>
    <row r="448" spans="1:4" x14ac:dyDescent="0.25">
      <c r="A448" t="s">
        <v>1175</v>
      </c>
      <c r="B448" t="s">
        <v>1176</v>
      </c>
      <c r="C448" t="s">
        <v>1175</v>
      </c>
      <c r="D448" t="s">
        <v>1176</v>
      </c>
    </row>
    <row r="449" spans="1:4" x14ac:dyDescent="0.25">
      <c r="A449" t="s">
        <v>1177</v>
      </c>
      <c r="B449" t="s">
        <v>1178</v>
      </c>
      <c r="C449" t="s">
        <v>1177</v>
      </c>
      <c r="D449" t="s">
        <v>1179</v>
      </c>
    </row>
    <row r="450" spans="1:4" x14ac:dyDescent="0.25">
      <c r="A450" t="s">
        <v>1180</v>
      </c>
      <c r="B450" t="s">
        <v>1181</v>
      </c>
      <c r="C450" t="s">
        <v>1180</v>
      </c>
      <c r="D450" t="s">
        <v>1181</v>
      </c>
    </row>
    <row r="451" spans="1:4" x14ac:dyDescent="0.25">
      <c r="A451" t="s">
        <v>1182</v>
      </c>
      <c r="B451" t="s">
        <v>1183</v>
      </c>
      <c r="C451" t="s">
        <v>1182</v>
      </c>
      <c r="D451" t="s">
        <v>1183</v>
      </c>
    </row>
    <row r="452" spans="1:4" x14ac:dyDescent="0.25">
      <c r="A452" t="s">
        <v>1184</v>
      </c>
      <c r="B452" t="s">
        <v>1185</v>
      </c>
      <c r="C452" t="s">
        <v>1186</v>
      </c>
      <c r="D452" t="s">
        <v>1187</v>
      </c>
    </row>
    <row r="453" spans="1:4" x14ac:dyDescent="0.25">
      <c r="A453" t="s">
        <v>1184</v>
      </c>
      <c r="B453" t="s">
        <v>1185</v>
      </c>
      <c r="C453" t="s">
        <v>1188</v>
      </c>
      <c r="D453" t="s">
        <v>1187</v>
      </c>
    </row>
    <row r="454" spans="1:4" x14ac:dyDescent="0.25">
      <c r="A454" t="s">
        <v>1184</v>
      </c>
      <c r="B454" t="s">
        <v>1185</v>
      </c>
      <c r="C454" t="s">
        <v>1189</v>
      </c>
      <c r="D454" t="s">
        <v>1190</v>
      </c>
    </row>
    <row r="455" spans="1:4" x14ac:dyDescent="0.25">
      <c r="A455" t="s">
        <v>1184</v>
      </c>
      <c r="B455" t="s">
        <v>1185</v>
      </c>
      <c r="C455" t="s">
        <v>1191</v>
      </c>
      <c r="D455" t="s">
        <v>1192</v>
      </c>
    </row>
    <row r="456" spans="1:4" x14ac:dyDescent="0.25">
      <c r="A456" t="s">
        <v>1184</v>
      </c>
      <c r="B456" t="s">
        <v>1185</v>
      </c>
      <c r="C456" t="s">
        <v>1193</v>
      </c>
      <c r="D456" t="s">
        <v>1194</v>
      </c>
    </row>
    <row r="457" spans="1:4" x14ac:dyDescent="0.25">
      <c r="A457" t="s">
        <v>1195</v>
      </c>
      <c r="B457" t="s">
        <v>1196</v>
      </c>
      <c r="C457" t="s">
        <v>1195</v>
      </c>
      <c r="D457" t="s">
        <v>1196</v>
      </c>
    </row>
    <row r="458" spans="1:4" x14ac:dyDescent="0.25">
      <c r="A458" t="s">
        <v>1197</v>
      </c>
      <c r="B458" t="s">
        <v>1198</v>
      </c>
      <c r="C458" t="s">
        <v>1197</v>
      </c>
      <c r="D458" t="s">
        <v>1198</v>
      </c>
    </row>
    <row r="459" spans="1:4" x14ac:dyDescent="0.25">
      <c r="A459" t="s">
        <v>1199</v>
      </c>
      <c r="B459" t="s">
        <v>1200</v>
      </c>
      <c r="C459" t="s">
        <v>1199</v>
      </c>
      <c r="D459" t="s">
        <v>1200</v>
      </c>
    </row>
    <row r="460" spans="1:4" x14ac:dyDescent="0.25">
      <c r="A460" t="s">
        <v>1201</v>
      </c>
      <c r="B460" t="s">
        <v>1202</v>
      </c>
      <c r="C460" t="s">
        <v>1201</v>
      </c>
      <c r="D460" t="s">
        <v>1202</v>
      </c>
    </row>
    <row r="461" spans="1:4" x14ac:dyDescent="0.25">
      <c r="A461" t="s">
        <v>1203</v>
      </c>
      <c r="B461" t="s">
        <v>1204</v>
      </c>
      <c r="C461" t="s">
        <v>1203</v>
      </c>
      <c r="D461" t="s">
        <v>1204</v>
      </c>
    </row>
    <row r="462" spans="1:4" x14ac:dyDescent="0.25">
      <c r="A462" t="s">
        <v>1205</v>
      </c>
      <c r="B462" t="s">
        <v>1206</v>
      </c>
      <c r="C462" t="s">
        <v>1205</v>
      </c>
      <c r="D462" t="s">
        <v>1206</v>
      </c>
    </row>
    <row r="463" spans="1:4" x14ac:dyDescent="0.25">
      <c r="A463" t="s">
        <v>1207</v>
      </c>
      <c r="B463" t="s">
        <v>1208</v>
      </c>
      <c r="C463" t="s">
        <v>1207</v>
      </c>
      <c r="D463" t="s">
        <v>1208</v>
      </c>
    </row>
    <row r="464" spans="1:4" x14ac:dyDescent="0.25">
      <c r="A464" t="s">
        <v>1209</v>
      </c>
      <c r="B464" t="s">
        <v>1210</v>
      </c>
      <c r="C464" t="s">
        <v>1209</v>
      </c>
      <c r="D464" t="s">
        <v>1210</v>
      </c>
    </row>
    <row r="465" spans="1:4" x14ac:dyDescent="0.25">
      <c r="A465" t="s">
        <v>1211</v>
      </c>
      <c r="B465" t="s">
        <v>1212</v>
      </c>
      <c r="C465" t="s">
        <v>1211</v>
      </c>
      <c r="D465" t="s">
        <v>1212</v>
      </c>
    </row>
    <row r="466" spans="1:4" x14ac:dyDescent="0.25">
      <c r="A466" t="s">
        <v>1213</v>
      </c>
      <c r="B466" t="s">
        <v>1214</v>
      </c>
      <c r="C466" t="s">
        <v>1213</v>
      </c>
      <c r="D466" t="s">
        <v>1215</v>
      </c>
    </row>
    <row r="467" spans="1:4" x14ac:dyDescent="0.25">
      <c r="A467" t="s">
        <v>1216</v>
      </c>
      <c r="B467" t="s">
        <v>1217</v>
      </c>
      <c r="C467" t="s">
        <v>1216</v>
      </c>
      <c r="D467" t="s">
        <v>1217</v>
      </c>
    </row>
    <row r="468" spans="1:4" x14ac:dyDescent="0.25">
      <c r="A468" t="s">
        <v>1218</v>
      </c>
      <c r="B468" t="s">
        <v>1219</v>
      </c>
      <c r="C468" t="s">
        <v>1220</v>
      </c>
      <c r="D468" t="s">
        <v>1221</v>
      </c>
    </row>
    <row r="469" spans="1:4" x14ac:dyDescent="0.25">
      <c r="A469" t="s">
        <v>1218</v>
      </c>
      <c r="B469" t="s">
        <v>1219</v>
      </c>
      <c r="C469" t="s">
        <v>1222</v>
      </c>
      <c r="D469" t="s">
        <v>1223</v>
      </c>
    </row>
    <row r="470" spans="1:4" x14ac:dyDescent="0.25">
      <c r="A470" t="s">
        <v>1218</v>
      </c>
      <c r="B470" t="s">
        <v>1219</v>
      </c>
      <c r="C470" t="s">
        <v>1224</v>
      </c>
      <c r="D470" t="s">
        <v>1225</v>
      </c>
    </row>
    <row r="471" spans="1:4" x14ac:dyDescent="0.25">
      <c r="A471" t="s">
        <v>1218</v>
      </c>
      <c r="B471" t="s">
        <v>1219</v>
      </c>
      <c r="C471" t="s">
        <v>1226</v>
      </c>
      <c r="D471" t="s">
        <v>1227</v>
      </c>
    </row>
    <row r="472" spans="1:4" x14ac:dyDescent="0.25">
      <c r="A472" t="s">
        <v>1228</v>
      </c>
      <c r="B472" t="s">
        <v>1229</v>
      </c>
      <c r="C472" t="s">
        <v>1230</v>
      </c>
      <c r="D472" t="s">
        <v>1231</v>
      </c>
    </row>
    <row r="473" spans="1:4" x14ac:dyDescent="0.25">
      <c r="A473" t="s">
        <v>1228</v>
      </c>
      <c r="B473" t="s">
        <v>1229</v>
      </c>
      <c r="C473" t="s">
        <v>1232</v>
      </c>
      <c r="D473" t="s">
        <v>1231</v>
      </c>
    </row>
    <row r="474" spans="1:4" x14ac:dyDescent="0.25">
      <c r="A474" t="s">
        <v>1228</v>
      </c>
      <c r="B474" t="s">
        <v>1229</v>
      </c>
      <c r="C474" t="s">
        <v>1233</v>
      </c>
      <c r="D474" t="s">
        <v>1231</v>
      </c>
    </row>
    <row r="475" spans="1:4" x14ac:dyDescent="0.25">
      <c r="A475" t="s">
        <v>1228</v>
      </c>
      <c r="B475" t="s">
        <v>1229</v>
      </c>
      <c r="C475" t="s">
        <v>1234</v>
      </c>
      <c r="D475" t="s">
        <v>1235</v>
      </c>
    </row>
    <row r="476" spans="1:4" x14ac:dyDescent="0.25">
      <c r="A476" t="s">
        <v>1228</v>
      </c>
      <c r="B476" t="s">
        <v>1229</v>
      </c>
      <c r="C476" t="s">
        <v>1236</v>
      </c>
      <c r="D476" t="s">
        <v>1237</v>
      </c>
    </row>
    <row r="477" spans="1:4" x14ac:dyDescent="0.25">
      <c r="A477" t="s">
        <v>1228</v>
      </c>
      <c r="B477" t="s">
        <v>1229</v>
      </c>
      <c r="C477" t="s">
        <v>1238</v>
      </c>
      <c r="D477" t="s">
        <v>1239</v>
      </c>
    </row>
    <row r="478" spans="1:4" x14ac:dyDescent="0.25">
      <c r="A478" t="s">
        <v>1228</v>
      </c>
      <c r="B478" t="s">
        <v>1229</v>
      </c>
      <c r="C478" t="s">
        <v>1240</v>
      </c>
      <c r="D478" t="s">
        <v>1231</v>
      </c>
    </row>
    <row r="479" spans="1:4" x14ac:dyDescent="0.25">
      <c r="A479" t="s">
        <v>1228</v>
      </c>
      <c r="B479" t="s">
        <v>1229</v>
      </c>
      <c r="C479" t="s">
        <v>1241</v>
      </c>
      <c r="D479" t="s">
        <v>1231</v>
      </c>
    </row>
    <row r="480" spans="1:4" x14ac:dyDescent="0.25">
      <c r="A480" t="s">
        <v>1228</v>
      </c>
      <c r="B480" t="s">
        <v>1229</v>
      </c>
      <c r="C480" t="s">
        <v>1242</v>
      </c>
      <c r="D480" t="s">
        <v>1231</v>
      </c>
    </row>
    <row r="481" spans="1:4" x14ac:dyDescent="0.25">
      <c r="A481" t="s">
        <v>1228</v>
      </c>
      <c r="B481" t="s">
        <v>1229</v>
      </c>
      <c r="C481" t="s">
        <v>1243</v>
      </c>
      <c r="D481" t="s">
        <v>1244</v>
      </c>
    </row>
    <row r="482" spans="1:4" x14ac:dyDescent="0.25">
      <c r="A482" t="s">
        <v>1228</v>
      </c>
      <c r="B482" t="s">
        <v>1229</v>
      </c>
      <c r="C482" t="s">
        <v>1245</v>
      </c>
      <c r="D482" t="s">
        <v>1246</v>
      </c>
    </row>
    <row r="483" spans="1:4" x14ac:dyDescent="0.25">
      <c r="A483" t="s">
        <v>1228</v>
      </c>
      <c r="B483" t="s">
        <v>1229</v>
      </c>
      <c r="C483" t="s">
        <v>1247</v>
      </c>
      <c r="D483" t="s">
        <v>1231</v>
      </c>
    </row>
    <row r="484" spans="1:4" x14ac:dyDescent="0.25">
      <c r="A484" t="s">
        <v>1228</v>
      </c>
      <c r="B484" t="s">
        <v>1229</v>
      </c>
      <c r="C484" t="s">
        <v>1248</v>
      </c>
      <c r="D484" t="s">
        <v>1249</v>
      </c>
    </row>
    <row r="485" spans="1:4" x14ac:dyDescent="0.25">
      <c r="A485" t="s">
        <v>1228</v>
      </c>
      <c r="B485" t="s">
        <v>1229</v>
      </c>
      <c r="C485" t="s">
        <v>1250</v>
      </c>
      <c r="D485" t="s">
        <v>1231</v>
      </c>
    </row>
    <row r="486" spans="1:4" x14ac:dyDescent="0.25">
      <c r="A486" t="s">
        <v>1228</v>
      </c>
      <c r="B486" t="s">
        <v>1229</v>
      </c>
      <c r="C486" t="s">
        <v>1251</v>
      </c>
      <c r="D486" t="s">
        <v>1231</v>
      </c>
    </row>
    <row r="487" spans="1:4" x14ac:dyDescent="0.25">
      <c r="A487" t="s">
        <v>1228</v>
      </c>
      <c r="B487" t="s">
        <v>1229</v>
      </c>
      <c r="C487" t="s">
        <v>1252</v>
      </c>
      <c r="D487" t="s">
        <v>1253</v>
      </c>
    </row>
    <row r="488" spans="1:4" x14ac:dyDescent="0.25">
      <c r="A488" t="s">
        <v>1228</v>
      </c>
      <c r="B488" t="s">
        <v>1229</v>
      </c>
      <c r="C488" t="s">
        <v>1254</v>
      </c>
      <c r="D488" t="s">
        <v>1255</v>
      </c>
    </row>
    <row r="489" spans="1:4" x14ac:dyDescent="0.25">
      <c r="A489" t="s">
        <v>1228</v>
      </c>
      <c r="B489" t="s">
        <v>1229</v>
      </c>
      <c r="C489" t="s">
        <v>1256</v>
      </c>
      <c r="D489" t="s">
        <v>1257</v>
      </c>
    </row>
    <row r="490" spans="1:4" x14ac:dyDescent="0.25">
      <c r="A490" t="s">
        <v>1228</v>
      </c>
      <c r="B490" t="s">
        <v>1229</v>
      </c>
      <c r="C490" t="s">
        <v>1258</v>
      </c>
      <c r="D490" t="s">
        <v>1259</v>
      </c>
    </row>
    <row r="491" spans="1:4" x14ac:dyDescent="0.25">
      <c r="A491" t="s">
        <v>1228</v>
      </c>
      <c r="B491" t="s">
        <v>1229</v>
      </c>
      <c r="C491" t="s">
        <v>1260</v>
      </c>
      <c r="D491" t="s">
        <v>1261</v>
      </c>
    </row>
    <row r="492" spans="1:4" x14ac:dyDescent="0.25">
      <c r="A492" t="s">
        <v>1228</v>
      </c>
      <c r="B492" t="s">
        <v>1229</v>
      </c>
      <c r="C492" t="s">
        <v>1262</v>
      </c>
      <c r="D492" t="s">
        <v>1263</v>
      </c>
    </row>
    <row r="493" spans="1:4" x14ac:dyDescent="0.25">
      <c r="A493" t="s">
        <v>1228</v>
      </c>
      <c r="B493" t="s">
        <v>1229</v>
      </c>
      <c r="C493" t="s">
        <v>1264</v>
      </c>
      <c r="D493" t="s">
        <v>1265</v>
      </c>
    </row>
    <row r="494" spans="1:4" x14ac:dyDescent="0.25">
      <c r="A494" t="s">
        <v>1228</v>
      </c>
      <c r="B494" t="s">
        <v>1229</v>
      </c>
      <c r="C494" t="s">
        <v>1266</v>
      </c>
      <c r="D494" t="s">
        <v>1267</v>
      </c>
    </row>
    <row r="495" spans="1:4" x14ac:dyDescent="0.25">
      <c r="A495" t="s">
        <v>1228</v>
      </c>
      <c r="B495" t="s">
        <v>1229</v>
      </c>
      <c r="C495" t="s">
        <v>1268</v>
      </c>
      <c r="D495" t="s">
        <v>1269</v>
      </c>
    </row>
    <row r="496" spans="1:4" x14ac:dyDescent="0.25">
      <c r="A496" t="s">
        <v>1228</v>
      </c>
      <c r="B496" t="s">
        <v>1229</v>
      </c>
      <c r="C496" t="s">
        <v>1270</v>
      </c>
      <c r="D496" t="s">
        <v>1231</v>
      </c>
    </row>
    <row r="497" spans="1:4" x14ac:dyDescent="0.25">
      <c r="A497" t="s">
        <v>1228</v>
      </c>
      <c r="B497" t="s">
        <v>1229</v>
      </c>
      <c r="C497" t="s">
        <v>1271</v>
      </c>
      <c r="D497" t="s">
        <v>1272</v>
      </c>
    </row>
    <row r="498" spans="1:4" x14ac:dyDescent="0.25">
      <c r="A498" t="s">
        <v>1228</v>
      </c>
      <c r="B498" t="s">
        <v>1229</v>
      </c>
      <c r="C498" t="s">
        <v>1273</v>
      </c>
      <c r="D498" t="s">
        <v>1274</v>
      </c>
    </row>
    <row r="499" spans="1:4" x14ac:dyDescent="0.25">
      <c r="A499" t="s">
        <v>1228</v>
      </c>
      <c r="B499" t="s">
        <v>1229</v>
      </c>
      <c r="C499" t="s">
        <v>1275</v>
      </c>
      <c r="D499" t="s">
        <v>1276</v>
      </c>
    </row>
    <row r="500" spans="1:4" x14ac:dyDescent="0.25">
      <c r="A500" t="s">
        <v>1228</v>
      </c>
      <c r="B500" t="s">
        <v>1229</v>
      </c>
      <c r="C500" t="s">
        <v>1277</v>
      </c>
      <c r="D500" t="s">
        <v>1231</v>
      </c>
    </row>
    <row r="501" spans="1:4" x14ac:dyDescent="0.25">
      <c r="A501" t="s">
        <v>1228</v>
      </c>
      <c r="B501" t="s">
        <v>1229</v>
      </c>
      <c r="C501" t="s">
        <v>1278</v>
      </c>
      <c r="D501" t="s">
        <v>1231</v>
      </c>
    </row>
    <row r="502" spans="1:4" x14ac:dyDescent="0.25">
      <c r="A502" t="s">
        <v>1228</v>
      </c>
      <c r="B502" t="s">
        <v>1229</v>
      </c>
      <c r="C502" t="s">
        <v>1279</v>
      </c>
      <c r="D502" t="s">
        <v>1280</v>
      </c>
    </row>
    <row r="503" spans="1:4" x14ac:dyDescent="0.25">
      <c r="A503" t="s">
        <v>1228</v>
      </c>
      <c r="B503" t="s">
        <v>1229</v>
      </c>
      <c r="C503" t="s">
        <v>1281</v>
      </c>
      <c r="D503" t="s">
        <v>1231</v>
      </c>
    </row>
    <row r="504" spans="1:4" x14ac:dyDescent="0.25">
      <c r="A504" t="s">
        <v>1228</v>
      </c>
      <c r="B504" t="s">
        <v>1229</v>
      </c>
      <c r="C504" t="s">
        <v>1282</v>
      </c>
      <c r="D504" t="s">
        <v>1283</v>
      </c>
    </row>
    <row r="505" spans="1:4" x14ac:dyDescent="0.25">
      <c r="A505" t="s">
        <v>1228</v>
      </c>
      <c r="B505" t="s">
        <v>1229</v>
      </c>
      <c r="C505" t="s">
        <v>1284</v>
      </c>
      <c r="D505" t="s">
        <v>1231</v>
      </c>
    </row>
    <row r="506" spans="1:4" x14ac:dyDescent="0.25">
      <c r="A506" t="s">
        <v>1228</v>
      </c>
      <c r="B506" t="s">
        <v>1229</v>
      </c>
      <c r="C506" t="s">
        <v>1285</v>
      </c>
      <c r="D506" t="s">
        <v>1231</v>
      </c>
    </row>
    <row r="507" spans="1:4" x14ac:dyDescent="0.25">
      <c r="A507" t="s">
        <v>1228</v>
      </c>
      <c r="B507" t="s">
        <v>1229</v>
      </c>
      <c r="C507" t="s">
        <v>1286</v>
      </c>
      <c r="D507" t="s">
        <v>1287</v>
      </c>
    </row>
    <row r="508" spans="1:4" x14ac:dyDescent="0.25">
      <c r="A508" t="s">
        <v>1228</v>
      </c>
      <c r="B508" t="s">
        <v>1229</v>
      </c>
      <c r="C508" t="s">
        <v>1288</v>
      </c>
      <c r="D508" t="s">
        <v>1231</v>
      </c>
    </row>
    <row r="509" spans="1:4" x14ac:dyDescent="0.25">
      <c r="A509" t="s">
        <v>1228</v>
      </c>
      <c r="B509" t="s">
        <v>1229</v>
      </c>
      <c r="C509" t="s">
        <v>1289</v>
      </c>
      <c r="D509" t="s">
        <v>1290</v>
      </c>
    </row>
    <row r="510" spans="1:4" x14ac:dyDescent="0.25">
      <c r="A510" t="s">
        <v>1228</v>
      </c>
      <c r="B510" t="s">
        <v>1229</v>
      </c>
      <c r="C510" t="s">
        <v>1291</v>
      </c>
      <c r="D510" t="s">
        <v>1292</v>
      </c>
    </row>
    <row r="511" spans="1:4" x14ac:dyDescent="0.25">
      <c r="A511" t="s">
        <v>1228</v>
      </c>
      <c r="B511" t="s">
        <v>1229</v>
      </c>
      <c r="C511" t="s">
        <v>1293</v>
      </c>
      <c r="D511" t="s">
        <v>1294</v>
      </c>
    </row>
    <row r="512" spans="1:4" x14ac:dyDescent="0.25">
      <c r="A512" t="s">
        <v>1228</v>
      </c>
      <c r="B512" t="s">
        <v>1229</v>
      </c>
      <c r="C512" t="s">
        <v>1295</v>
      </c>
      <c r="D512" t="s">
        <v>1296</v>
      </c>
    </row>
    <row r="513" spans="1:4" x14ac:dyDescent="0.25">
      <c r="A513" t="s">
        <v>1228</v>
      </c>
      <c r="B513" t="s">
        <v>1229</v>
      </c>
      <c r="C513" t="s">
        <v>1297</v>
      </c>
      <c r="D513" t="s">
        <v>1298</v>
      </c>
    </row>
    <row r="514" spans="1:4" x14ac:dyDescent="0.25">
      <c r="A514" t="s">
        <v>1228</v>
      </c>
      <c r="B514" t="s">
        <v>1229</v>
      </c>
      <c r="C514" t="s">
        <v>1299</v>
      </c>
      <c r="D514" t="s">
        <v>1300</v>
      </c>
    </row>
    <row r="515" spans="1:4" x14ac:dyDescent="0.25">
      <c r="A515" t="s">
        <v>1228</v>
      </c>
      <c r="B515" t="s">
        <v>1229</v>
      </c>
      <c r="C515" t="s">
        <v>1301</v>
      </c>
      <c r="D515" t="s">
        <v>1302</v>
      </c>
    </row>
    <row r="516" spans="1:4" x14ac:dyDescent="0.25">
      <c r="A516" t="s">
        <v>1228</v>
      </c>
      <c r="B516" t="s">
        <v>1229</v>
      </c>
      <c r="C516" t="s">
        <v>1303</v>
      </c>
      <c r="D516" t="s">
        <v>1304</v>
      </c>
    </row>
    <row r="517" spans="1:4" x14ac:dyDescent="0.25">
      <c r="A517" t="s">
        <v>1228</v>
      </c>
      <c r="B517" t="s">
        <v>1229</v>
      </c>
      <c r="C517" t="s">
        <v>1305</v>
      </c>
      <c r="D517" t="s">
        <v>1306</v>
      </c>
    </row>
    <row r="518" spans="1:4" x14ac:dyDescent="0.25">
      <c r="A518" t="s">
        <v>1228</v>
      </c>
      <c r="B518" t="s">
        <v>1229</v>
      </c>
      <c r="C518" t="s">
        <v>1307</v>
      </c>
      <c r="D518" t="s">
        <v>1308</v>
      </c>
    </row>
    <row r="519" spans="1:4" x14ac:dyDescent="0.25">
      <c r="A519" t="s">
        <v>1228</v>
      </c>
      <c r="B519" t="s">
        <v>1229</v>
      </c>
      <c r="C519" t="s">
        <v>1309</v>
      </c>
      <c r="D519" t="s">
        <v>1310</v>
      </c>
    </row>
    <row r="520" spans="1:4" x14ac:dyDescent="0.25">
      <c r="A520" t="s">
        <v>1228</v>
      </c>
      <c r="B520" t="s">
        <v>1229</v>
      </c>
      <c r="C520" t="s">
        <v>1311</v>
      </c>
      <c r="D520" t="s">
        <v>1231</v>
      </c>
    </row>
    <row r="521" spans="1:4" x14ac:dyDescent="0.25">
      <c r="A521" t="s">
        <v>1228</v>
      </c>
      <c r="B521" t="s">
        <v>1229</v>
      </c>
      <c r="C521" t="s">
        <v>1312</v>
      </c>
      <c r="D521" t="s">
        <v>1313</v>
      </c>
    </row>
    <row r="522" spans="1:4" x14ac:dyDescent="0.25">
      <c r="A522" t="s">
        <v>1228</v>
      </c>
      <c r="B522" t="s">
        <v>1229</v>
      </c>
      <c r="C522" t="s">
        <v>1314</v>
      </c>
      <c r="D522" t="s">
        <v>1315</v>
      </c>
    </row>
    <row r="523" spans="1:4" x14ac:dyDescent="0.25">
      <c r="A523" t="s">
        <v>1228</v>
      </c>
      <c r="B523" t="s">
        <v>1229</v>
      </c>
      <c r="C523" t="s">
        <v>1316</v>
      </c>
      <c r="D523" t="s">
        <v>1231</v>
      </c>
    </row>
    <row r="524" spans="1:4" x14ac:dyDescent="0.25">
      <c r="A524" t="s">
        <v>1228</v>
      </c>
      <c r="B524" t="s">
        <v>1229</v>
      </c>
      <c r="C524" t="s">
        <v>1317</v>
      </c>
      <c r="D524" t="s">
        <v>1231</v>
      </c>
    </row>
    <row r="525" spans="1:4" x14ac:dyDescent="0.25">
      <c r="A525" t="s">
        <v>1228</v>
      </c>
      <c r="B525" t="s">
        <v>1229</v>
      </c>
      <c r="C525" t="s">
        <v>1318</v>
      </c>
      <c r="D525" t="s">
        <v>1231</v>
      </c>
    </row>
    <row r="526" spans="1:4" x14ac:dyDescent="0.25">
      <c r="A526" t="s">
        <v>1228</v>
      </c>
      <c r="B526" t="s">
        <v>1229</v>
      </c>
      <c r="C526" t="s">
        <v>1319</v>
      </c>
      <c r="D526" t="s">
        <v>1320</v>
      </c>
    </row>
    <row r="527" spans="1:4" x14ac:dyDescent="0.25">
      <c r="A527" t="s">
        <v>1228</v>
      </c>
      <c r="B527" t="s">
        <v>1229</v>
      </c>
      <c r="C527" t="s">
        <v>1321</v>
      </c>
      <c r="D527" t="s">
        <v>1322</v>
      </c>
    </row>
    <row r="528" spans="1:4" x14ac:dyDescent="0.25">
      <c r="A528" t="s">
        <v>1228</v>
      </c>
      <c r="B528" t="s">
        <v>1229</v>
      </c>
      <c r="C528" t="s">
        <v>1323</v>
      </c>
      <c r="D528" t="s">
        <v>1324</v>
      </c>
    </row>
    <row r="529" spans="1:4" x14ac:dyDescent="0.25">
      <c r="A529" t="s">
        <v>1228</v>
      </c>
      <c r="B529" t="s">
        <v>1229</v>
      </c>
      <c r="C529" t="s">
        <v>1325</v>
      </c>
      <c r="D529" t="s">
        <v>1326</v>
      </c>
    </row>
    <row r="530" spans="1:4" x14ac:dyDescent="0.25">
      <c r="A530" t="s">
        <v>1228</v>
      </c>
      <c r="B530" t="s">
        <v>1229</v>
      </c>
      <c r="C530" t="s">
        <v>1327</v>
      </c>
      <c r="D530" t="s">
        <v>1328</v>
      </c>
    </row>
    <row r="531" spans="1:4" x14ac:dyDescent="0.25">
      <c r="A531" t="s">
        <v>1228</v>
      </c>
      <c r="B531" t="s">
        <v>1229</v>
      </c>
      <c r="C531" t="s">
        <v>1329</v>
      </c>
      <c r="D531" t="s">
        <v>1330</v>
      </c>
    </row>
    <row r="532" spans="1:4" x14ac:dyDescent="0.25">
      <c r="A532" t="s">
        <v>1228</v>
      </c>
      <c r="B532" t="s">
        <v>1229</v>
      </c>
      <c r="C532" t="s">
        <v>1331</v>
      </c>
      <c r="D532" t="s">
        <v>1332</v>
      </c>
    </row>
    <row r="533" spans="1:4" x14ac:dyDescent="0.25">
      <c r="A533" t="s">
        <v>1228</v>
      </c>
      <c r="B533" t="s">
        <v>1229</v>
      </c>
      <c r="C533" t="s">
        <v>1333</v>
      </c>
      <c r="D533" t="s">
        <v>1334</v>
      </c>
    </row>
    <row r="534" spans="1:4" x14ac:dyDescent="0.25">
      <c r="A534" t="s">
        <v>1228</v>
      </c>
      <c r="B534" t="s">
        <v>1229</v>
      </c>
      <c r="C534" t="s">
        <v>1335</v>
      </c>
      <c r="D534" t="s">
        <v>1336</v>
      </c>
    </row>
    <row r="535" spans="1:4" x14ac:dyDescent="0.25">
      <c r="A535" t="s">
        <v>1228</v>
      </c>
      <c r="B535" t="s">
        <v>1229</v>
      </c>
      <c r="C535" t="s">
        <v>1337</v>
      </c>
      <c r="D535" t="s">
        <v>1338</v>
      </c>
    </row>
    <row r="536" spans="1:4" x14ac:dyDescent="0.25">
      <c r="A536" t="s">
        <v>1228</v>
      </c>
      <c r="B536" t="s">
        <v>1229</v>
      </c>
      <c r="C536" t="s">
        <v>1339</v>
      </c>
      <c r="D536" t="s">
        <v>1231</v>
      </c>
    </row>
    <row r="537" spans="1:4" x14ac:dyDescent="0.25">
      <c r="A537" t="s">
        <v>1228</v>
      </c>
      <c r="B537" t="s">
        <v>1229</v>
      </c>
      <c r="C537" t="s">
        <v>1340</v>
      </c>
      <c r="D537" t="s">
        <v>1341</v>
      </c>
    </row>
    <row r="538" spans="1:4" x14ac:dyDescent="0.25">
      <c r="A538" t="s">
        <v>1228</v>
      </c>
      <c r="B538" t="s">
        <v>1229</v>
      </c>
      <c r="C538" t="s">
        <v>1342</v>
      </c>
      <c r="D538" t="s">
        <v>1343</v>
      </c>
    </row>
    <row r="539" spans="1:4" x14ac:dyDescent="0.25">
      <c r="A539" t="s">
        <v>1228</v>
      </c>
      <c r="B539" t="s">
        <v>1229</v>
      </c>
      <c r="C539" t="s">
        <v>1344</v>
      </c>
      <c r="D539" t="s">
        <v>1231</v>
      </c>
    </row>
    <row r="540" spans="1:4" x14ac:dyDescent="0.25">
      <c r="A540" t="s">
        <v>1228</v>
      </c>
      <c r="B540" t="s">
        <v>1229</v>
      </c>
      <c r="C540" t="s">
        <v>1345</v>
      </c>
      <c r="D540" t="s">
        <v>1346</v>
      </c>
    </row>
    <row r="541" spans="1:4" x14ac:dyDescent="0.25">
      <c r="A541" t="s">
        <v>1228</v>
      </c>
      <c r="B541" t="s">
        <v>1229</v>
      </c>
      <c r="C541" t="s">
        <v>1347</v>
      </c>
      <c r="D541" t="s">
        <v>1348</v>
      </c>
    </row>
    <row r="542" spans="1:4" x14ac:dyDescent="0.25">
      <c r="A542" t="s">
        <v>1228</v>
      </c>
      <c r="B542" t="s">
        <v>1229</v>
      </c>
      <c r="C542" t="s">
        <v>1349</v>
      </c>
      <c r="D542" t="s">
        <v>1350</v>
      </c>
    </row>
    <row r="543" spans="1:4" x14ac:dyDescent="0.25">
      <c r="A543" t="s">
        <v>1228</v>
      </c>
      <c r="B543" t="s">
        <v>1229</v>
      </c>
      <c r="C543" t="s">
        <v>1351</v>
      </c>
      <c r="D543" t="s">
        <v>1231</v>
      </c>
    </row>
    <row r="544" spans="1:4" x14ac:dyDescent="0.25">
      <c r="A544" t="s">
        <v>1228</v>
      </c>
      <c r="B544" t="s">
        <v>1229</v>
      </c>
      <c r="C544" t="s">
        <v>1352</v>
      </c>
      <c r="D544" t="s">
        <v>1231</v>
      </c>
    </row>
    <row r="545" spans="1:4" x14ac:dyDescent="0.25">
      <c r="A545" t="s">
        <v>1228</v>
      </c>
      <c r="B545" t="s">
        <v>1229</v>
      </c>
      <c r="C545" t="s">
        <v>1353</v>
      </c>
      <c r="D545" t="s">
        <v>1354</v>
      </c>
    </row>
    <row r="546" spans="1:4" x14ac:dyDescent="0.25">
      <c r="A546" t="s">
        <v>1228</v>
      </c>
      <c r="B546" t="s">
        <v>1229</v>
      </c>
      <c r="C546" t="s">
        <v>1355</v>
      </c>
      <c r="D546" t="s">
        <v>1356</v>
      </c>
    </row>
    <row r="547" spans="1:4" x14ac:dyDescent="0.25">
      <c r="A547" t="s">
        <v>1228</v>
      </c>
      <c r="B547" t="s">
        <v>1229</v>
      </c>
      <c r="C547" t="s">
        <v>1357</v>
      </c>
      <c r="D547" t="s">
        <v>1358</v>
      </c>
    </row>
    <row r="548" spans="1:4" x14ac:dyDescent="0.25">
      <c r="A548" t="s">
        <v>1228</v>
      </c>
      <c r="B548" t="s">
        <v>1229</v>
      </c>
      <c r="C548" t="s">
        <v>1359</v>
      </c>
      <c r="D548" t="s">
        <v>1231</v>
      </c>
    </row>
    <row r="549" spans="1:4" x14ac:dyDescent="0.25">
      <c r="A549" t="s">
        <v>1228</v>
      </c>
      <c r="B549" t="s">
        <v>1229</v>
      </c>
      <c r="C549" t="s">
        <v>1360</v>
      </c>
      <c r="D549" t="s">
        <v>1231</v>
      </c>
    </row>
    <row r="550" spans="1:4" x14ac:dyDescent="0.25">
      <c r="A550" t="s">
        <v>1228</v>
      </c>
      <c r="B550" t="s">
        <v>1229</v>
      </c>
      <c r="C550" t="s">
        <v>1361</v>
      </c>
      <c r="D550" t="s">
        <v>1362</v>
      </c>
    </row>
    <row r="551" spans="1:4" x14ac:dyDescent="0.25">
      <c r="A551" t="s">
        <v>1228</v>
      </c>
      <c r="B551" t="s">
        <v>1229</v>
      </c>
      <c r="C551" t="s">
        <v>1363</v>
      </c>
      <c r="D551" t="s">
        <v>1364</v>
      </c>
    </row>
    <row r="552" spans="1:4" x14ac:dyDescent="0.25">
      <c r="A552" t="s">
        <v>1228</v>
      </c>
      <c r="B552" t="s">
        <v>1229</v>
      </c>
      <c r="C552" t="s">
        <v>1365</v>
      </c>
      <c r="D552" t="s">
        <v>1231</v>
      </c>
    </row>
    <row r="553" spans="1:4" x14ac:dyDescent="0.25">
      <c r="A553" t="s">
        <v>1228</v>
      </c>
      <c r="B553" t="s">
        <v>1229</v>
      </c>
      <c r="C553" t="s">
        <v>1366</v>
      </c>
      <c r="D553" t="s">
        <v>1367</v>
      </c>
    </row>
    <row r="554" spans="1:4" x14ac:dyDescent="0.25">
      <c r="A554" t="s">
        <v>1228</v>
      </c>
      <c r="B554" t="s">
        <v>1229</v>
      </c>
      <c r="C554" t="s">
        <v>1368</v>
      </c>
      <c r="D554" t="s">
        <v>1369</v>
      </c>
    </row>
    <row r="555" spans="1:4" x14ac:dyDescent="0.25">
      <c r="A555" t="s">
        <v>1228</v>
      </c>
      <c r="B555" t="s">
        <v>1229</v>
      </c>
      <c r="C555" t="s">
        <v>1370</v>
      </c>
      <c r="D555" t="s">
        <v>1371</v>
      </c>
    </row>
    <row r="556" spans="1:4" x14ac:dyDescent="0.25">
      <c r="A556" t="s">
        <v>1228</v>
      </c>
      <c r="B556" t="s">
        <v>1229</v>
      </c>
      <c r="C556" t="s">
        <v>1372</v>
      </c>
      <c r="D556" t="s">
        <v>1373</v>
      </c>
    </row>
    <row r="557" spans="1:4" x14ac:dyDescent="0.25">
      <c r="A557" t="s">
        <v>1228</v>
      </c>
      <c r="B557" t="s">
        <v>1229</v>
      </c>
      <c r="C557" t="s">
        <v>1374</v>
      </c>
      <c r="D557" t="s">
        <v>1375</v>
      </c>
    </row>
    <row r="558" spans="1:4" x14ac:dyDescent="0.25">
      <c r="A558" t="s">
        <v>1228</v>
      </c>
      <c r="B558" t="s">
        <v>1229</v>
      </c>
      <c r="C558" t="s">
        <v>1376</v>
      </c>
      <c r="D558" t="s">
        <v>1377</v>
      </c>
    </row>
    <row r="559" spans="1:4" x14ac:dyDescent="0.25">
      <c r="A559" t="s">
        <v>1228</v>
      </c>
      <c r="B559" t="s">
        <v>1229</v>
      </c>
      <c r="C559" t="s">
        <v>1378</v>
      </c>
      <c r="D559" t="s">
        <v>1379</v>
      </c>
    </row>
    <row r="560" spans="1:4" x14ac:dyDescent="0.25">
      <c r="A560" t="s">
        <v>1228</v>
      </c>
      <c r="B560" t="s">
        <v>1229</v>
      </c>
      <c r="C560" t="s">
        <v>1380</v>
      </c>
      <c r="D560" t="s">
        <v>1381</v>
      </c>
    </row>
    <row r="561" spans="1:4" x14ac:dyDescent="0.25">
      <c r="A561" t="s">
        <v>1228</v>
      </c>
      <c r="B561" t="s">
        <v>1229</v>
      </c>
      <c r="C561" t="s">
        <v>1382</v>
      </c>
      <c r="D561" t="s">
        <v>1383</v>
      </c>
    </row>
    <row r="562" spans="1:4" x14ac:dyDescent="0.25">
      <c r="A562" t="s">
        <v>1228</v>
      </c>
      <c r="B562" t="s">
        <v>1229</v>
      </c>
      <c r="C562" t="s">
        <v>1384</v>
      </c>
      <c r="D562" t="s">
        <v>1231</v>
      </c>
    </row>
    <row r="563" spans="1:4" x14ac:dyDescent="0.25">
      <c r="A563" t="s">
        <v>1228</v>
      </c>
      <c r="B563" t="s">
        <v>1229</v>
      </c>
      <c r="C563" t="s">
        <v>1385</v>
      </c>
      <c r="D563" t="s">
        <v>1386</v>
      </c>
    </row>
    <row r="564" spans="1:4" x14ac:dyDescent="0.25">
      <c r="A564" t="s">
        <v>1228</v>
      </c>
      <c r="B564" t="s">
        <v>1229</v>
      </c>
      <c r="C564" t="s">
        <v>1387</v>
      </c>
      <c r="D564" t="s">
        <v>1231</v>
      </c>
    </row>
    <row r="565" spans="1:4" x14ac:dyDescent="0.25">
      <c r="A565" t="s">
        <v>1228</v>
      </c>
      <c r="B565" t="s">
        <v>1229</v>
      </c>
      <c r="C565" t="s">
        <v>1388</v>
      </c>
      <c r="D565" t="s">
        <v>1389</v>
      </c>
    </row>
    <row r="566" spans="1:4" x14ac:dyDescent="0.25">
      <c r="A566" t="s">
        <v>1228</v>
      </c>
      <c r="B566" t="s">
        <v>1229</v>
      </c>
      <c r="C566" t="s">
        <v>1390</v>
      </c>
      <c r="D566" t="s">
        <v>1391</v>
      </c>
    </row>
    <row r="567" spans="1:4" x14ac:dyDescent="0.25">
      <c r="A567" t="s">
        <v>1228</v>
      </c>
      <c r="B567" t="s">
        <v>1229</v>
      </c>
      <c r="C567" t="s">
        <v>1392</v>
      </c>
      <c r="D567" t="s">
        <v>1231</v>
      </c>
    </row>
    <row r="568" spans="1:4" x14ac:dyDescent="0.25">
      <c r="A568" t="s">
        <v>1228</v>
      </c>
      <c r="B568" t="s">
        <v>1229</v>
      </c>
      <c r="C568" t="s">
        <v>1393</v>
      </c>
      <c r="D568" t="s">
        <v>1231</v>
      </c>
    </row>
    <row r="569" spans="1:4" x14ac:dyDescent="0.25">
      <c r="A569" t="s">
        <v>1228</v>
      </c>
      <c r="B569" t="s">
        <v>1229</v>
      </c>
      <c r="C569" t="s">
        <v>1394</v>
      </c>
      <c r="D569" t="s">
        <v>1395</v>
      </c>
    </row>
    <row r="570" spans="1:4" x14ac:dyDescent="0.25">
      <c r="A570" t="s">
        <v>1228</v>
      </c>
      <c r="B570" t="s">
        <v>1229</v>
      </c>
      <c r="C570" t="s">
        <v>1396</v>
      </c>
      <c r="D570" t="s">
        <v>1397</v>
      </c>
    </row>
    <row r="571" spans="1:4" x14ac:dyDescent="0.25">
      <c r="A571" t="s">
        <v>1228</v>
      </c>
      <c r="B571" t="s">
        <v>1229</v>
      </c>
      <c r="C571" t="s">
        <v>1398</v>
      </c>
      <c r="D571" t="s">
        <v>1399</v>
      </c>
    </row>
    <row r="572" spans="1:4" x14ac:dyDescent="0.25">
      <c r="A572" t="s">
        <v>1228</v>
      </c>
      <c r="B572" t="s">
        <v>1229</v>
      </c>
      <c r="C572" t="s">
        <v>1400</v>
      </c>
      <c r="D572" t="s">
        <v>1401</v>
      </c>
    </row>
    <row r="573" spans="1:4" x14ac:dyDescent="0.25">
      <c r="A573" t="s">
        <v>1228</v>
      </c>
      <c r="B573" t="s">
        <v>1229</v>
      </c>
      <c r="C573" t="s">
        <v>1402</v>
      </c>
      <c r="D573" t="s">
        <v>1231</v>
      </c>
    </row>
    <row r="574" spans="1:4" x14ac:dyDescent="0.25">
      <c r="A574" t="s">
        <v>1228</v>
      </c>
      <c r="B574" t="s">
        <v>1229</v>
      </c>
      <c r="C574" t="s">
        <v>1403</v>
      </c>
      <c r="D574" t="s">
        <v>1231</v>
      </c>
    </row>
    <row r="575" spans="1:4" x14ac:dyDescent="0.25">
      <c r="A575" t="s">
        <v>1228</v>
      </c>
      <c r="B575" t="s">
        <v>1229</v>
      </c>
      <c r="C575" t="s">
        <v>1404</v>
      </c>
      <c r="D575" t="s">
        <v>1405</v>
      </c>
    </row>
    <row r="576" spans="1:4" x14ac:dyDescent="0.25">
      <c r="A576" t="s">
        <v>1228</v>
      </c>
      <c r="B576" t="s">
        <v>1229</v>
      </c>
      <c r="C576" t="s">
        <v>1406</v>
      </c>
      <c r="D576" t="s">
        <v>1231</v>
      </c>
    </row>
    <row r="577" spans="1:4" x14ac:dyDescent="0.25">
      <c r="A577" t="s">
        <v>1228</v>
      </c>
      <c r="B577" t="s">
        <v>1229</v>
      </c>
      <c r="C577" t="s">
        <v>1407</v>
      </c>
      <c r="D577" t="s">
        <v>1231</v>
      </c>
    </row>
    <row r="578" spans="1:4" x14ac:dyDescent="0.25">
      <c r="A578" t="s">
        <v>1228</v>
      </c>
      <c r="B578" t="s">
        <v>1229</v>
      </c>
      <c r="C578" t="s">
        <v>1408</v>
      </c>
      <c r="D578" t="s">
        <v>1409</v>
      </c>
    </row>
    <row r="579" spans="1:4" x14ac:dyDescent="0.25">
      <c r="A579" t="s">
        <v>1228</v>
      </c>
      <c r="B579" t="s">
        <v>1229</v>
      </c>
      <c r="C579" t="s">
        <v>1410</v>
      </c>
      <c r="D579" t="s">
        <v>1411</v>
      </c>
    </row>
    <row r="580" spans="1:4" x14ac:dyDescent="0.25">
      <c r="A580" t="s">
        <v>1228</v>
      </c>
      <c r="B580" t="s">
        <v>1229</v>
      </c>
      <c r="C580" t="s">
        <v>1412</v>
      </c>
      <c r="D580" t="s">
        <v>1231</v>
      </c>
    </row>
    <row r="581" spans="1:4" x14ac:dyDescent="0.25">
      <c r="A581" t="s">
        <v>1228</v>
      </c>
      <c r="B581" t="s">
        <v>1229</v>
      </c>
      <c r="C581" t="s">
        <v>1413</v>
      </c>
      <c r="D581" t="s">
        <v>1414</v>
      </c>
    </row>
    <row r="582" spans="1:4" x14ac:dyDescent="0.25">
      <c r="A582" t="s">
        <v>1415</v>
      </c>
      <c r="B582" t="s">
        <v>1416</v>
      </c>
      <c r="C582" t="s">
        <v>1417</v>
      </c>
      <c r="D582" t="s">
        <v>1418</v>
      </c>
    </row>
    <row r="583" spans="1:4" x14ac:dyDescent="0.25">
      <c r="A583" t="s">
        <v>1419</v>
      </c>
      <c r="B583" t="s">
        <v>1420</v>
      </c>
      <c r="C583" t="s">
        <v>1421</v>
      </c>
      <c r="D583" t="s">
        <v>1422</v>
      </c>
    </row>
    <row r="584" spans="1:4" x14ac:dyDescent="0.25">
      <c r="A584" t="s">
        <v>1419</v>
      </c>
      <c r="B584" t="s">
        <v>1420</v>
      </c>
      <c r="C584" t="s">
        <v>1423</v>
      </c>
      <c r="D584" t="s">
        <v>1424</v>
      </c>
    </row>
    <row r="585" spans="1:4" x14ac:dyDescent="0.25">
      <c r="A585" t="s">
        <v>1425</v>
      </c>
      <c r="B585" t="s">
        <v>1426</v>
      </c>
      <c r="C585" t="s">
        <v>1427</v>
      </c>
      <c r="D585" t="s">
        <v>1428</v>
      </c>
    </row>
    <row r="586" spans="1:4" x14ac:dyDescent="0.25">
      <c r="A586" t="s">
        <v>1429</v>
      </c>
      <c r="B586" t="s">
        <v>1430</v>
      </c>
      <c r="C586" t="s">
        <v>1431</v>
      </c>
      <c r="D586" t="s">
        <v>1432</v>
      </c>
    </row>
    <row r="587" spans="1:4" x14ac:dyDescent="0.25">
      <c r="A587" t="s">
        <v>1433</v>
      </c>
      <c r="B587" t="s">
        <v>1434</v>
      </c>
      <c r="C587" t="s">
        <v>1433</v>
      </c>
      <c r="D587" t="s">
        <v>1434</v>
      </c>
    </row>
    <row r="588" spans="1:4" x14ac:dyDescent="0.25">
      <c r="A588" t="s">
        <v>1435</v>
      </c>
      <c r="B588" t="s">
        <v>1436</v>
      </c>
      <c r="C588" t="s">
        <v>1435</v>
      </c>
      <c r="D588" t="s">
        <v>1436</v>
      </c>
    </row>
    <row r="589" spans="1:4" x14ac:dyDescent="0.25">
      <c r="A589" t="s">
        <v>1437</v>
      </c>
      <c r="B589" t="s">
        <v>1438</v>
      </c>
      <c r="C589" t="s">
        <v>1437</v>
      </c>
      <c r="D589" t="s">
        <v>1438</v>
      </c>
    </row>
    <row r="590" spans="1:4" x14ac:dyDescent="0.25">
      <c r="A590" t="s">
        <v>1439</v>
      </c>
      <c r="B590" t="s">
        <v>1440</v>
      </c>
      <c r="C590" t="s">
        <v>1439</v>
      </c>
      <c r="D590" t="s">
        <v>1440</v>
      </c>
    </row>
    <row r="591" spans="1:4" x14ac:dyDescent="0.25">
      <c r="A591" t="s">
        <v>1441</v>
      </c>
      <c r="B591" t="s">
        <v>1442</v>
      </c>
      <c r="C591" t="s">
        <v>1441</v>
      </c>
      <c r="D591" t="s">
        <v>1443</v>
      </c>
    </row>
    <row r="592" spans="1:4" x14ac:dyDescent="0.25">
      <c r="A592" t="s">
        <v>1444</v>
      </c>
      <c r="B592" t="s">
        <v>1445</v>
      </c>
      <c r="C592" t="s">
        <v>1444</v>
      </c>
      <c r="D592" t="s">
        <v>1445</v>
      </c>
    </row>
    <row r="593" spans="1:4" x14ac:dyDescent="0.25">
      <c r="A593" t="s">
        <v>1446</v>
      </c>
      <c r="B593" t="s">
        <v>1447</v>
      </c>
      <c r="C593" t="s">
        <v>1448</v>
      </c>
      <c r="D593" t="s">
        <v>1449</v>
      </c>
    </row>
    <row r="594" spans="1:4" x14ac:dyDescent="0.25">
      <c r="A594" t="s">
        <v>1450</v>
      </c>
      <c r="B594" t="s">
        <v>1451</v>
      </c>
      <c r="C594" t="s">
        <v>1450</v>
      </c>
      <c r="D594" t="s">
        <v>1451</v>
      </c>
    </row>
    <row r="595" spans="1:4" x14ac:dyDescent="0.25">
      <c r="A595" t="s">
        <v>1452</v>
      </c>
      <c r="B595" t="s">
        <v>1453</v>
      </c>
      <c r="C595" t="s">
        <v>1452</v>
      </c>
      <c r="D595" t="s">
        <v>1453</v>
      </c>
    </row>
    <row r="596" spans="1:4" x14ac:dyDescent="0.25">
      <c r="A596" t="s">
        <v>1454</v>
      </c>
      <c r="B596" t="s">
        <v>1455</v>
      </c>
      <c r="C596" t="s">
        <v>1454</v>
      </c>
      <c r="D596" t="s">
        <v>1455</v>
      </c>
    </row>
    <row r="597" spans="1:4" x14ac:dyDescent="0.25">
      <c r="A597" t="s">
        <v>1456</v>
      </c>
      <c r="B597" t="s">
        <v>1457</v>
      </c>
      <c r="C597" t="s">
        <v>1456</v>
      </c>
      <c r="D597" t="s">
        <v>1457</v>
      </c>
    </row>
    <row r="598" spans="1:4" x14ac:dyDescent="0.25">
      <c r="A598" t="s">
        <v>1458</v>
      </c>
      <c r="B598" t="s">
        <v>1459</v>
      </c>
      <c r="C598" t="s">
        <v>1458</v>
      </c>
      <c r="D598" t="s">
        <v>1459</v>
      </c>
    </row>
    <row r="599" spans="1:4" x14ac:dyDescent="0.25">
      <c r="A599" t="s">
        <v>1460</v>
      </c>
      <c r="B599" t="s">
        <v>1461</v>
      </c>
      <c r="C599" t="s">
        <v>1460</v>
      </c>
      <c r="D599" t="s">
        <v>1462</v>
      </c>
    </row>
    <row r="600" spans="1:4" x14ac:dyDescent="0.25">
      <c r="A600" t="s">
        <v>1463</v>
      </c>
      <c r="B600" t="s">
        <v>1464</v>
      </c>
      <c r="C600" t="s">
        <v>1463</v>
      </c>
      <c r="D600" t="s">
        <v>1464</v>
      </c>
    </row>
    <row r="601" spans="1:4" x14ac:dyDescent="0.25">
      <c r="A601" t="s">
        <v>1465</v>
      </c>
      <c r="B601" t="s">
        <v>1466</v>
      </c>
      <c r="C601" t="s">
        <v>1465</v>
      </c>
      <c r="D601" t="s">
        <v>1467</v>
      </c>
    </row>
    <row r="602" spans="1:4" x14ac:dyDescent="0.25">
      <c r="A602" t="s">
        <v>1468</v>
      </c>
      <c r="B602" t="s">
        <v>1469</v>
      </c>
      <c r="C602" t="s">
        <v>1468</v>
      </c>
      <c r="D602" t="s">
        <v>1470</v>
      </c>
    </row>
    <row r="603" spans="1:4" x14ac:dyDescent="0.25">
      <c r="A603" t="s">
        <v>1471</v>
      </c>
      <c r="B603" t="s">
        <v>1472</v>
      </c>
      <c r="C603" t="s">
        <v>1471</v>
      </c>
      <c r="D603" t="s">
        <v>1472</v>
      </c>
    </row>
    <row r="604" spans="1:4" x14ac:dyDescent="0.25">
      <c r="A604" t="s">
        <v>1473</v>
      </c>
      <c r="B604" t="s">
        <v>1474</v>
      </c>
      <c r="C604" t="s">
        <v>1473</v>
      </c>
      <c r="D604" t="s">
        <v>1474</v>
      </c>
    </row>
    <row r="605" spans="1:4" x14ac:dyDescent="0.25">
      <c r="A605" t="s">
        <v>1475</v>
      </c>
      <c r="B605" t="s">
        <v>1476</v>
      </c>
      <c r="C605" t="s">
        <v>1475</v>
      </c>
      <c r="D605" t="s">
        <v>1476</v>
      </c>
    </row>
    <row r="606" spans="1:4" x14ac:dyDescent="0.25">
      <c r="A606" t="s">
        <v>1477</v>
      </c>
      <c r="B606" t="s">
        <v>1478</v>
      </c>
      <c r="C606" t="s">
        <v>1477</v>
      </c>
      <c r="D606" t="s">
        <v>1479</v>
      </c>
    </row>
    <row r="607" spans="1:4" x14ac:dyDescent="0.25">
      <c r="A607" t="s">
        <v>1480</v>
      </c>
      <c r="B607" t="s">
        <v>1481</v>
      </c>
      <c r="C607" t="s">
        <v>1480</v>
      </c>
      <c r="D607" t="s">
        <v>1481</v>
      </c>
    </row>
    <row r="608" spans="1:4" x14ac:dyDescent="0.25">
      <c r="A608" t="s">
        <v>1482</v>
      </c>
      <c r="B608" t="s">
        <v>1483</v>
      </c>
      <c r="C608" t="s">
        <v>1482</v>
      </c>
      <c r="D608" t="s">
        <v>1483</v>
      </c>
    </row>
    <row r="609" spans="1:4" x14ac:dyDescent="0.25">
      <c r="A609" t="s">
        <v>1484</v>
      </c>
      <c r="B609" t="s">
        <v>1485</v>
      </c>
      <c r="C609" t="s">
        <v>1484</v>
      </c>
      <c r="D609" t="s">
        <v>1485</v>
      </c>
    </row>
    <row r="610" spans="1:4" x14ac:dyDescent="0.25">
      <c r="A610" t="s">
        <v>1486</v>
      </c>
      <c r="B610" t="s">
        <v>1487</v>
      </c>
      <c r="C610" t="s">
        <v>1486</v>
      </c>
      <c r="D610" t="s">
        <v>1487</v>
      </c>
    </row>
    <row r="611" spans="1:4" x14ac:dyDescent="0.25">
      <c r="A611" t="s">
        <v>1488</v>
      </c>
      <c r="B611" t="s">
        <v>1489</v>
      </c>
      <c r="C611" t="s">
        <v>1488</v>
      </c>
      <c r="D611" t="s">
        <v>1489</v>
      </c>
    </row>
    <row r="612" spans="1:4" x14ac:dyDescent="0.25">
      <c r="A612" t="s">
        <v>1490</v>
      </c>
      <c r="B612" t="s">
        <v>1491</v>
      </c>
      <c r="C612" t="s">
        <v>1490</v>
      </c>
      <c r="D612" t="s">
        <v>1492</v>
      </c>
    </row>
    <row r="613" spans="1:4" x14ac:dyDescent="0.25">
      <c r="A613" t="s">
        <v>1493</v>
      </c>
      <c r="B613" t="s">
        <v>1494</v>
      </c>
      <c r="C613" t="s">
        <v>1493</v>
      </c>
      <c r="D613" t="s">
        <v>1494</v>
      </c>
    </row>
    <row r="614" spans="1:4" x14ac:dyDescent="0.25">
      <c r="A614" t="s">
        <v>1495</v>
      </c>
      <c r="B614" t="s">
        <v>1496</v>
      </c>
      <c r="C614" t="s">
        <v>1495</v>
      </c>
      <c r="D614" t="s">
        <v>1496</v>
      </c>
    </row>
    <row r="615" spans="1:4" x14ac:dyDescent="0.25">
      <c r="A615" t="s">
        <v>1497</v>
      </c>
      <c r="B615" t="s">
        <v>1498</v>
      </c>
      <c r="C615" t="s">
        <v>1497</v>
      </c>
      <c r="D615" t="s">
        <v>1498</v>
      </c>
    </row>
    <row r="616" spans="1:4" x14ac:dyDescent="0.25">
      <c r="A616" t="s">
        <v>1499</v>
      </c>
      <c r="B616" t="s">
        <v>1500</v>
      </c>
      <c r="C616" t="s">
        <v>1499</v>
      </c>
      <c r="D616" t="s">
        <v>1500</v>
      </c>
    </row>
    <row r="617" spans="1:4" x14ac:dyDescent="0.25">
      <c r="A617" t="s">
        <v>1501</v>
      </c>
      <c r="B617" t="s">
        <v>1502</v>
      </c>
      <c r="C617" t="s">
        <v>1501</v>
      </c>
      <c r="D617" t="s">
        <v>1502</v>
      </c>
    </row>
    <row r="618" spans="1:4" x14ac:dyDescent="0.25">
      <c r="A618" t="s">
        <v>1503</v>
      </c>
      <c r="B618" t="s">
        <v>1504</v>
      </c>
      <c r="C618" t="s">
        <v>1505</v>
      </c>
      <c r="D618" t="s">
        <v>1506</v>
      </c>
    </row>
    <row r="619" spans="1:4" x14ac:dyDescent="0.25">
      <c r="A619" t="s">
        <v>1503</v>
      </c>
      <c r="B619" t="s">
        <v>1504</v>
      </c>
      <c r="C619" t="s">
        <v>1503</v>
      </c>
      <c r="D619" t="s">
        <v>1507</v>
      </c>
    </row>
    <row r="620" spans="1:4" x14ac:dyDescent="0.25">
      <c r="A620" t="s">
        <v>1508</v>
      </c>
      <c r="B620" t="s">
        <v>1509</v>
      </c>
      <c r="C620" t="s">
        <v>1508</v>
      </c>
      <c r="D620" t="s">
        <v>1509</v>
      </c>
    </row>
    <row r="621" spans="1:4" x14ac:dyDescent="0.25">
      <c r="A621" t="s">
        <v>1510</v>
      </c>
      <c r="B621" t="s">
        <v>1511</v>
      </c>
      <c r="C621" t="s">
        <v>1510</v>
      </c>
      <c r="D621" t="s">
        <v>1512</v>
      </c>
    </row>
    <row r="622" spans="1:4" x14ac:dyDescent="0.25">
      <c r="A622" t="s">
        <v>1513</v>
      </c>
      <c r="B622" t="s">
        <v>1514</v>
      </c>
      <c r="C622" t="s">
        <v>1513</v>
      </c>
      <c r="D622" t="s">
        <v>1514</v>
      </c>
    </row>
    <row r="623" spans="1:4" x14ac:dyDescent="0.25">
      <c r="A623" t="s">
        <v>1515</v>
      </c>
      <c r="B623" t="s">
        <v>1516</v>
      </c>
      <c r="C623" t="s">
        <v>1515</v>
      </c>
      <c r="D623" t="s">
        <v>1517</v>
      </c>
    </row>
    <row r="624" spans="1:4" x14ac:dyDescent="0.25">
      <c r="A624" t="s">
        <v>1518</v>
      </c>
      <c r="B624" t="s">
        <v>1519</v>
      </c>
      <c r="C624" t="s">
        <v>1518</v>
      </c>
      <c r="D624" t="s">
        <v>1520</v>
      </c>
    </row>
    <row r="625" spans="1:4" x14ac:dyDescent="0.25">
      <c r="A625" t="s">
        <v>1521</v>
      </c>
      <c r="B625" t="s">
        <v>1522</v>
      </c>
      <c r="C625" t="s">
        <v>1523</v>
      </c>
      <c r="D625" t="s">
        <v>1524</v>
      </c>
    </row>
    <row r="626" spans="1:4" x14ac:dyDescent="0.25">
      <c r="A626" t="s">
        <v>1521</v>
      </c>
      <c r="B626" t="s">
        <v>1522</v>
      </c>
      <c r="C626" t="s">
        <v>1525</v>
      </c>
      <c r="D626" t="s">
        <v>1526</v>
      </c>
    </row>
    <row r="627" spans="1:4" x14ac:dyDescent="0.25">
      <c r="A627" t="s">
        <v>1521</v>
      </c>
      <c r="B627" t="s">
        <v>1522</v>
      </c>
      <c r="C627" t="s">
        <v>1527</v>
      </c>
      <c r="D627" t="s">
        <v>1528</v>
      </c>
    </row>
    <row r="628" spans="1:4" x14ac:dyDescent="0.25">
      <c r="A628" t="s">
        <v>1521</v>
      </c>
      <c r="B628" t="s">
        <v>1522</v>
      </c>
      <c r="C628" t="s">
        <v>1529</v>
      </c>
      <c r="D628" t="s">
        <v>1530</v>
      </c>
    </row>
    <row r="629" spans="1:4" x14ac:dyDescent="0.25">
      <c r="A629" t="s">
        <v>1521</v>
      </c>
      <c r="B629" t="s">
        <v>1522</v>
      </c>
      <c r="C629" t="s">
        <v>1531</v>
      </c>
      <c r="D629" t="s">
        <v>1532</v>
      </c>
    </row>
    <row r="630" spans="1:4" x14ac:dyDescent="0.25">
      <c r="A630" t="s">
        <v>1521</v>
      </c>
      <c r="B630" t="s">
        <v>1522</v>
      </c>
      <c r="C630" t="s">
        <v>1533</v>
      </c>
      <c r="D630" t="s">
        <v>1534</v>
      </c>
    </row>
    <row r="631" spans="1:4" x14ac:dyDescent="0.25">
      <c r="A631" t="s">
        <v>1521</v>
      </c>
      <c r="B631" t="s">
        <v>1522</v>
      </c>
      <c r="C631" t="s">
        <v>1535</v>
      </c>
      <c r="D631" t="s">
        <v>1536</v>
      </c>
    </row>
    <row r="632" spans="1:4" x14ac:dyDescent="0.25">
      <c r="A632" t="s">
        <v>1521</v>
      </c>
      <c r="B632" t="s">
        <v>1522</v>
      </c>
      <c r="C632" t="s">
        <v>1537</v>
      </c>
      <c r="D632" t="s">
        <v>1538</v>
      </c>
    </row>
    <row r="633" spans="1:4" x14ac:dyDescent="0.25">
      <c r="A633" t="s">
        <v>1521</v>
      </c>
      <c r="B633" t="s">
        <v>1522</v>
      </c>
      <c r="C633" t="s">
        <v>1539</v>
      </c>
      <c r="D633" t="s">
        <v>1540</v>
      </c>
    </row>
    <row r="634" spans="1:4" x14ac:dyDescent="0.25">
      <c r="A634" t="s">
        <v>1521</v>
      </c>
      <c r="B634" t="s">
        <v>1522</v>
      </c>
      <c r="C634" t="s">
        <v>1541</v>
      </c>
      <c r="D634" t="s">
        <v>1542</v>
      </c>
    </row>
    <row r="635" spans="1:4" x14ac:dyDescent="0.25">
      <c r="A635" t="s">
        <v>1521</v>
      </c>
      <c r="B635" t="s">
        <v>1522</v>
      </c>
      <c r="C635" t="s">
        <v>1543</v>
      </c>
      <c r="D635" t="s">
        <v>1544</v>
      </c>
    </row>
    <row r="636" spans="1:4" x14ac:dyDescent="0.25">
      <c r="A636" t="s">
        <v>1521</v>
      </c>
      <c r="B636" t="s">
        <v>1522</v>
      </c>
      <c r="C636" t="s">
        <v>1545</v>
      </c>
      <c r="D636" t="s">
        <v>1546</v>
      </c>
    </row>
    <row r="637" spans="1:4" x14ac:dyDescent="0.25">
      <c r="A637" t="s">
        <v>1521</v>
      </c>
      <c r="B637" t="s">
        <v>1522</v>
      </c>
      <c r="C637" t="s">
        <v>1547</v>
      </c>
      <c r="D637" t="s">
        <v>1548</v>
      </c>
    </row>
    <row r="638" spans="1:4" x14ac:dyDescent="0.25">
      <c r="A638" t="s">
        <v>1521</v>
      </c>
      <c r="B638" t="s">
        <v>1522</v>
      </c>
      <c r="C638" t="s">
        <v>1549</v>
      </c>
      <c r="D638" t="s">
        <v>1550</v>
      </c>
    </row>
    <row r="639" spans="1:4" x14ac:dyDescent="0.25">
      <c r="A639" t="s">
        <v>1521</v>
      </c>
      <c r="B639" t="s">
        <v>1522</v>
      </c>
      <c r="C639" t="s">
        <v>1551</v>
      </c>
      <c r="D639" t="s">
        <v>1552</v>
      </c>
    </row>
    <row r="640" spans="1:4" x14ac:dyDescent="0.25">
      <c r="A640" t="s">
        <v>1521</v>
      </c>
      <c r="B640" t="s">
        <v>1522</v>
      </c>
      <c r="C640" t="s">
        <v>1553</v>
      </c>
      <c r="D640" t="s">
        <v>1554</v>
      </c>
    </row>
    <row r="641" spans="1:4" x14ac:dyDescent="0.25">
      <c r="A641" t="s">
        <v>1521</v>
      </c>
      <c r="B641" t="s">
        <v>1522</v>
      </c>
      <c r="C641" t="s">
        <v>1555</v>
      </c>
      <c r="D641" t="s">
        <v>1556</v>
      </c>
    </row>
    <row r="642" spans="1:4" x14ac:dyDescent="0.25">
      <c r="A642" t="s">
        <v>1521</v>
      </c>
      <c r="B642" t="s">
        <v>1522</v>
      </c>
      <c r="C642" t="s">
        <v>1557</v>
      </c>
      <c r="D642" t="s">
        <v>1556</v>
      </c>
    </row>
    <row r="643" spans="1:4" x14ac:dyDescent="0.25">
      <c r="A643" t="s">
        <v>1521</v>
      </c>
      <c r="B643" t="s">
        <v>1522</v>
      </c>
      <c r="C643" t="s">
        <v>1558</v>
      </c>
      <c r="D643" t="s">
        <v>954</v>
      </c>
    </row>
    <row r="644" spans="1:4" x14ac:dyDescent="0.25">
      <c r="A644" t="s">
        <v>1521</v>
      </c>
      <c r="B644" t="s">
        <v>1522</v>
      </c>
      <c r="C644" t="s">
        <v>1559</v>
      </c>
      <c r="D644" t="s">
        <v>1560</v>
      </c>
    </row>
    <row r="645" spans="1:4" x14ac:dyDescent="0.25">
      <c r="A645" t="s">
        <v>1521</v>
      </c>
      <c r="B645" t="s">
        <v>1522</v>
      </c>
      <c r="C645" t="s">
        <v>1561</v>
      </c>
      <c r="D645" t="s">
        <v>1562</v>
      </c>
    </row>
    <row r="646" spans="1:4" x14ac:dyDescent="0.25">
      <c r="A646" t="s">
        <v>1521</v>
      </c>
      <c r="B646" t="s">
        <v>1522</v>
      </c>
      <c r="C646" t="s">
        <v>1563</v>
      </c>
      <c r="D646" t="s">
        <v>1564</v>
      </c>
    </row>
    <row r="647" spans="1:4" x14ac:dyDescent="0.25">
      <c r="A647" t="s">
        <v>1521</v>
      </c>
      <c r="B647" t="s">
        <v>1522</v>
      </c>
      <c r="C647" t="s">
        <v>1565</v>
      </c>
      <c r="D647" t="s">
        <v>960</v>
      </c>
    </row>
    <row r="648" spans="1:4" x14ac:dyDescent="0.25">
      <c r="A648" t="s">
        <v>1521</v>
      </c>
      <c r="B648" t="s">
        <v>1522</v>
      </c>
      <c r="C648" t="s">
        <v>1566</v>
      </c>
      <c r="D648" t="s">
        <v>1567</v>
      </c>
    </row>
    <row r="649" spans="1:4" x14ac:dyDescent="0.25">
      <c r="A649" t="s">
        <v>1521</v>
      </c>
      <c r="B649" t="s">
        <v>1522</v>
      </c>
      <c r="C649" t="s">
        <v>1568</v>
      </c>
      <c r="D649" t="s">
        <v>1569</v>
      </c>
    </row>
    <row r="650" spans="1:4" x14ac:dyDescent="0.25">
      <c r="A650" t="s">
        <v>1521</v>
      </c>
      <c r="B650" t="s">
        <v>1522</v>
      </c>
      <c r="C650" t="s">
        <v>1570</v>
      </c>
      <c r="D650" t="s">
        <v>1571</v>
      </c>
    </row>
    <row r="651" spans="1:4" x14ac:dyDescent="0.25">
      <c r="A651" t="s">
        <v>1521</v>
      </c>
      <c r="B651" t="s">
        <v>1522</v>
      </c>
      <c r="C651" t="s">
        <v>1572</v>
      </c>
      <c r="D651" t="s">
        <v>1573</v>
      </c>
    </row>
    <row r="652" spans="1:4" x14ac:dyDescent="0.25">
      <c r="A652" t="s">
        <v>1521</v>
      </c>
      <c r="B652" t="s">
        <v>1522</v>
      </c>
      <c r="C652" t="s">
        <v>1574</v>
      </c>
      <c r="D652" t="s">
        <v>1575</v>
      </c>
    </row>
    <row r="653" spans="1:4" x14ac:dyDescent="0.25">
      <c r="A653" t="s">
        <v>1521</v>
      </c>
      <c r="B653" t="s">
        <v>1522</v>
      </c>
      <c r="C653" t="s">
        <v>1576</v>
      </c>
      <c r="D653" t="s">
        <v>1577</v>
      </c>
    </row>
    <row r="654" spans="1:4" x14ac:dyDescent="0.25">
      <c r="A654" t="s">
        <v>1521</v>
      </c>
      <c r="B654" t="s">
        <v>1522</v>
      </c>
      <c r="C654" t="s">
        <v>1578</v>
      </c>
      <c r="D654" t="s">
        <v>1579</v>
      </c>
    </row>
    <row r="655" spans="1:4" x14ac:dyDescent="0.25">
      <c r="A655" t="s">
        <v>1521</v>
      </c>
      <c r="B655" t="s">
        <v>1522</v>
      </c>
      <c r="C655" t="s">
        <v>1580</v>
      </c>
      <c r="D655" t="s">
        <v>1581</v>
      </c>
    </row>
    <row r="656" spans="1:4" x14ac:dyDescent="0.25">
      <c r="A656" t="s">
        <v>1521</v>
      </c>
      <c r="B656" t="s">
        <v>1522</v>
      </c>
      <c r="C656" t="s">
        <v>1582</v>
      </c>
      <c r="D656" t="s">
        <v>1583</v>
      </c>
    </row>
    <row r="657" spans="1:4" x14ac:dyDescent="0.25">
      <c r="A657" t="s">
        <v>1521</v>
      </c>
      <c r="B657" t="s">
        <v>1522</v>
      </c>
      <c r="C657" t="s">
        <v>1584</v>
      </c>
      <c r="D657" t="s">
        <v>1585</v>
      </c>
    </row>
    <row r="658" spans="1:4" x14ac:dyDescent="0.25">
      <c r="A658" t="s">
        <v>1521</v>
      </c>
      <c r="B658" t="s">
        <v>1522</v>
      </c>
      <c r="C658" t="s">
        <v>1586</v>
      </c>
      <c r="D658" t="s">
        <v>1587</v>
      </c>
    </row>
    <row r="659" spans="1:4" x14ac:dyDescent="0.25">
      <c r="A659" t="s">
        <v>1521</v>
      </c>
      <c r="B659" t="s">
        <v>1522</v>
      </c>
      <c r="C659" t="s">
        <v>1588</v>
      </c>
      <c r="D659" t="s">
        <v>1589</v>
      </c>
    </row>
    <row r="660" spans="1:4" x14ac:dyDescent="0.25">
      <c r="A660" t="s">
        <v>1521</v>
      </c>
      <c r="B660" t="s">
        <v>1522</v>
      </c>
      <c r="C660" t="s">
        <v>1590</v>
      </c>
      <c r="D660" t="s">
        <v>1591</v>
      </c>
    </row>
    <row r="661" spans="1:4" x14ac:dyDescent="0.25">
      <c r="A661" t="s">
        <v>1521</v>
      </c>
      <c r="B661" t="s">
        <v>1522</v>
      </c>
      <c r="C661" t="s">
        <v>1592</v>
      </c>
      <c r="D661" t="s">
        <v>1593</v>
      </c>
    </row>
    <row r="662" spans="1:4" x14ac:dyDescent="0.25">
      <c r="A662" t="s">
        <v>1521</v>
      </c>
      <c r="B662" t="s">
        <v>1522</v>
      </c>
      <c r="C662" t="s">
        <v>1594</v>
      </c>
      <c r="D662" t="s">
        <v>1595</v>
      </c>
    </row>
    <row r="663" spans="1:4" x14ac:dyDescent="0.25">
      <c r="A663" t="s">
        <v>1521</v>
      </c>
      <c r="B663" t="s">
        <v>1522</v>
      </c>
      <c r="C663" t="s">
        <v>1596</v>
      </c>
      <c r="D663" t="s">
        <v>1597</v>
      </c>
    </row>
    <row r="664" spans="1:4" x14ac:dyDescent="0.25">
      <c r="A664" t="s">
        <v>1521</v>
      </c>
      <c r="B664" t="s">
        <v>1522</v>
      </c>
      <c r="C664" t="s">
        <v>1598</v>
      </c>
      <c r="D664" t="s">
        <v>1599</v>
      </c>
    </row>
    <row r="665" spans="1:4" x14ac:dyDescent="0.25">
      <c r="A665" t="s">
        <v>1521</v>
      </c>
      <c r="B665" t="s">
        <v>1522</v>
      </c>
      <c r="C665" t="s">
        <v>1600</v>
      </c>
      <c r="D665" t="s">
        <v>1601</v>
      </c>
    </row>
    <row r="666" spans="1:4" x14ac:dyDescent="0.25">
      <c r="A666" t="s">
        <v>1521</v>
      </c>
      <c r="B666" t="s">
        <v>1522</v>
      </c>
      <c r="C666" t="s">
        <v>1602</v>
      </c>
      <c r="D666" t="s">
        <v>1603</v>
      </c>
    </row>
    <row r="667" spans="1:4" x14ac:dyDescent="0.25">
      <c r="A667" t="s">
        <v>1521</v>
      </c>
      <c r="B667" t="s">
        <v>1522</v>
      </c>
      <c r="C667" t="s">
        <v>1604</v>
      </c>
      <c r="D667" t="s">
        <v>1605</v>
      </c>
    </row>
    <row r="668" spans="1:4" x14ac:dyDescent="0.25">
      <c r="A668" t="s">
        <v>1521</v>
      </c>
      <c r="B668" t="s">
        <v>1522</v>
      </c>
      <c r="C668" t="s">
        <v>1606</v>
      </c>
      <c r="D668" t="s">
        <v>1607</v>
      </c>
    </row>
    <row r="669" spans="1:4" x14ac:dyDescent="0.25">
      <c r="A669" t="s">
        <v>1521</v>
      </c>
      <c r="B669" t="s">
        <v>1522</v>
      </c>
      <c r="C669" t="s">
        <v>1608</v>
      </c>
      <c r="D669" t="s">
        <v>1609</v>
      </c>
    </row>
    <row r="670" spans="1:4" x14ac:dyDescent="0.25">
      <c r="A670" t="s">
        <v>1521</v>
      </c>
      <c r="B670" t="s">
        <v>1522</v>
      </c>
      <c r="C670" t="s">
        <v>1610</v>
      </c>
      <c r="D670" t="s">
        <v>1611</v>
      </c>
    </row>
    <row r="671" spans="1:4" x14ac:dyDescent="0.25">
      <c r="A671" t="s">
        <v>1521</v>
      </c>
      <c r="B671" t="s">
        <v>1522</v>
      </c>
      <c r="C671" t="s">
        <v>1612</v>
      </c>
      <c r="D671" t="s">
        <v>1613</v>
      </c>
    </row>
    <row r="672" spans="1:4" x14ac:dyDescent="0.25">
      <c r="A672" t="s">
        <v>1521</v>
      </c>
      <c r="B672" t="s">
        <v>1522</v>
      </c>
      <c r="C672" t="s">
        <v>1614</v>
      </c>
      <c r="D672" t="s">
        <v>1615</v>
      </c>
    </row>
    <row r="673" spans="1:4" x14ac:dyDescent="0.25">
      <c r="A673" t="s">
        <v>1616</v>
      </c>
      <c r="B673" t="s">
        <v>1617</v>
      </c>
      <c r="C673" t="s">
        <v>1618</v>
      </c>
      <c r="D673" t="s">
        <v>1619</v>
      </c>
    </row>
    <row r="674" spans="1:4" x14ac:dyDescent="0.25">
      <c r="A674" t="s">
        <v>1616</v>
      </c>
      <c r="B674" t="s">
        <v>1617</v>
      </c>
      <c r="C674" t="s">
        <v>1620</v>
      </c>
      <c r="D674" t="s">
        <v>1621</v>
      </c>
    </row>
    <row r="675" spans="1:4" x14ac:dyDescent="0.25">
      <c r="A675" t="s">
        <v>1616</v>
      </c>
      <c r="B675" t="s">
        <v>1617</v>
      </c>
      <c r="C675" t="s">
        <v>1622</v>
      </c>
      <c r="D675" t="s">
        <v>1617</v>
      </c>
    </row>
    <row r="676" spans="1:4" x14ac:dyDescent="0.25">
      <c r="A676" t="s">
        <v>1616</v>
      </c>
      <c r="B676" t="s">
        <v>1617</v>
      </c>
      <c r="C676" t="s">
        <v>1623</v>
      </c>
      <c r="D676" t="s">
        <v>1624</v>
      </c>
    </row>
    <row r="677" spans="1:4" x14ac:dyDescent="0.25">
      <c r="A677" t="s">
        <v>1625</v>
      </c>
      <c r="B677" t="s">
        <v>1626</v>
      </c>
      <c r="C677" t="s">
        <v>1627</v>
      </c>
      <c r="D677" t="s">
        <v>1628</v>
      </c>
    </row>
    <row r="678" spans="1:4" x14ac:dyDescent="0.25">
      <c r="A678" t="s">
        <v>1629</v>
      </c>
      <c r="B678" t="s">
        <v>1630</v>
      </c>
      <c r="C678" t="s">
        <v>1631</v>
      </c>
      <c r="D678" t="s">
        <v>1632</v>
      </c>
    </row>
    <row r="679" spans="1:4" x14ac:dyDescent="0.25">
      <c r="A679" t="s">
        <v>1633</v>
      </c>
      <c r="B679" t="s">
        <v>1634</v>
      </c>
      <c r="C679" t="s">
        <v>1633</v>
      </c>
      <c r="D679" t="s">
        <v>1634</v>
      </c>
    </row>
    <row r="680" spans="1:4" x14ac:dyDescent="0.25">
      <c r="A680" t="s">
        <v>1635</v>
      </c>
      <c r="B680" t="s">
        <v>1636</v>
      </c>
      <c r="C680" t="s">
        <v>1637</v>
      </c>
      <c r="D680" t="s">
        <v>1638</v>
      </c>
    </row>
    <row r="681" spans="1:4" x14ac:dyDescent="0.25">
      <c r="A681" t="s">
        <v>1639</v>
      </c>
      <c r="B681" t="s">
        <v>1640</v>
      </c>
      <c r="C681" t="s">
        <v>1639</v>
      </c>
      <c r="D681" t="s">
        <v>1640</v>
      </c>
    </row>
    <row r="682" spans="1:4" x14ac:dyDescent="0.25">
      <c r="A682" t="s">
        <v>1641</v>
      </c>
      <c r="B682" t="s">
        <v>1642</v>
      </c>
      <c r="C682" t="s">
        <v>1641</v>
      </c>
      <c r="D682" t="s">
        <v>1642</v>
      </c>
    </row>
    <row r="683" spans="1:4" x14ac:dyDescent="0.25">
      <c r="A683" t="s">
        <v>1643</v>
      </c>
      <c r="B683" t="s">
        <v>1644</v>
      </c>
      <c r="C683" t="s">
        <v>1643</v>
      </c>
      <c r="D683" t="s">
        <v>1645</v>
      </c>
    </row>
    <row r="684" spans="1:4" x14ac:dyDescent="0.25">
      <c r="A684" t="s">
        <v>1646</v>
      </c>
      <c r="B684" t="s">
        <v>1647</v>
      </c>
      <c r="C684" t="s">
        <v>1646</v>
      </c>
      <c r="D684" t="s">
        <v>1648</v>
      </c>
    </row>
    <row r="685" spans="1:4" x14ac:dyDescent="0.25">
      <c r="A685" t="s">
        <v>1649</v>
      </c>
      <c r="B685" t="s">
        <v>1650</v>
      </c>
      <c r="C685" t="s">
        <v>1649</v>
      </c>
      <c r="D685" t="s">
        <v>1651</v>
      </c>
    </row>
    <row r="686" spans="1:4" x14ac:dyDescent="0.25">
      <c r="A686" t="s">
        <v>1652</v>
      </c>
      <c r="B686" t="s">
        <v>1653</v>
      </c>
      <c r="C686" t="s">
        <v>1652</v>
      </c>
      <c r="D686" t="s">
        <v>1653</v>
      </c>
    </row>
    <row r="687" spans="1:4" x14ac:dyDescent="0.25">
      <c r="A687" t="s">
        <v>1654</v>
      </c>
      <c r="B687" t="s">
        <v>1655</v>
      </c>
      <c r="C687" t="s">
        <v>1656</v>
      </c>
      <c r="D687" t="s">
        <v>1657</v>
      </c>
    </row>
    <row r="688" spans="1:4" x14ac:dyDescent="0.25">
      <c r="A688" t="s">
        <v>1658</v>
      </c>
      <c r="B688" t="s">
        <v>1659</v>
      </c>
      <c r="C688" t="s">
        <v>1658</v>
      </c>
      <c r="D688" t="s">
        <v>1659</v>
      </c>
    </row>
    <row r="689" spans="1:4" x14ac:dyDescent="0.25">
      <c r="A689" t="s">
        <v>1660</v>
      </c>
      <c r="B689" t="s">
        <v>1661</v>
      </c>
      <c r="C689" t="s">
        <v>1660</v>
      </c>
      <c r="D689" t="s">
        <v>1661</v>
      </c>
    </row>
    <row r="690" spans="1:4" x14ac:dyDescent="0.25">
      <c r="A690" t="s">
        <v>1662</v>
      </c>
      <c r="B690" t="s">
        <v>1663</v>
      </c>
      <c r="C690" t="s">
        <v>1662</v>
      </c>
      <c r="D690" t="s">
        <v>1663</v>
      </c>
    </row>
    <row r="691" spans="1:4" x14ac:dyDescent="0.25">
      <c r="A691" t="s">
        <v>1664</v>
      </c>
      <c r="B691" t="s">
        <v>1665</v>
      </c>
      <c r="C691" t="s">
        <v>1666</v>
      </c>
      <c r="D691" t="s">
        <v>1667</v>
      </c>
    </row>
    <row r="692" spans="1:4" x14ac:dyDescent="0.25">
      <c r="A692" t="s">
        <v>1664</v>
      </c>
      <c r="B692" t="s">
        <v>1665</v>
      </c>
      <c r="C692" t="s">
        <v>1668</v>
      </c>
      <c r="D692" t="s">
        <v>1669</v>
      </c>
    </row>
    <row r="693" spans="1:4" x14ac:dyDescent="0.25">
      <c r="A693" t="s">
        <v>1664</v>
      </c>
      <c r="B693" t="s">
        <v>1665</v>
      </c>
      <c r="C693" t="s">
        <v>1670</v>
      </c>
      <c r="D693" t="s">
        <v>1671</v>
      </c>
    </row>
    <row r="694" spans="1:4" x14ac:dyDescent="0.25">
      <c r="A694" t="s">
        <v>1664</v>
      </c>
      <c r="B694" t="s">
        <v>1665</v>
      </c>
      <c r="C694" t="s">
        <v>1672</v>
      </c>
      <c r="D694" t="s">
        <v>1673</v>
      </c>
    </row>
    <row r="695" spans="1:4" x14ac:dyDescent="0.25">
      <c r="A695" t="s">
        <v>1664</v>
      </c>
      <c r="B695" t="s">
        <v>1665</v>
      </c>
      <c r="C695" t="s">
        <v>1674</v>
      </c>
      <c r="D695" t="s">
        <v>1675</v>
      </c>
    </row>
    <row r="696" spans="1:4" x14ac:dyDescent="0.25">
      <c r="A696" t="s">
        <v>1664</v>
      </c>
      <c r="B696" t="s">
        <v>1665</v>
      </c>
      <c r="C696" t="s">
        <v>1676</v>
      </c>
      <c r="D696" t="s">
        <v>1677</v>
      </c>
    </row>
    <row r="697" spans="1:4" x14ac:dyDescent="0.25">
      <c r="A697" t="s">
        <v>1664</v>
      </c>
      <c r="B697" t="s">
        <v>1665</v>
      </c>
      <c r="C697" t="s">
        <v>1678</v>
      </c>
      <c r="D697" t="s">
        <v>1679</v>
      </c>
    </row>
    <row r="698" spans="1:4" x14ac:dyDescent="0.25">
      <c r="A698" t="s">
        <v>1664</v>
      </c>
      <c r="B698" t="s">
        <v>1665</v>
      </c>
      <c r="C698" t="s">
        <v>1680</v>
      </c>
      <c r="D698" t="s">
        <v>1681</v>
      </c>
    </row>
    <row r="699" spans="1:4" x14ac:dyDescent="0.25">
      <c r="A699" t="s">
        <v>1664</v>
      </c>
      <c r="B699" t="s">
        <v>1665</v>
      </c>
      <c r="C699" t="s">
        <v>1682</v>
      </c>
      <c r="D699" t="s">
        <v>1683</v>
      </c>
    </row>
    <row r="700" spans="1:4" x14ac:dyDescent="0.25">
      <c r="A700" t="s">
        <v>1664</v>
      </c>
      <c r="B700" t="s">
        <v>1665</v>
      </c>
      <c r="C700" t="s">
        <v>1684</v>
      </c>
      <c r="D700" t="s">
        <v>1685</v>
      </c>
    </row>
    <row r="701" spans="1:4" x14ac:dyDescent="0.25">
      <c r="A701" t="s">
        <v>1664</v>
      </c>
      <c r="B701" t="s">
        <v>1665</v>
      </c>
      <c r="C701" t="s">
        <v>1686</v>
      </c>
      <c r="D701" t="s">
        <v>1687</v>
      </c>
    </row>
    <row r="702" spans="1:4" x14ac:dyDescent="0.25">
      <c r="A702" t="s">
        <v>1664</v>
      </c>
      <c r="B702" t="s">
        <v>1665</v>
      </c>
      <c r="C702" t="s">
        <v>1688</v>
      </c>
      <c r="D702" t="s">
        <v>1689</v>
      </c>
    </row>
    <row r="703" spans="1:4" x14ac:dyDescent="0.25">
      <c r="A703" t="s">
        <v>1664</v>
      </c>
      <c r="B703" t="s">
        <v>1665</v>
      </c>
      <c r="C703" t="s">
        <v>1690</v>
      </c>
      <c r="D703" t="s">
        <v>1691</v>
      </c>
    </row>
    <row r="704" spans="1:4" x14ac:dyDescent="0.25">
      <c r="A704" t="s">
        <v>1664</v>
      </c>
      <c r="B704" t="s">
        <v>1665</v>
      </c>
      <c r="C704" t="s">
        <v>1692</v>
      </c>
      <c r="D704" t="s">
        <v>1693</v>
      </c>
    </row>
    <row r="705" spans="1:4" x14ac:dyDescent="0.25">
      <c r="A705" t="s">
        <v>1664</v>
      </c>
      <c r="B705" t="s">
        <v>1665</v>
      </c>
      <c r="C705" t="s">
        <v>1694</v>
      </c>
      <c r="D705" t="s">
        <v>1695</v>
      </c>
    </row>
    <row r="706" spans="1:4" x14ac:dyDescent="0.25">
      <c r="A706" t="s">
        <v>1664</v>
      </c>
      <c r="B706" t="s">
        <v>1665</v>
      </c>
      <c r="C706" t="s">
        <v>1696</v>
      </c>
      <c r="D706" t="s">
        <v>1697</v>
      </c>
    </row>
    <row r="707" spans="1:4" x14ac:dyDescent="0.25">
      <c r="A707" t="s">
        <v>1664</v>
      </c>
      <c r="B707" t="s">
        <v>1665</v>
      </c>
      <c r="C707" t="s">
        <v>1698</v>
      </c>
      <c r="D707" t="s">
        <v>1699</v>
      </c>
    </row>
    <row r="708" spans="1:4" x14ac:dyDescent="0.25">
      <c r="A708" t="s">
        <v>1664</v>
      </c>
      <c r="B708" t="s">
        <v>1665</v>
      </c>
      <c r="C708" t="s">
        <v>1700</v>
      </c>
      <c r="D708" t="s">
        <v>1701</v>
      </c>
    </row>
    <row r="709" spans="1:4" x14ac:dyDescent="0.25">
      <c r="A709" t="s">
        <v>1664</v>
      </c>
      <c r="B709" t="s">
        <v>1665</v>
      </c>
      <c r="C709" t="s">
        <v>1702</v>
      </c>
      <c r="D709" t="s">
        <v>1703</v>
      </c>
    </row>
    <row r="710" spans="1:4" x14ac:dyDescent="0.25">
      <c r="A710" t="s">
        <v>1664</v>
      </c>
      <c r="B710" t="s">
        <v>1665</v>
      </c>
      <c r="C710" t="s">
        <v>1704</v>
      </c>
      <c r="D710" t="s">
        <v>1705</v>
      </c>
    </row>
    <row r="711" spans="1:4" x14ac:dyDescent="0.25">
      <c r="A711" t="s">
        <v>1664</v>
      </c>
      <c r="B711" t="s">
        <v>1665</v>
      </c>
      <c r="C711" t="s">
        <v>1706</v>
      </c>
      <c r="D711" t="s">
        <v>1707</v>
      </c>
    </row>
    <row r="712" spans="1:4" x14ac:dyDescent="0.25">
      <c r="A712" t="s">
        <v>1664</v>
      </c>
      <c r="B712" t="s">
        <v>1665</v>
      </c>
      <c r="C712" t="s">
        <v>1708</v>
      </c>
      <c r="D712" t="s">
        <v>1709</v>
      </c>
    </row>
    <row r="713" spans="1:4" x14ac:dyDescent="0.25">
      <c r="A713" t="s">
        <v>1664</v>
      </c>
      <c r="B713" t="s">
        <v>1665</v>
      </c>
      <c r="C713" t="s">
        <v>1710</v>
      </c>
      <c r="D713" t="s">
        <v>1711</v>
      </c>
    </row>
    <row r="714" spans="1:4" x14ac:dyDescent="0.25">
      <c r="A714" t="s">
        <v>1664</v>
      </c>
      <c r="B714" t="s">
        <v>1665</v>
      </c>
      <c r="C714" t="s">
        <v>1712</v>
      </c>
      <c r="D714" t="s">
        <v>1713</v>
      </c>
    </row>
    <row r="715" spans="1:4" x14ac:dyDescent="0.25">
      <c r="A715" t="s">
        <v>1664</v>
      </c>
      <c r="B715" t="s">
        <v>1665</v>
      </c>
      <c r="C715" t="s">
        <v>1714</v>
      </c>
      <c r="D715" t="s">
        <v>1715</v>
      </c>
    </row>
    <row r="716" spans="1:4" x14ac:dyDescent="0.25">
      <c r="A716" t="s">
        <v>1664</v>
      </c>
      <c r="B716" t="s">
        <v>1665</v>
      </c>
      <c r="C716" t="s">
        <v>1716</v>
      </c>
      <c r="D716" t="s">
        <v>1717</v>
      </c>
    </row>
    <row r="717" spans="1:4" x14ac:dyDescent="0.25">
      <c r="A717" t="s">
        <v>1664</v>
      </c>
      <c r="B717" t="s">
        <v>1665</v>
      </c>
      <c r="C717" t="s">
        <v>1718</v>
      </c>
      <c r="D717" t="s">
        <v>1719</v>
      </c>
    </row>
    <row r="718" spans="1:4" x14ac:dyDescent="0.25">
      <c r="A718" t="s">
        <v>1664</v>
      </c>
      <c r="B718" t="s">
        <v>1665</v>
      </c>
      <c r="C718" t="s">
        <v>1720</v>
      </c>
      <c r="D718" t="s">
        <v>1721</v>
      </c>
    </row>
    <row r="719" spans="1:4" x14ac:dyDescent="0.25">
      <c r="A719" t="s">
        <v>1664</v>
      </c>
      <c r="B719" t="s">
        <v>1665</v>
      </c>
      <c r="C719" t="s">
        <v>1722</v>
      </c>
      <c r="D719" t="s">
        <v>1723</v>
      </c>
    </row>
    <row r="720" spans="1:4" x14ac:dyDescent="0.25">
      <c r="A720" t="s">
        <v>1664</v>
      </c>
      <c r="B720" t="s">
        <v>1665</v>
      </c>
      <c r="C720" t="s">
        <v>1724</v>
      </c>
      <c r="D720" t="s">
        <v>1725</v>
      </c>
    </row>
    <row r="721" spans="1:4" x14ac:dyDescent="0.25">
      <c r="A721" t="s">
        <v>1664</v>
      </c>
      <c r="B721" t="s">
        <v>1665</v>
      </c>
      <c r="C721" t="s">
        <v>1726</v>
      </c>
      <c r="D721" t="s">
        <v>1727</v>
      </c>
    </row>
    <row r="722" spans="1:4" x14ac:dyDescent="0.25">
      <c r="A722" t="s">
        <v>1664</v>
      </c>
      <c r="B722" t="s">
        <v>1665</v>
      </c>
      <c r="C722" t="s">
        <v>1728</v>
      </c>
      <c r="D722" t="s">
        <v>1729</v>
      </c>
    </row>
    <row r="723" spans="1:4" x14ac:dyDescent="0.25">
      <c r="A723" t="s">
        <v>1664</v>
      </c>
      <c r="B723" t="s">
        <v>1665</v>
      </c>
      <c r="C723" t="s">
        <v>1730</v>
      </c>
      <c r="D723" t="s">
        <v>1731</v>
      </c>
    </row>
    <row r="724" spans="1:4" x14ac:dyDescent="0.25">
      <c r="A724" t="s">
        <v>1664</v>
      </c>
      <c r="B724" t="s">
        <v>1665</v>
      </c>
      <c r="C724" t="s">
        <v>1732</v>
      </c>
      <c r="D724" t="s">
        <v>1733</v>
      </c>
    </row>
    <row r="725" spans="1:4" x14ac:dyDescent="0.25">
      <c r="A725" t="s">
        <v>1664</v>
      </c>
      <c r="B725" t="s">
        <v>1665</v>
      </c>
      <c r="C725" t="s">
        <v>1734</v>
      </c>
      <c r="D725" t="s">
        <v>1735</v>
      </c>
    </row>
    <row r="726" spans="1:4" x14ac:dyDescent="0.25">
      <c r="A726" t="s">
        <v>1664</v>
      </c>
      <c r="B726" t="s">
        <v>1665</v>
      </c>
      <c r="C726" t="s">
        <v>1736</v>
      </c>
      <c r="D726" t="s">
        <v>1737</v>
      </c>
    </row>
    <row r="727" spans="1:4" x14ac:dyDescent="0.25">
      <c r="A727" t="s">
        <v>1664</v>
      </c>
      <c r="B727" t="s">
        <v>1665</v>
      </c>
      <c r="C727" t="s">
        <v>1738</v>
      </c>
      <c r="D727" t="s">
        <v>1739</v>
      </c>
    </row>
    <row r="728" spans="1:4" x14ac:dyDescent="0.25">
      <c r="A728" t="s">
        <v>1664</v>
      </c>
      <c r="B728" t="s">
        <v>1665</v>
      </c>
      <c r="C728" t="s">
        <v>1740</v>
      </c>
      <c r="D728" t="s">
        <v>1741</v>
      </c>
    </row>
    <row r="729" spans="1:4" x14ac:dyDescent="0.25">
      <c r="A729" t="s">
        <v>1664</v>
      </c>
      <c r="B729" t="s">
        <v>1665</v>
      </c>
      <c r="C729" t="s">
        <v>1742</v>
      </c>
      <c r="D729" t="s">
        <v>1743</v>
      </c>
    </row>
    <row r="730" spans="1:4" x14ac:dyDescent="0.25">
      <c r="A730" t="s">
        <v>1664</v>
      </c>
      <c r="B730" t="s">
        <v>1665</v>
      </c>
      <c r="C730" t="s">
        <v>1744</v>
      </c>
      <c r="D730" t="s">
        <v>1745</v>
      </c>
    </row>
    <row r="731" spans="1:4" x14ac:dyDescent="0.25">
      <c r="A731" t="s">
        <v>1664</v>
      </c>
      <c r="B731" t="s">
        <v>1665</v>
      </c>
      <c r="C731" t="s">
        <v>1746</v>
      </c>
      <c r="D731" t="s">
        <v>1747</v>
      </c>
    </row>
    <row r="732" spans="1:4" x14ac:dyDescent="0.25">
      <c r="A732" t="s">
        <v>1664</v>
      </c>
      <c r="B732" t="s">
        <v>1665</v>
      </c>
      <c r="C732" t="s">
        <v>1748</v>
      </c>
      <c r="D732" t="s">
        <v>1749</v>
      </c>
    </row>
    <row r="733" spans="1:4" x14ac:dyDescent="0.25">
      <c r="A733" t="s">
        <v>1664</v>
      </c>
      <c r="B733" t="s">
        <v>1665</v>
      </c>
      <c r="C733" t="s">
        <v>1750</v>
      </c>
      <c r="D733" t="s">
        <v>1751</v>
      </c>
    </row>
    <row r="734" spans="1:4" x14ac:dyDescent="0.25">
      <c r="A734" t="s">
        <v>1664</v>
      </c>
      <c r="B734" t="s">
        <v>1665</v>
      </c>
      <c r="C734" t="s">
        <v>1752</v>
      </c>
      <c r="D734" t="s">
        <v>1753</v>
      </c>
    </row>
    <row r="735" spans="1:4" x14ac:dyDescent="0.25">
      <c r="A735" t="s">
        <v>1664</v>
      </c>
      <c r="B735" t="s">
        <v>1665</v>
      </c>
      <c r="C735" t="s">
        <v>1754</v>
      </c>
      <c r="D735" t="s">
        <v>1755</v>
      </c>
    </row>
    <row r="736" spans="1:4" x14ac:dyDescent="0.25">
      <c r="A736" t="s">
        <v>1664</v>
      </c>
      <c r="B736" t="s">
        <v>1665</v>
      </c>
      <c r="C736" t="s">
        <v>1756</v>
      </c>
      <c r="D736" t="s">
        <v>1757</v>
      </c>
    </row>
    <row r="737" spans="1:4" x14ac:dyDescent="0.25">
      <c r="A737" t="s">
        <v>1664</v>
      </c>
      <c r="B737" t="s">
        <v>1665</v>
      </c>
      <c r="C737" t="s">
        <v>1758</v>
      </c>
      <c r="D737" t="s">
        <v>1759</v>
      </c>
    </row>
    <row r="738" spans="1:4" x14ac:dyDescent="0.25">
      <c r="A738" t="s">
        <v>1664</v>
      </c>
      <c r="B738" t="s">
        <v>1665</v>
      </c>
      <c r="C738" t="s">
        <v>1760</v>
      </c>
      <c r="D738" t="s">
        <v>1761</v>
      </c>
    </row>
    <row r="739" spans="1:4" x14ac:dyDescent="0.25">
      <c r="A739" t="s">
        <v>1664</v>
      </c>
      <c r="B739" t="s">
        <v>1665</v>
      </c>
      <c r="C739" t="s">
        <v>1762</v>
      </c>
      <c r="D739" t="s">
        <v>1763</v>
      </c>
    </row>
    <row r="740" spans="1:4" x14ac:dyDescent="0.25">
      <c r="A740" t="s">
        <v>1664</v>
      </c>
      <c r="B740" t="s">
        <v>1665</v>
      </c>
      <c r="C740" t="s">
        <v>1764</v>
      </c>
      <c r="D740" t="s">
        <v>1765</v>
      </c>
    </row>
    <row r="741" spans="1:4" x14ac:dyDescent="0.25">
      <c r="A741" t="s">
        <v>1664</v>
      </c>
      <c r="B741" t="s">
        <v>1665</v>
      </c>
      <c r="C741" t="s">
        <v>1766</v>
      </c>
      <c r="D741" t="s">
        <v>1767</v>
      </c>
    </row>
    <row r="742" spans="1:4" x14ac:dyDescent="0.25">
      <c r="A742" t="s">
        <v>1664</v>
      </c>
      <c r="B742" t="s">
        <v>1665</v>
      </c>
      <c r="C742" t="s">
        <v>1768</v>
      </c>
      <c r="D742" t="s">
        <v>1769</v>
      </c>
    </row>
    <row r="743" spans="1:4" x14ac:dyDescent="0.25">
      <c r="A743" t="s">
        <v>1664</v>
      </c>
      <c r="B743" t="s">
        <v>1665</v>
      </c>
      <c r="C743" t="s">
        <v>1770</v>
      </c>
      <c r="D743" t="s">
        <v>1771</v>
      </c>
    </row>
    <row r="744" spans="1:4" x14ac:dyDescent="0.25">
      <c r="A744" t="s">
        <v>1664</v>
      </c>
      <c r="B744" t="s">
        <v>1665</v>
      </c>
      <c r="C744" t="s">
        <v>1772</v>
      </c>
      <c r="D744" t="s">
        <v>1773</v>
      </c>
    </row>
    <row r="745" spans="1:4" x14ac:dyDescent="0.25">
      <c r="A745" t="s">
        <v>1664</v>
      </c>
      <c r="B745" t="s">
        <v>1665</v>
      </c>
      <c r="C745" t="s">
        <v>1774</v>
      </c>
      <c r="D745" t="s">
        <v>1775</v>
      </c>
    </row>
    <row r="746" spans="1:4" x14ac:dyDescent="0.25">
      <c r="A746" t="s">
        <v>1664</v>
      </c>
      <c r="B746" t="s">
        <v>1665</v>
      </c>
      <c r="C746" t="s">
        <v>1776</v>
      </c>
      <c r="D746" t="s">
        <v>1777</v>
      </c>
    </row>
    <row r="747" spans="1:4" x14ac:dyDescent="0.25">
      <c r="A747" t="s">
        <v>1664</v>
      </c>
      <c r="B747" t="s">
        <v>1665</v>
      </c>
      <c r="C747" t="s">
        <v>1778</v>
      </c>
      <c r="D747" t="s">
        <v>1779</v>
      </c>
    </row>
    <row r="748" spans="1:4" x14ac:dyDescent="0.25">
      <c r="A748" t="s">
        <v>1664</v>
      </c>
      <c r="B748" t="s">
        <v>1665</v>
      </c>
      <c r="C748" t="s">
        <v>1780</v>
      </c>
      <c r="D748" t="s">
        <v>1781</v>
      </c>
    </row>
    <row r="749" spans="1:4" x14ac:dyDescent="0.25">
      <c r="A749" t="s">
        <v>1664</v>
      </c>
      <c r="B749" t="s">
        <v>1665</v>
      </c>
      <c r="C749" t="s">
        <v>1782</v>
      </c>
      <c r="D749" t="s">
        <v>1783</v>
      </c>
    </row>
    <row r="750" spans="1:4" x14ac:dyDescent="0.25">
      <c r="A750" t="s">
        <v>1784</v>
      </c>
      <c r="B750" t="s">
        <v>1785</v>
      </c>
      <c r="C750" t="s">
        <v>1784</v>
      </c>
      <c r="D750" t="s">
        <v>1785</v>
      </c>
    </row>
    <row r="751" spans="1:4" x14ac:dyDescent="0.25">
      <c r="A751" t="s">
        <v>1786</v>
      </c>
      <c r="B751" t="s">
        <v>1787</v>
      </c>
      <c r="C751" t="s">
        <v>1788</v>
      </c>
      <c r="D751" t="s">
        <v>1789</v>
      </c>
    </row>
    <row r="752" spans="1:4" x14ac:dyDescent="0.25">
      <c r="A752" t="s">
        <v>1786</v>
      </c>
      <c r="B752" t="s">
        <v>1787</v>
      </c>
      <c r="C752" t="s">
        <v>1790</v>
      </c>
      <c r="D752" t="s">
        <v>1789</v>
      </c>
    </row>
    <row r="753" spans="1:4" x14ac:dyDescent="0.25">
      <c r="A753" t="s">
        <v>1786</v>
      </c>
      <c r="B753" t="s">
        <v>1787</v>
      </c>
      <c r="C753" t="s">
        <v>1791</v>
      </c>
      <c r="D753" t="s">
        <v>1789</v>
      </c>
    </row>
    <row r="754" spans="1:4" x14ac:dyDescent="0.25">
      <c r="A754" t="s">
        <v>1786</v>
      </c>
      <c r="B754" t="s">
        <v>1787</v>
      </c>
      <c r="C754" t="s">
        <v>1792</v>
      </c>
      <c r="D754" t="s">
        <v>1789</v>
      </c>
    </row>
    <row r="755" spans="1:4" x14ac:dyDescent="0.25">
      <c r="A755" t="s">
        <v>1786</v>
      </c>
      <c r="B755" t="s">
        <v>1787</v>
      </c>
      <c r="C755" t="s">
        <v>1793</v>
      </c>
      <c r="D755" t="s">
        <v>1789</v>
      </c>
    </row>
    <row r="756" spans="1:4" x14ac:dyDescent="0.25">
      <c r="A756" t="s">
        <v>1794</v>
      </c>
      <c r="B756" t="s">
        <v>1795</v>
      </c>
      <c r="C756" t="s">
        <v>1796</v>
      </c>
      <c r="D756" t="s">
        <v>1797</v>
      </c>
    </row>
    <row r="757" spans="1:4" x14ac:dyDescent="0.25">
      <c r="A757" t="s">
        <v>1798</v>
      </c>
      <c r="B757" t="s">
        <v>1799</v>
      </c>
      <c r="C757" t="s">
        <v>1798</v>
      </c>
      <c r="D757" t="s">
        <v>1799</v>
      </c>
    </row>
    <row r="758" spans="1:4" x14ac:dyDescent="0.25">
      <c r="A758" t="s">
        <v>1800</v>
      </c>
      <c r="B758" t="s">
        <v>1801</v>
      </c>
      <c r="C758" t="s">
        <v>1800</v>
      </c>
      <c r="D758" t="s">
        <v>1801</v>
      </c>
    </row>
    <row r="759" spans="1:4" x14ac:dyDescent="0.25">
      <c r="A759" t="s">
        <v>1802</v>
      </c>
      <c r="B759" t="s">
        <v>1803</v>
      </c>
      <c r="C759" t="s">
        <v>1802</v>
      </c>
      <c r="D759" t="s">
        <v>1803</v>
      </c>
    </row>
    <row r="760" spans="1:4" x14ac:dyDescent="0.25">
      <c r="A760" t="s">
        <v>1804</v>
      </c>
      <c r="B760" t="s">
        <v>1805</v>
      </c>
      <c r="C760" t="s">
        <v>1804</v>
      </c>
      <c r="D760" t="s">
        <v>1805</v>
      </c>
    </row>
    <row r="761" spans="1:4" x14ac:dyDescent="0.25">
      <c r="A761" t="s">
        <v>1806</v>
      </c>
      <c r="B761" t="s">
        <v>1807</v>
      </c>
      <c r="C761" t="s">
        <v>1806</v>
      </c>
      <c r="D761" t="s">
        <v>1807</v>
      </c>
    </row>
    <row r="762" spans="1:4" x14ac:dyDescent="0.25">
      <c r="A762" t="s">
        <v>1808</v>
      </c>
      <c r="B762" t="s">
        <v>1809</v>
      </c>
      <c r="C762" t="s">
        <v>1808</v>
      </c>
      <c r="D762" t="s">
        <v>1809</v>
      </c>
    </row>
    <row r="763" spans="1:4" x14ac:dyDescent="0.25">
      <c r="A763" t="s">
        <v>1810</v>
      </c>
      <c r="B763" t="s">
        <v>1811</v>
      </c>
      <c r="C763" t="s">
        <v>1810</v>
      </c>
      <c r="D763" t="s">
        <v>1811</v>
      </c>
    </row>
    <row r="764" spans="1:4" x14ac:dyDescent="0.25">
      <c r="A764" t="s">
        <v>1812</v>
      </c>
      <c r="B764" t="s">
        <v>1813</v>
      </c>
      <c r="C764" t="s">
        <v>1812</v>
      </c>
      <c r="D764" t="s">
        <v>1813</v>
      </c>
    </row>
    <row r="765" spans="1:4" x14ac:dyDescent="0.25">
      <c r="A765" t="s">
        <v>1814</v>
      </c>
      <c r="B765" t="s">
        <v>1815</v>
      </c>
      <c r="C765" t="s">
        <v>1814</v>
      </c>
      <c r="D765" t="s">
        <v>1815</v>
      </c>
    </row>
    <row r="766" spans="1:4" x14ac:dyDescent="0.25">
      <c r="A766" t="s">
        <v>1816</v>
      </c>
      <c r="B766" t="s">
        <v>1817</v>
      </c>
      <c r="C766" t="s">
        <v>1816</v>
      </c>
      <c r="D766" t="s">
        <v>1817</v>
      </c>
    </row>
    <row r="767" spans="1:4" x14ac:dyDescent="0.25">
      <c r="A767" t="s">
        <v>1818</v>
      </c>
      <c r="B767" t="s">
        <v>1819</v>
      </c>
      <c r="C767" t="s">
        <v>1818</v>
      </c>
      <c r="D767" t="s">
        <v>1819</v>
      </c>
    </row>
    <row r="768" spans="1:4" x14ac:dyDescent="0.25">
      <c r="A768" t="s">
        <v>1820</v>
      </c>
      <c r="B768" t="s">
        <v>1821</v>
      </c>
      <c r="C768" t="s">
        <v>1822</v>
      </c>
      <c r="D768" t="s">
        <v>1823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vt:i4>
      </vt:variant>
    </vt:vector>
  </HeadingPairs>
  <TitlesOfParts>
    <vt:vector size="12" baseType="lpstr">
      <vt:lpstr>COPERTINA</vt:lpstr>
      <vt:lpstr>ISTRUZIONI</vt:lpstr>
      <vt:lpstr>RIEPILOGO CALCOLO</vt:lpstr>
      <vt:lpstr>1.ADR PRESI IN CARICO SEMESTRE</vt:lpstr>
      <vt:lpstr>2. ADR SENZA RISULTATO OCCUPAZ</vt:lpstr>
      <vt:lpstr>3.ADR CON SUCCESS OCCUP soglia1</vt:lpstr>
      <vt:lpstr>4.ADR BREVE SUCC OCCUP soglia2</vt:lpstr>
      <vt:lpstr>TABELLE APPOGGIO</vt:lpstr>
      <vt:lpstr>Foglio1</vt:lpstr>
      <vt:lpstr>COPERTINA!Area_stampa</vt:lpstr>
      <vt:lpstr>'RIEPILOGO CALCOLO'!Area_stampa</vt:lpstr>
      <vt:lpstr>'RIEPILOGO CALCOLO'!Titoli_stampa</vt:lpstr>
    </vt:vector>
  </TitlesOfParts>
  <Company>Ministero del Lavoro e delle Politiche Sociali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fconti@anpalservizi.it</dc:creator>
  <cp:lastModifiedBy>Roberta Pala</cp:lastModifiedBy>
  <cp:lastPrinted>2018-10-25T13:36:32Z</cp:lastPrinted>
  <dcterms:created xsi:type="dcterms:W3CDTF">2017-06-15T14:40:00Z</dcterms:created>
  <dcterms:modified xsi:type="dcterms:W3CDTF">2019-01-18T13:11:21Z</dcterms:modified>
</cp:coreProperties>
</file>