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updateLinks="never"/>
  <mc:AlternateContent xmlns:mc="http://schemas.openxmlformats.org/markup-compatibility/2006">
    <mc:Choice Requires="x15">
      <x15ac:absPath xmlns:x15ac="http://schemas.microsoft.com/office/spreadsheetml/2010/11/ac" url="C:\Users\gdigiammarco\Desktop\modelli_calcolo2021\"/>
    </mc:Choice>
  </mc:AlternateContent>
  <xr:revisionPtr revIDLastSave="0" documentId="13_ncr:1_{CB03F8CF-2E58-4C5A-A970-BA157D19B710}" xr6:coauthVersionLast="46" xr6:coauthVersionMax="46" xr10:uidLastSave="{00000000-0000-0000-0000-000000000000}"/>
  <bookViews>
    <workbookView xWindow="-120" yWindow="-120" windowWidth="20730" windowHeight="11160" tabRatio="756" activeTab="1" xr2:uid="{00000000-000D-0000-FFFF-FFFF00000000}"/>
  </bookViews>
  <sheets>
    <sheet name="RSA MANTENIMENTO ALTO" sheetId="1" r:id="rId1"/>
    <sheet name="RSA MANTENIMENTO BASSO" sheetId="2" r:id="rId2"/>
    <sheet name="RSA FUORI REGIONE" sheetId="6" r:id="rId3"/>
    <sheet name="RSA SEMIRESIDENZIALE LIV. ALTO " sheetId="8" r:id="rId4"/>
    <sheet name="TABELLA RIEPILOGATIVA" sheetId="9" r:id="rId5"/>
    <sheet name="NOTE COMPILAZIONE E LEGENDA " sheetId="5" r:id="rId6"/>
    <sheet name="MENU TENDINA" sheetId="4" r:id="rId7"/>
  </sheets>
  <externalReferences>
    <externalReference r:id="rId8"/>
    <externalReference r:id="rId9"/>
  </externalReferences>
  <definedNames>
    <definedName name="_xlnm._FilterDatabase" localSheetId="6" hidden="1">'MENU TENDINA'!$A$2:$H$2</definedName>
    <definedName name="_Hlk66201155" localSheetId="4">'TABELLA RIEPILOGATIVA'!$A$20</definedName>
    <definedName name="_Hlk66281040" localSheetId="4">'TABELLA RIEPILOGATIVA'!$A$29</definedName>
    <definedName name="ACCOMPAGNO" localSheetId="5">'[1]MENU TENDINA ELENCO STRUTTURE  '!$E$2:$E$3</definedName>
    <definedName name="ACCOMPAGNO">'[2]ELENCO STRUTTURE Menu tendina  '!$E$2:$E$3</definedName>
    <definedName name="_xlnm.Print_Area" localSheetId="5">'NOTE COMPILAZIONE E LEGENDA '!$A$1:$C$47</definedName>
    <definedName name="STRUTTURE_SRSR_FO">'[1]MENU TENDINA ELENCO STRUTTURE  '!$C$2:$C$14</definedName>
    <definedName name="STRUTTURE_SRSR24H" localSheetId="5">'[1]MENU TENDINA ELENCO STRUTTURE  '!$A$2:$A$41</definedName>
    <definedName name="STRUTTURE_SRSR24H">'[2]ELENCO STRUTTURE Menu tendina  '!$A$2:$A$41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48" i="1" l="1"/>
  <c r="T148" i="1"/>
  <c r="U148" i="1" s="1"/>
  <c r="P148" i="1"/>
  <c r="O148" i="1"/>
  <c r="J148" i="1"/>
  <c r="J6" i="1"/>
  <c r="H150" i="8"/>
  <c r="R148" i="1" l="1"/>
  <c r="Y148" i="1"/>
  <c r="Z148" i="1" s="1"/>
  <c r="Q148" i="1"/>
  <c r="S148" i="1" s="1"/>
  <c r="K148" i="1"/>
  <c r="W148" i="1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10" i="8"/>
  <c r="P111" i="8"/>
  <c r="P112" i="8"/>
  <c r="P113" i="8"/>
  <c r="P114" i="8"/>
  <c r="P115" i="8"/>
  <c r="P116" i="8"/>
  <c r="P117" i="8"/>
  <c r="P118" i="8"/>
  <c r="P119" i="8"/>
  <c r="P120" i="8"/>
  <c r="P121" i="8"/>
  <c r="P122" i="8"/>
  <c r="P123" i="8"/>
  <c r="P124" i="8"/>
  <c r="P125" i="8"/>
  <c r="P126" i="8"/>
  <c r="P127" i="8"/>
  <c r="P128" i="8"/>
  <c r="P129" i="8"/>
  <c r="P130" i="8"/>
  <c r="P131" i="8"/>
  <c r="P132" i="8"/>
  <c r="P133" i="8"/>
  <c r="P134" i="8"/>
  <c r="P135" i="8"/>
  <c r="P136" i="8"/>
  <c r="P137" i="8"/>
  <c r="P138" i="8"/>
  <c r="P139" i="8"/>
  <c r="P140" i="8"/>
  <c r="P141" i="8"/>
  <c r="P142" i="8"/>
  <c r="P143" i="8"/>
  <c r="P144" i="8"/>
  <c r="P145" i="8"/>
  <c r="P146" i="8"/>
  <c r="P147" i="8"/>
  <c r="P148" i="8"/>
  <c r="P149" i="8"/>
  <c r="K8" i="8"/>
  <c r="AC8" i="8" s="1"/>
  <c r="K9" i="8"/>
  <c r="AC9" i="8" s="1"/>
  <c r="K10" i="8"/>
  <c r="L10" i="8" s="1"/>
  <c r="K11" i="8"/>
  <c r="K12" i="8"/>
  <c r="M12" i="8" s="1"/>
  <c r="K13" i="8"/>
  <c r="K14" i="8"/>
  <c r="AC14" i="8" s="1"/>
  <c r="K15" i="8"/>
  <c r="L15" i="8" s="1"/>
  <c r="K16" i="8"/>
  <c r="M16" i="8" s="1"/>
  <c r="K17" i="8"/>
  <c r="AC17" i="8" s="1"/>
  <c r="K18" i="8"/>
  <c r="L18" i="8" s="1"/>
  <c r="K19" i="8"/>
  <c r="L19" i="8" s="1"/>
  <c r="K20" i="8"/>
  <c r="M20" i="8" s="1"/>
  <c r="K21" i="8"/>
  <c r="AC21" i="8" s="1"/>
  <c r="K22" i="8"/>
  <c r="AC22" i="8" s="1"/>
  <c r="K23" i="8"/>
  <c r="L23" i="8" s="1"/>
  <c r="K24" i="8"/>
  <c r="AC24" i="8" s="1"/>
  <c r="K25" i="8"/>
  <c r="AC25" i="8" s="1"/>
  <c r="K26" i="8"/>
  <c r="AC26" i="8" s="1"/>
  <c r="K27" i="8"/>
  <c r="L27" i="8" s="1"/>
  <c r="K28" i="8"/>
  <c r="M28" i="8" s="1"/>
  <c r="K29" i="8"/>
  <c r="AC29" i="8" s="1"/>
  <c r="K30" i="8"/>
  <c r="AC30" i="8" s="1"/>
  <c r="K31" i="8"/>
  <c r="L31" i="8" s="1"/>
  <c r="K32" i="8"/>
  <c r="M32" i="8" s="1"/>
  <c r="K33" i="8"/>
  <c r="AC33" i="8" s="1"/>
  <c r="K34" i="8"/>
  <c r="AC34" i="8" s="1"/>
  <c r="K35" i="8"/>
  <c r="L35" i="8" s="1"/>
  <c r="K36" i="8"/>
  <c r="M36" i="8" s="1"/>
  <c r="K37" i="8"/>
  <c r="AC37" i="8" s="1"/>
  <c r="K38" i="8"/>
  <c r="AC38" i="8" s="1"/>
  <c r="K39" i="8"/>
  <c r="L39" i="8" s="1"/>
  <c r="K40" i="8"/>
  <c r="AC40" i="8" s="1"/>
  <c r="K41" i="8"/>
  <c r="AC41" i="8" s="1"/>
  <c r="K42" i="8"/>
  <c r="AC42" i="8" s="1"/>
  <c r="K43" i="8"/>
  <c r="L43" i="8" s="1"/>
  <c r="K44" i="8"/>
  <c r="M44" i="8" s="1"/>
  <c r="K45" i="8"/>
  <c r="AC45" i="8" s="1"/>
  <c r="K46" i="8"/>
  <c r="M46" i="8" s="1"/>
  <c r="K47" i="8"/>
  <c r="L47" i="8" s="1"/>
  <c r="K48" i="8"/>
  <c r="M48" i="8" s="1"/>
  <c r="K49" i="8"/>
  <c r="AC49" i="8" s="1"/>
  <c r="K50" i="8"/>
  <c r="AC50" i="8" s="1"/>
  <c r="K51" i="8"/>
  <c r="L51" i="8" s="1"/>
  <c r="K52" i="8"/>
  <c r="M52" i="8" s="1"/>
  <c r="K53" i="8"/>
  <c r="AC53" i="8" s="1"/>
  <c r="K54" i="8"/>
  <c r="AC54" i="8" s="1"/>
  <c r="K55" i="8"/>
  <c r="L55" i="8" s="1"/>
  <c r="K56" i="8"/>
  <c r="AC56" i="8" s="1"/>
  <c r="K57" i="8"/>
  <c r="AC57" i="8" s="1"/>
  <c r="K58" i="8"/>
  <c r="K59" i="8"/>
  <c r="L59" i="8" s="1"/>
  <c r="K60" i="8"/>
  <c r="M60" i="8" s="1"/>
  <c r="K61" i="8"/>
  <c r="AC61" i="8" s="1"/>
  <c r="K62" i="8"/>
  <c r="AC62" i="8" s="1"/>
  <c r="K63" i="8"/>
  <c r="L63" i="8" s="1"/>
  <c r="K64" i="8"/>
  <c r="M64" i="8" s="1"/>
  <c r="K65" i="8"/>
  <c r="AC65" i="8" s="1"/>
  <c r="K66" i="8"/>
  <c r="AC66" i="8" s="1"/>
  <c r="K67" i="8"/>
  <c r="L67" i="8" s="1"/>
  <c r="K68" i="8"/>
  <c r="M68" i="8" s="1"/>
  <c r="K69" i="8"/>
  <c r="AC69" i="8" s="1"/>
  <c r="K70" i="8"/>
  <c r="AC70" i="8" s="1"/>
  <c r="K71" i="8"/>
  <c r="L71" i="8" s="1"/>
  <c r="K72" i="8"/>
  <c r="AC72" i="8" s="1"/>
  <c r="K73" i="8"/>
  <c r="AC73" i="8" s="1"/>
  <c r="K74" i="8"/>
  <c r="AC74" i="8" s="1"/>
  <c r="K75" i="8"/>
  <c r="L75" i="8" s="1"/>
  <c r="K76" i="8"/>
  <c r="M76" i="8" s="1"/>
  <c r="K77" i="8"/>
  <c r="AC77" i="8" s="1"/>
  <c r="K78" i="8"/>
  <c r="AC78" i="8" s="1"/>
  <c r="K79" i="8"/>
  <c r="L79" i="8" s="1"/>
  <c r="K80" i="8"/>
  <c r="M80" i="8" s="1"/>
  <c r="K81" i="8"/>
  <c r="AC81" i="8" s="1"/>
  <c r="K82" i="8"/>
  <c r="L82" i="8" s="1"/>
  <c r="K83" i="8"/>
  <c r="L83" i="8" s="1"/>
  <c r="K84" i="8"/>
  <c r="M84" i="8" s="1"/>
  <c r="K85" i="8"/>
  <c r="AC85" i="8" s="1"/>
  <c r="K86" i="8"/>
  <c r="AC86" i="8" s="1"/>
  <c r="K87" i="8"/>
  <c r="L87" i="8" s="1"/>
  <c r="K88" i="8"/>
  <c r="AC88" i="8" s="1"/>
  <c r="K89" i="8"/>
  <c r="AC89" i="8" s="1"/>
  <c r="K90" i="8"/>
  <c r="AC90" i="8" s="1"/>
  <c r="K91" i="8"/>
  <c r="L91" i="8" s="1"/>
  <c r="K92" i="8"/>
  <c r="M92" i="8" s="1"/>
  <c r="K93" i="8"/>
  <c r="AC93" i="8" s="1"/>
  <c r="K94" i="8"/>
  <c r="M94" i="8" s="1"/>
  <c r="K95" i="8"/>
  <c r="L95" i="8" s="1"/>
  <c r="K96" i="8"/>
  <c r="M96" i="8" s="1"/>
  <c r="K97" i="8"/>
  <c r="AC97" i="8" s="1"/>
  <c r="K98" i="8"/>
  <c r="AC98" i="8" s="1"/>
  <c r="K99" i="8"/>
  <c r="AC99" i="8" s="1"/>
  <c r="K100" i="8"/>
  <c r="M100" i="8" s="1"/>
  <c r="K101" i="8"/>
  <c r="AC101" i="8" s="1"/>
  <c r="K102" i="8"/>
  <c r="AC102" i="8" s="1"/>
  <c r="K103" i="8"/>
  <c r="L103" i="8" s="1"/>
  <c r="K104" i="8"/>
  <c r="AC104" i="8" s="1"/>
  <c r="K105" i="8"/>
  <c r="K106" i="8"/>
  <c r="AC106" i="8" s="1"/>
  <c r="K107" i="8"/>
  <c r="L107" i="8" s="1"/>
  <c r="K108" i="8"/>
  <c r="AC108" i="8" s="1"/>
  <c r="K109" i="8"/>
  <c r="K110" i="8"/>
  <c r="AC110" i="8" s="1"/>
  <c r="K111" i="8"/>
  <c r="L111" i="8" s="1"/>
  <c r="K112" i="8"/>
  <c r="M112" i="8" s="1"/>
  <c r="K113" i="8"/>
  <c r="K114" i="8"/>
  <c r="AC114" i="8" s="1"/>
  <c r="K115" i="8"/>
  <c r="L115" i="8" s="1"/>
  <c r="K116" i="8"/>
  <c r="M116" i="8" s="1"/>
  <c r="K117" i="8"/>
  <c r="K118" i="8"/>
  <c r="M118" i="8" s="1"/>
  <c r="K119" i="8"/>
  <c r="L119" i="8" s="1"/>
  <c r="K120" i="8"/>
  <c r="AC120" i="8" s="1"/>
  <c r="K121" i="8"/>
  <c r="K122" i="8"/>
  <c r="AC122" i="8" s="1"/>
  <c r="K123" i="8"/>
  <c r="L123" i="8" s="1"/>
  <c r="K124" i="8"/>
  <c r="M124" i="8" s="1"/>
  <c r="K125" i="8"/>
  <c r="K126" i="8"/>
  <c r="M126" i="8" s="1"/>
  <c r="K127" i="8"/>
  <c r="AC127" i="8" s="1"/>
  <c r="K128" i="8"/>
  <c r="AC128" i="8" s="1"/>
  <c r="K129" i="8"/>
  <c r="K130" i="8"/>
  <c r="AC130" i="8" s="1"/>
  <c r="K131" i="8"/>
  <c r="L131" i="8" s="1"/>
  <c r="K132" i="8"/>
  <c r="M132" i="8" s="1"/>
  <c r="K133" i="8"/>
  <c r="K134" i="8"/>
  <c r="AC134" i="8" s="1"/>
  <c r="K135" i="8"/>
  <c r="L135" i="8" s="1"/>
  <c r="K136" i="8"/>
  <c r="AC136" i="8" s="1"/>
  <c r="K137" i="8"/>
  <c r="K138" i="8"/>
  <c r="AC138" i="8" s="1"/>
  <c r="K139" i="8"/>
  <c r="L139" i="8" s="1"/>
  <c r="K140" i="8"/>
  <c r="M140" i="8" s="1"/>
  <c r="K141" i="8"/>
  <c r="K142" i="8"/>
  <c r="AC142" i="8" s="1"/>
  <c r="K143" i="8"/>
  <c r="AC143" i="8" s="1"/>
  <c r="K144" i="8"/>
  <c r="M144" i="8" s="1"/>
  <c r="K145" i="8"/>
  <c r="K146" i="8"/>
  <c r="M146" i="8" s="1"/>
  <c r="K147" i="8"/>
  <c r="L147" i="8" s="1"/>
  <c r="K148" i="8"/>
  <c r="M148" i="8" s="1"/>
  <c r="K149" i="8"/>
  <c r="K147" i="1"/>
  <c r="K7" i="8"/>
  <c r="K26" i="4"/>
  <c r="K23" i="4"/>
  <c r="K25" i="4" s="1"/>
  <c r="P7" i="8"/>
  <c r="L26" i="8"/>
  <c r="M40" i="8"/>
  <c r="M56" i="8"/>
  <c r="M72" i="8"/>
  <c r="M88" i="8"/>
  <c r="L99" i="8"/>
  <c r="M102" i="8"/>
  <c r="M120" i="8"/>
  <c r="L127" i="8"/>
  <c r="M128" i="8"/>
  <c r="M130" i="8"/>
  <c r="M136" i="8"/>
  <c r="M142" i="8"/>
  <c r="L143" i="8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7" i="6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7" i="2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9" i="1"/>
  <c r="V6" i="1"/>
  <c r="Z147" i="1"/>
  <c r="Y147" i="1"/>
  <c r="X147" i="1"/>
  <c r="W147" i="1"/>
  <c r="T147" i="1"/>
  <c r="U147" i="1" s="1"/>
  <c r="P147" i="1"/>
  <c r="R147" i="1" s="1"/>
  <c r="O147" i="1"/>
  <c r="Q147" i="1" s="1"/>
  <c r="J147" i="1"/>
  <c r="AB147" i="1" s="1"/>
  <c r="AA148" i="1" l="1"/>
  <c r="X148" i="1"/>
  <c r="AB148" i="1" s="1"/>
  <c r="AC126" i="8"/>
  <c r="M138" i="8"/>
  <c r="AC146" i="8"/>
  <c r="M134" i="8"/>
  <c r="M122" i="8"/>
  <c r="M106" i="8"/>
  <c r="L90" i="8"/>
  <c r="L74" i="8"/>
  <c r="M62" i="8"/>
  <c r="L42" i="8"/>
  <c r="M30" i="8"/>
  <c r="M14" i="8"/>
  <c r="AC95" i="8"/>
  <c r="AC94" i="8"/>
  <c r="AC18" i="8"/>
  <c r="M114" i="8"/>
  <c r="M86" i="8"/>
  <c r="M70" i="8"/>
  <c r="M54" i="8"/>
  <c r="M38" i="8"/>
  <c r="M22" i="8"/>
  <c r="M110" i="8"/>
  <c r="L98" i="8"/>
  <c r="M78" i="8"/>
  <c r="L66" i="8"/>
  <c r="L50" i="8"/>
  <c r="L34" i="8"/>
  <c r="AC27" i="8"/>
  <c r="AC148" i="8"/>
  <c r="AC132" i="8"/>
  <c r="AC116" i="8"/>
  <c r="AC80" i="8"/>
  <c r="AC60" i="8"/>
  <c r="M108" i="8"/>
  <c r="M8" i="8"/>
  <c r="AC140" i="8"/>
  <c r="AC124" i="8"/>
  <c r="AC84" i="8"/>
  <c r="AC79" i="8"/>
  <c r="AC64" i="8"/>
  <c r="AC23" i="8"/>
  <c r="AC10" i="8"/>
  <c r="AC144" i="8"/>
  <c r="AC112" i="8"/>
  <c r="AC92" i="8"/>
  <c r="AC83" i="8"/>
  <c r="AC68" i="8"/>
  <c r="AC63" i="8"/>
  <c r="AC55" i="8"/>
  <c r="AC100" i="8"/>
  <c r="M24" i="8"/>
  <c r="AC39" i="8"/>
  <c r="AC12" i="8"/>
  <c r="M104" i="8"/>
  <c r="AC43" i="8"/>
  <c r="AC111" i="8"/>
  <c r="AC96" i="8"/>
  <c r="AC82" i="8"/>
  <c r="AC76" i="8"/>
  <c r="AC67" i="8"/>
  <c r="AC52" i="8"/>
  <c r="M149" i="8"/>
  <c r="L149" i="8" s="1"/>
  <c r="AC149" i="8"/>
  <c r="M141" i="8"/>
  <c r="AC141" i="8"/>
  <c r="M133" i="8"/>
  <c r="AC133" i="8"/>
  <c r="M125" i="8"/>
  <c r="AC125" i="8"/>
  <c r="M117" i="8"/>
  <c r="AC117" i="8"/>
  <c r="M113" i="8"/>
  <c r="AC113" i="8"/>
  <c r="M105" i="8"/>
  <c r="AC105" i="8"/>
  <c r="AC147" i="8"/>
  <c r="AC131" i="8"/>
  <c r="AC115" i="8"/>
  <c r="L11" i="8"/>
  <c r="AC11" i="8"/>
  <c r="AC47" i="8"/>
  <c r="AC31" i="8"/>
  <c r="AC15" i="8"/>
  <c r="AC135" i="8"/>
  <c r="AC119" i="8"/>
  <c r="AC103" i="8"/>
  <c r="AC87" i="8"/>
  <c r="AC71" i="8"/>
  <c r="M145" i="8"/>
  <c r="AC145" i="8"/>
  <c r="M137" i="8"/>
  <c r="AC137" i="8"/>
  <c r="M129" i="8"/>
  <c r="AC129" i="8"/>
  <c r="M121" i="8"/>
  <c r="AC121" i="8"/>
  <c r="M109" i="8"/>
  <c r="AC109" i="8"/>
  <c r="L58" i="8"/>
  <c r="AC58" i="8"/>
  <c r="AC46" i="8"/>
  <c r="AC35" i="8"/>
  <c r="AC19" i="8"/>
  <c r="AC139" i="8"/>
  <c r="AC123" i="8"/>
  <c r="AC118" i="8"/>
  <c r="AC107" i="8"/>
  <c r="AC91" i="8"/>
  <c r="AC75" i="8"/>
  <c r="AC59" i="8"/>
  <c r="AC51" i="8"/>
  <c r="AC48" i="8"/>
  <c r="AC44" i="8"/>
  <c r="AC36" i="8"/>
  <c r="AC32" i="8"/>
  <c r="AC28" i="8"/>
  <c r="AC20" i="8"/>
  <c r="AC16" i="8"/>
  <c r="AA147" i="1"/>
  <c r="M115" i="8"/>
  <c r="M51" i="8"/>
  <c r="M99" i="8"/>
  <c r="M35" i="8"/>
  <c r="M147" i="8"/>
  <c r="M83" i="8"/>
  <c r="M19" i="8"/>
  <c r="M131" i="8"/>
  <c r="M67" i="8"/>
  <c r="L62" i="8"/>
  <c r="M143" i="8"/>
  <c r="M127" i="8"/>
  <c r="M111" i="8"/>
  <c r="M95" i="8"/>
  <c r="M79" i="8"/>
  <c r="M63" i="8"/>
  <c r="M47" i="8"/>
  <c r="M31" i="8"/>
  <c r="M15" i="8"/>
  <c r="L138" i="8"/>
  <c r="L106" i="8"/>
  <c r="L46" i="8"/>
  <c r="L114" i="8"/>
  <c r="M139" i="8"/>
  <c r="M123" i="8"/>
  <c r="M107" i="8"/>
  <c r="M91" i="8"/>
  <c r="M75" i="8"/>
  <c r="M59" i="8"/>
  <c r="M43" i="8"/>
  <c r="M27" i="8"/>
  <c r="M11" i="8"/>
  <c r="L130" i="8"/>
  <c r="L94" i="8"/>
  <c r="L30" i="8"/>
  <c r="L146" i="8"/>
  <c r="M135" i="8"/>
  <c r="M119" i="8"/>
  <c r="M103" i="8"/>
  <c r="M87" i="8"/>
  <c r="M71" i="8"/>
  <c r="M55" i="8"/>
  <c r="M39" i="8"/>
  <c r="M23" i="8"/>
  <c r="L122" i="8"/>
  <c r="L78" i="8"/>
  <c r="L14" i="8"/>
  <c r="M98" i="8"/>
  <c r="M90" i="8"/>
  <c r="M82" i="8"/>
  <c r="M74" i="8"/>
  <c r="M66" i="8"/>
  <c r="M58" i="8"/>
  <c r="M50" i="8"/>
  <c r="M42" i="8"/>
  <c r="M34" i="8"/>
  <c r="M26" i="8"/>
  <c r="M18" i="8"/>
  <c r="M10" i="8"/>
  <c r="L145" i="8"/>
  <c r="L137" i="8"/>
  <c r="L129" i="8"/>
  <c r="L121" i="8"/>
  <c r="L113" i="8"/>
  <c r="L105" i="8"/>
  <c r="L142" i="8"/>
  <c r="L134" i="8"/>
  <c r="L126" i="8"/>
  <c r="L118" i="8"/>
  <c r="L110" i="8"/>
  <c r="L102" i="8"/>
  <c r="L86" i="8"/>
  <c r="L70" i="8"/>
  <c r="L54" i="8"/>
  <c r="L38" i="8"/>
  <c r="L22" i="8"/>
  <c r="M101" i="8"/>
  <c r="L101" i="8"/>
  <c r="L97" i="8"/>
  <c r="M97" i="8"/>
  <c r="L93" i="8"/>
  <c r="M93" i="8"/>
  <c r="M89" i="8"/>
  <c r="L89" i="8"/>
  <c r="L85" i="8"/>
  <c r="M85" i="8"/>
  <c r="M81" i="8"/>
  <c r="L81" i="8"/>
  <c r="M77" i="8"/>
  <c r="L77" i="8"/>
  <c r="L73" i="8"/>
  <c r="M73" i="8"/>
  <c r="L69" i="8"/>
  <c r="M69" i="8"/>
  <c r="M65" i="8"/>
  <c r="L65" i="8"/>
  <c r="L61" i="8"/>
  <c r="M61" i="8"/>
  <c r="M57" i="8"/>
  <c r="L57" i="8"/>
  <c r="L53" i="8"/>
  <c r="M53" i="8"/>
  <c r="M49" i="8"/>
  <c r="L49" i="8"/>
  <c r="L45" i="8"/>
  <c r="M45" i="8"/>
  <c r="M41" i="8"/>
  <c r="L41" i="8"/>
  <c r="L37" i="8"/>
  <c r="M37" i="8"/>
  <c r="M33" i="8"/>
  <c r="L33" i="8"/>
  <c r="L29" i="8"/>
  <c r="M29" i="8"/>
  <c r="M25" i="8"/>
  <c r="L25" i="8"/>
  <c r="M21" i="8"/>
  <c r="L21" i="8"/>
  <c r="L17" i="8"/>
  <c r="M17" i="8"/>
  <c r="M13" i="8"/>
  <c r="L13" i="8" s="1"/>
  <c r="L9" i="8"/>
  <c r="M9" i="8"/>
  <c r="L141" i="8"/>
  <c r="L133" i="8"/>
  <c r="L125" i="8"/>
  <c r="L117" i="8"/>
  <c r="L109" i="8"/>
  <c r="L148" i="8"/>
  <c r="L144" i="8"/>
  <c r="L140" i="8"/>
  <c r="L136" i="8"/>
  <c r="L132" i="8"/>
  <c r="L128" i="8"/>
  <c r="L124" i="8"/>
  <c r="L120" i="8"/>
  <c r="L116" i="8"/>
  <c r="L112" i="8"/>
  <c r="L108" i="8"/>
  <c r="L104" i="8"/>
  <c r="L100" i="8"/>
  <c r="L96" i="8"/>
  <c r="L92" i="8"/>
  <c r="L88" i="8"/>
  <c r="L84" i="8"/>
  <c r="L80" i="8"/>
  <c r="L76" i="8"/>
  <c r="L72" i="8"/>
  <c r="L68" i="8"/>
  <c r="L64" i="8"/>
  <c r="L60" i="8"/>
  <c r="L56" i="8"/>
  <c r="L52" i="8"/>
  <c r="L48" i="8"/>
  <c r="L44" i="8"/>
  <c r="L40" i="8"/>
  <c r="L36" i="8"/>
  <c r="L32" i="8"/>
  <c r="L28" i="8"/>
  <c r="L24" i="8"/>
  <c r="L20" i="8"/>
  <c r="L16" i="8"/>
  <c r="L12" i="8"/>
  <c r="L8" i="8"/>
  <c r="M7" i="8"/>
  <c r="L7" i="8" s="1"/>
  <c r="S147" i="1"/>
  <c r="L147" i="1"/>
  <c r="D9" i="9"/>
  <c r="I150" i="2" l="1"/>
  <c r="O7" i="2"/>
  <c r="O139" i="8" l="1"/>
  <c r="Q139" i="8" s="1"/>
  <c r="U139" i="8"/>
  <c r="V139" i="8" s="1"/>
  <c r="W139" i="8"/>
  <c r="AB139" i="8" s="1"/>
  <c r="X139" i="8"/>
  <c r="Y139" i="8"/>
  <c r="Z139" i="8"/>
  <c r="AA139" i="8"/>
  <c r="S139" i="8" l="1"/>
  <c r="R139" i="8"/>
  <c r="T139" i="8" s="1"/>
  <c r="D10" i="9" l="1"/>
  <c r="A150" i="8" l="1"/>
  <c r="D49" i="9" s="1"/>
  <c r="A150" i="6"/>
  <c r="D41" i="9" s="1"/>
  <c r="A150" i="2"/>
  <c r="D33" i="9" s="1"/>
  <c r="U8" i="8" l="1"/>
  <c r="V8" i="8" s="1"/>
  <c r="Y8" i="8"/>
  <c r="Z8" i="8"/>
  <c r="AA8" i="8"/>
  <c r="R9" i="8"/>
  <c r="U9" i="8"/>
  <c r="V9" i="8" s="1"/>
  <c r="W9" i="8"/>
  <c r="X9" i="8"/>
  <c r="Y9" i="8"/>
  <c r="Z9" i="8"/>
  <c r="AA9" i="8"/>
  <c r="S10" i="8"/>
  <c r="U10" i="8"/>
  <c r="V10" i="8" s="1"/>
  <c r="W10" i="8"/>
  <c r="X10" i="8"/>
  <c r="Y10" i="8"/>
  <c r="Z10" i="8"/>
  <c r="AA10" i="8"/>
  <c r="U11" i="8"/>
  <c r="V11" i="8" s="1"/>
  <c r="W11" i="8"/>
  <c r="AB11" i="8" s="1"/>
  <c r="X11" i="8"/>
  <c r="Y11" i="8"/>
  <c r="Z11" i="8"/>
  <c r="AA11" i="8"/>
  <c r="U12" i="8"/>
  <c r="V12" i="8" s="1"/>
  <c r="W12" i="8"/>
  <c r="X12" i="8"/>
  <c r="Y12" i="8"/>
  <c r="Z12" i="8"/>
  <c r="AA12" i="8"/>
  <c r="R13" i="8"/>
  <c r="U13" i="8"/>
  <c r="V13" i="8" s="1"/>
  <c r="Y13" i="8"/>
  <c r="Z13" i="8"/>
  <c r="AA13" i="8"/>
  <c r="U14" i="8"/>
  <c r="V14" i="8" s="1"/>
  <c r="Y14" i="8"/>
  <c r="Z14" i="8"/>
  <c r="AA14" i="8"/>
  <c r="U15" i="8"/>
  <c r="V15" i="8" s="1"/>
  <c r="W15" i="8"/>
  <c r="X15" i="8"/>
  <c r="Y15" i="8"/>
  <c r="Z15" i="8"/>
  <c r="AA15" i="8"/>
  <c r="U16" i="8"/>
  <c r="V16" i="8" s="1"/>
  <c r="W16" i="8"/>
  <c r="X16" i="8"/>
  <c r="Y16" i="8"/>
  <c r="Z16" i="8"/>
  <c r="AA16" i="8"/>
  <c r="R17" i="8"/>
  <c r="U17" i="8"/>
  <c r="V17" i="8" s="1"/>
  <c r="W17" i="8"/>
  <c r="X17" i="8"/>
  <c r="Y17" i="8"/>
  <c r="Z17" i="8"/>
  <c r="AA17" i="8"/>
  <c r="S18" i="8"/>
  <c r="U18" i="8"/>
  <c r="V18" i="8" s="1"/>
  <c r="W18" i="8"/>
  <c r="X18" i="8"/>
  <c r="Y18" i="8"/>
  <c r="Z18" i="8"/>
  <c r="AA18" i="8"/>
  <c r="U19" i="8"/>
  <c r="V19" i="8" s="1"/>
  <c r="W19" i="8"/>
  <c r="X19" i="8"/>
  <c r="Y19" i="8"/>
  <c r="Z19" i="8"/>
  <c r="AA19" i="8"/>
  <c r="U20" i="8"/>
  <c r="V20" i="8" s="1"/>
  <c r="W20" i="8"/>
  <c r="X20" i="8"/>
  <c r="Y20" i="8"/>
  <c r="Z20" i="8"/>
  <c r="AA20" i="8"/>
  <c r="S21" i="8"/>
  <c r="U21" i="8"/>
  <c r="V21" i="8" s="1"/>
  <c r="W21" i="8"/>
  <c r="AB21" i="8" s="1"/>
  <c r="X21" i="8"/>
  <c r="Y21" i="8"/>
  <c r="Z21" i="8"/>
  <c r="AA21" i="8"/>
  <c r="S22" i="8"/>
  <c r="U22" i="8"/>
  <c r="V22" i="8" s="1"/>
  <c r="W22" i="8"/>
  <c r="X22" i="8"/>
  <c r="Y22" i="8"/>
  <c r="Z22" i="8"/>
  <c r="AA22" i="8"/>
  <c r="U23" i="8"/>
  <c r="V23" i="8" s="1"/>
  <c r="W23" i="8"/>
  <c r="X23" i="8"/>
  <c r="Y23" i="8"/>
  <c r="Z23" i="8"/>
  <c r="AA23" i="8"/>
  <c r="U24" i="8"/>
  <c r="V24" i="8" s="1"/>
  <c r="W24" i="8"/>
  <c r="X24" i="8"/>
  <c r="Y24" i="8"/>
  <c r="Z24" i="8"/>
  <c r="AA24" i="8"/>
  <c r="U25" i="8"/>
  <c r="V25" i="8" s="1"/>
  <c r="W25" i="8"/>
  <c r="X25" i="8"/>
  <c r="Y25" i="8"/>
  <c r="Z25" i="8"/>
  <c r="AA25" i="8"/>
  <c r="U26" i="8"/>
  <c r="V26" i="8" s="1"/>
  <c r="W26" i="8"/>
  <c r="X26" i="8"/>
  <c r="Y26" i="8"/>
  <c r="Z26" i="8"/>
  <c r="AA26" i="8"/>
  <c r="R27" i="8"/>
  <c r="U27" i="8"/>
  <c r="V27" i="8" s="1"/>
  <c r="W27" i="8"/>
  <c r="X27" i="8"/>
  <c r="Y27" i="8"/>
  <c r="Z27" i="8"/>
  <c r="AA27" i="8"/>
  <c r="R28" i="8"/>
  <c r="U28" i="8"/>
  <c r="V28" i="8" s="1"/>
  <c r="W28" i="8"/>
  <c r="X28" i="8"/>
  <c r="Y28" i="8"/>
  <c r="Z28" i="8"/>
  <c r="AA28" i="8"/>
  <c r="U29" i="8"/>
  <c r="V29" i="8" s="1"/>
  <c r="W29" i="8"/>
  <c r="X29" i="8"/>
  <c r="Y29" i="8"/>
  <c r="Z29" i="8"/>
  <c r="AA29" i="8"/>
  <c r="U30" i="8"/>
  <c r="V30" i="8" s="1"/>
  <c r="W30" i="8"/>
  <c r="X30" i="8"/>
  <c r="Y30" i="8"/>
  <c r="Z30" i="8"/>
  <c r="AA30" i="8"/>
  <c r="U31" i="8"/>
  <c r="V31" i="8" s="1"/>
  <c r="W31" i="8"/>
  <c r="X31" i="8"/>
  <c r="Y31" i="8"/>
  <c r="Z31" i="8"/>
  <c r="AA31" i="8"/>
  <c r="U32" i="8"/>
  <c r="V32" i="8" s="1"/>
  <c r="W32" i="8"/>
  <c r="X32" i="8"/>
  <c r="Y32" i="8"/>
  <c r="Z32" i="8"/>
  <c r="AA32" i="8"/>
  <c r="S33" i="8"/>
  <c r="U33" i="8"/>
  <c r="V33" i="8" s="1"/>
  <c r="W33" i="8"/>
  <c r="AB33" i="8" s="1"/>
  <c r="X33" i="8"/>
  <c r="Y33" i="8"/>
  <c r="Z33" i="8"/>
  <c r="AA33" i="8"/>
  <c r="U34" i="8"/>
  <c r="V34" i="8" s="1"/>
  <c r="W34" i="8"/>
  <c r="X34" i="8"/>
  <c r="Y34" i="8"/>
  <c r="Z34" i="8"/>
  <c r="AA34" i="8"/>
  <c r="S35" i="8"/>
  <c r="U35" i="8"/>
  <c r="V35" i="8" s="1"/>
  <c r="W35" i="8"/>
  <c r="X35" i="8"/>
  <c r="Y35" i="8"/>
  <c r="Z35" i="8"/>
  <c r="AA35" i="8"/>
  <c r="S36" i="8"/>
  <c r="U36" i="8"/>
  <c r="V36" i="8" s="1"/>
  <c r="W36" i="8"/>
  <c r="AB36" i="8" s="1"/>
  <c r="X36" i="8"/>
  <c r="Y36" i="8"/>
  <c r="Z36" i="8"/>
  <c r="AA36" i="8"/>
  <c r="U37" i="8"/>
  <c r="V37" i="8" s="1"/>
  <c r="W37" i="8"/>
  <c r="X37" i="8"/>
  <c r="Y37" i="8"/>
  <c r="Z37" i="8"/>
  <c r="AA37" i="8"/>
  <c r="U38" i="8"/>
  <c r="V38" i="8" s="1"/>
  <c r="W38" i="8"/>
  <c r="AB38" i="8" s="1"/>
  <c r="X38" i="8"/>
  <c r="Y38" i="8"/>
  <c r="Z38" i="8"/>
  <c r="AA38" i="8"/>
  <c r="R39" i="8"/>
  <c r="U39" i="8"/>
  <c r="V39" i="8" s="1"/>
  <c r="W39" i="8"/>
  <c r="X39" i="8"/>
  <c r="Y39" i="8"/>
  <c r="Z39" i="8"/>
  <c r="AA39" i="8"/>
  <c r="U40" i="8"/>
  <c r="V40" i="8" s="1"/>
  <c r="W40" i="8"/>
  <c r="X40" i="8"/>
  <c r="Y40" i="8"/>
  <c r="Z40" i="8"/>
  <c r="AA40" i="8"/>
  <c r="U41" i="8"/>
  <c r="V41" i="8" s="1"/>
  <c r="W41" i="8"/>
  <c r="X41" i="8"/>
  <c r="Y41" i="8"/>
  <c r="Z41" i="8"/>
  <c r="AA41" i="8"/>
  <c r="R42" i="8"/>
  <c r="U42" i="8"/>
  <c r="V42" i="8" s="1"/>
  <c r="W42" i="8"/>
  <c r="X42" i="8"/>
  <c r="Y42" i="8"/>
  <c r="Z42" i="8"/>
  <c r="AA42" i="8"/>
  <c r="R43" i="8"/>
  <c r="U43" i="8"/>
  <c r="V43" i="8" s="1"/>
  <c r="W43" i="8"/>
  <c r="X43" i="8"/>
  <c r="Y43" i="8"/>
  <c r="Z43" i="8"/>
  <c r="AA43" i="8"/>
  <c r="U44" i="8"/>
  <c r="V44" i="8" s="1"/>
  <c r="W44" i="8"/>
  <c r="X44" i="8"/>
  <c r="Y44" i="8"/>
  <c r="Z44" i="8"/>
  <c r="AA44" i="8"/>
  <c r="U45" i="8"/>
  <c r="V45" i="8" s="1"/>
  <c r="W45" i="8"/>
  <c r="X45" i="8"/>
  <c r="Y45" i="8"/>
  <c r="Z45" i="8"/>
  <c r="AA45" i="8"/>
  <c r="U46" i="8"/>
  <c r="V46" i="8" s="1"/>
  <c r="W46" i="8"/>
  <c r="X46" i="8"/>
  <c r="Y46" i="8"/>
  <c r="Z46" i="8"/>
  <c r="AA46" i="8"/>
  <c r="R47" i="8"/>
  <c r="U47" i="8"/>
  <c r="V47" i="8" s="1"/>
  <c r="W47" i="8"/>
  <c r="X47" i="8"/>
  <c r="Y47" i="8"/>
  <c r="Z47" i="8"/>
  <c r="AA47" i="8"/>
  <c r="R48" i="8"/>
  <c r="U48" i="8"/>
  <c r="V48" i="8" s="1"/>
  <c r="W48" i="8"/>
  <c r="X48" i="8"/>
  <c r="Y48" i="8"/>
  <c r="Z48" i="8"/>
  <c r="AA48" i="8"/>
  <c r="U49" i="8"/>
  <c r="V49" i="8" s="1"/>
  <c r="W49" i="8"/>
  <c r="X49" i="8"/>
  <c r="Y49" i="8"/>
  <c r="Z49" i="8"/>
  <c r="AA49" i="8"/>
  <c r="R50" i="8"/>
  <c r="U50" i="8"/>
  <c r="V50" i="8" s="1"/>
  <c r="W50" i="8"/>
  <c r="X50" i="8"/>
  <c r="Y50" i="8"/>
  <c r="Z50" i="8"/>
  <c r="AA50" i="8"/>
  <c r="R51" i="8"/>
  <c r="U51" i="8"/>
  <c r="V51" i="8" s="1"/>
  <c r="W51" i="8"/>
  <c r="X51" i="8"/>
  <c r="Y51" i="8"/>
  <c r="Z51" i="8"/>
  <c r="AA51" i="8"/>
  <c r="U52" i="8"/>
  <c r="V52" i="8" s="1"/>
  <c r="W52" i="8"/>
  <c r="X52" i="8"/>
  <c r="Y52" i="8"/>
  <c r="Z52" i="8"/>
  <c r="AA52" i="8"/>
  <c r="U53" i="8"/>
  <c r="V53" i="8" s="1"/>
  <c r="W53" i="8"/>
  <c r="X53" i="8"/>
  <c r="Y53" i="8"/>
  <c r="Z53" i="8"/>
  <c r="AA53" i="8"/>
  <c r="U54" i="8"/>
  <c r="V54" i="8" s="1"/>
  <c r="W54" i="8"/>
  <c r="X54" i="8"/>
  <c r="Y54" i="8"/>
  <c r="Z54" i="8"/>
  <c r="AA54" i="8"/>
  <c r="R55" i="8"/>
  <c r="U55" i="8"/>
  <c r="V55" i="8" s="1"/>
  <c r="W55" i="8"/>
  <c r="X55" i="8"/>
  <c r="Y55" i="8"/>
  <c r="Z55" i="8"/>
  <c r="AA55" i="8"/>
  <c r="U56" i="8"/>
  <c r="V56" i="8" s="1"/>
  <c r="W56" i="8"/>
  <c r="AB56" i="8" s="1"/>
  <c r="X56" i="8"/>
  <c r="Y56" i="8"/>
  <c r="Z56" i="8"/>
  <c r="AA56" i="8"/>
  <c r="U57" i="8"/>
  <c r="V57" i="8" s="1"/>
  <c r="W57" i="8"/>
  <c r="X57" i="8"/>
  <c r="Y57" i="8"/>
  <c r="Z57" i="8"/>
  <c r="AA57" i="8"/>
  <c r="U58" i="8"/>
  <c r="V58" i="8" s="1"/>
  <c r="W58" i="8"/>
  <c r="AB58" i="8" s="1"/>
  <c r="X58" i="8"/>
  <c r="Y58" i="8"/>
  <c r="Z58" i="8"/>
  <c r="AA58" i="8"/>
  <c r="R59" i="8"/>
  <c r="U59" i="8"/>
  <c r="V59" i="8" s="1"/>
  <c r="W59" i="8"/>
  <c r="AB59" i="8" s="1"/>
  <c r="X59" i="8"/>
  <c r="Y59" i="8"/>
  <c r="Z59" i="8"/>
  <c r="AA59" i="8"/>
  <c r="U60" i="8"/>
  <c r="V60" i="8" s="1"/>
  <c r="W60" i="8"/>
  <c r="X60" i="8"/>
  <c r="Y60" i="8"/>
  <c r="Z60" i="8"/>
  <c r="AA60" i="8"/>
  <c r="U61" i="8"/>
  <c r="V61" i="8" s="1"/>
  <c r="W61" i="8"/>
  <c r="AB61" i="8" s="1"/>
  <c r="X61" i="8"/>
  <c r="Y61" i="8"/>
  <c r="Z61" i="8"/>
  <c r="AA61" i="8"/>
  <c r="R62" i="8"/>
  <c r="U62" i="8"/>
  <c r="V62" i="8" s="1"/>
  <c r="W62" i="8"/>
  <c r="X62" i="8"/>
  <c r="Y62" i="8"/>
  <c r="Z62" i="8"/>
  <c r="AA62" i="8"/>
  <c r="R63" i="8"/>
  <c r="U63" i="8"/>
  <c r="V63" i="8" s="1"/>
  <c r="W63" i="8"/>
  <c r="X63" i="8"/>
  <c r="Y63" i="8"/>
  <c r="Z63" i="8"/>
  <c r="AA63" i="8"/>
  <c r="R64" i="8"/>
  <c r="U64" i="8"/>
  <c r="V64" i="8" s="1"/>
  <c r="W64" i="8"/>
  <c r="AB64" i="8" s="1"/>
  <c r="X64" i="8"/>
  <c r="Y64" i="8"/>
  <c r="Z64" i="8"/>
  <c r="AA64" i="8"/>
  <c r="U65" i="8"/>
  <c r="V65" i="8" s="1"/>
  <c r="W65" i="8"/>
  <c r="X65" i="8"/>
  <c r="Y65" i="8"/>
  <c r="Z65" i="8"/>
  <c r="AA65" i="8"/>
  <c r="R66" i="8"/>
  <c r="U66" i="8"/>
  <c r="V66" i="8" s="1"/>
  <c r="W66" i="8"/>
  <c r="X66" i="8"/>
  <c r="Y66" i="8"/>
  <c r="Z66" i="8"/>
  <c r="AA66" i="8"/>
  <c r="R67" i="8"/>
  <c r="U67" i="8"/>
  <c r="V67" i="8" s="1"/>
  <c r="W67" i="8"/>
  <c r="AB67" i="8" s="1"/>
  <c r="X67" i="8"/>
  <c r="Y67" i="8"/>
  <c r="Z67" i="8"/>
  <c r="AA67" i="8"/>
  <c r="U68" i="8"/>
  <c r="V68" i="8" s="1"/>
  <c r="W68" i="8"/>
  <c r="X68" i="8"/>
  <c r="Y68" i="8"/>
  <c r="Z68" i="8"/>
  <c r="AA68" i="8"/>
  <c r="U69" i="8"/>
  <c r="V69" i="8" s="1"/>
  <c r="W69" i="8"/>
  <c r="AB69" i="8" s="1"/>
  <c r="X69" i="8"/>
  <c r="Y69" i="8"/>
  <c r="Z69" i="8"/>
  <c r="AA69" i="8"/>
  <c r="U70" i="8"/>
  <c r="V70" i="8" s="1"/>
  <c r="W70" i="8"/>
  <c r="X70" i="8"/>
  <c r="Y70" i="8"/>
  <c r="Z70" i="8"/>
  <c r="AA70" i="8"/>
  <c r="R71" i="8"/>
  <c r="U71" i="8"/>
  <c r="V71" i="8" s="1"/>
  <c r="W71" i="8"/>
  <c r="X71" i="8"/>
  <c r="Y71" i="8"/>
  <c r="Z71" i="8"/>
  <c r="AA71" i="8"/>
  <c r="U72" i="8"/>
  <c r="V72" i="8" s="1"/>
  <c r="W72" i="8"/>
  <c r="AB72" i="8" s="1"/>
  <c r="X72" i="8"/>
  <c r="Y72" i="8"/>
  <c r="Z72" i="8"/>
  <c r="AA72" i="8"/>
  <c r="R73" i="8"/>
  <c r="U73" i="8"/>
  <c r="V73" i="8" s="1"/>
  <c r="W73" i="8"/>
  <c r="X73" i="8"/>
  <c r="Y73" i="8"/>
  <c r="Z73" i="8"/>
  <c r="AA73" i="8"/>
  <c r="U74" i="8"/>
  <c r="V74" i="8" s="1"/>
  <c r="W74" i="8"/>
  <c r="AB74" i="8" s="1"/>
  <c r="X74" i="8"/>
  <c r="Y74" i="8"/>
  <c r="Z74" i="8"/>
  <c r="AA74" i="8"/>
  <c r="R75" i="8"/>
  <c r="U75" i="8"/>
  <c r="V75" i="8" s="1"/>
  <c r="W75" i="8"/>
  <c r="AB75" i="8" s="1"/>
  <c r="X75" i="8"/>
  <c r="Y75" i="8"/>
  <c r="Z75" i="8"/>
  <c r="AA75" i="8"/>
  <c r="U76" i="8"/>
  <c r="V76" i="8" s="1"/>
  <c r="W76" i="8"/>
  <c r="X76" i="8"/>
  <c r="Y76" i="8"/>
  <c r="Z76" i="8"/>
  <c r="AA76" i="8"/>
  <c r="U77" i="8"/>
  <c r="V77" i="8" s="1"/>
  <c r="W77" i="8"/>
  <c r="AB77" i="8" s="1"/>
  <c r="X77" i="8"/>
  <c r="Y77" i="8"/>
  <c r="Z77" i="8"/>
  <c r="AA77" i="8"/>
  <c r="U78" i="8"/>
  <c r="V78" i="8" s="1"/>
  <c r="W78" i="8"/>
  <c r="X78" i="8"/>
  <c r="Y78" i="8"/>
  <c r="Z78" i="8"/>
  <c r="AA78" i="8"/>
  <c r="R79" i="8"/>
  <c r="U79" i="8"/>
  <c r="V79" i="8" s="1"/>
  <c r="W79" i="8"/>
  <c r="AB79" i="8" s="1"/>
  <c r="X79" i="8"/>
  <c r="Y79" i="8"/>
  <c r="Z79" i="8"/>
  <c r="AA79" i="8"/>
  <c r="U80" i="8"/>
  <c r="V80" i="8" s="1"/>
  <c r="W80" i="8"/>
  <c r="X80" i="8"/>
  <c r="Y80" i="8"/>
  <c r="Z80" i="8"/>
  <c r="AA80" i="8"/>
  <c r="U81" i="8"/>
  <c r="V81" i="8" s="1"/>
  <c r="W81" i="8"/>
  <c r="AB81" i="8" s="1"/>
  <c r="X81" i="8"/>
  <c r="Y81" i="8"/>
  <c r="Z81" i="8"/>
  <c r="AA81" i="8"/>
  <c r="U82" i="8"/>
  <c r="V82" i="8" s="1"/>
  <c r="W82" i="8"/>
  <c r="X82" i="8"/>
  <c r="Y82" i="8"/>
  <c r="Z82" i="8"/>
  <c r="AA82" i="8"/>
  <c r="R83" i="8"/>
  <c r="U83" i="8"/>
  <c r="V83" i="8" s="1"/>
  <c r="W83" i="8"/>
  <c r="X83" i="8"/>
  <c r="Y83" i="8"/>
  <c r="Z83" i="8"/>
  <c r="AA83" i="8"/>
  <c r="U84" i="8"/>
  <c r="V84" i="8" s="1"/>
  <c r="W84" i="8"/>
  <c r="AB84" i="8" s="1"/>
  <c r="X84" i="8"/>
  <c r="Y84" i="8"/>
  <c r="Z84" i="8"/>
  <c r="AA84" i="8"/>
  <c r="R85" i="8"/>
  <c r="U85" i="8"/>
  <c r="V85" i="8" s="1"/>
  <c r="W85" i="8"/>
  <c r="X85" i="8"/>
  <c r="Y85" i="8"/>
  <c r="Z85" i="8"/>
  <c r="AA85" i="8"/>
  <c r="U86" i="8"/>
  <c r="V86" i="8" s="1"/>
  <c r="W86" i="8"/>
  <c r="AB86" i="8" s="1"/>
  <c r="X86" i="8"/>
  <c r="Y86" i="8"/>
  <c r="Z86" i="8"/>
  <c r="AA86" i="8"/>
  <c r="R87" i="8"/>
  <c r="U87" i="8"/>
  <c r="V87" i="8" s="1"/>
  <c r="W87" i="8"/>
  <c r="AB87" i="8" s="1"/>
  <c r="X87" i="8"/>
  <c r="Y87" i="8"/>
  <c r="Z87" i="8"/>
  <c r="AA87" i="8"/>
  <c r="U88" i="8"/>
  <c r="V88" i="8" s="1"/>
  <c r="W88" i="8"/>
  <c r="X88" i="8"/>
  <c r="Y88" i="8"/>
  <c r="Z88" i="8"/>
  <c r="AA88" i="8"/>
  <c r="U89" i="8"/>
  <c r="V89" i="8" s="1"/>
  <c r="W89" i="8"/>
  <c r="AB89" i="8" s="1"/>
  <c r="X89" i="8"/>
  <c r="Y89" i="8"/>
  <c r="Z89" i="8"/>
  <c r="AA89" i="8"/>
  <c r="U90" i="8"/>
  <c r="V90" i="8" s="1"/>
  <c r="W90" i="8"/>
  <c r="X90" i="8"/>
  <c r="Y90" i="8"/>
  <c r="Z90" i="8"/>
  <c r="AA90" i="8"/>
  <c r="R91" i="8"/>
  <c r="U91" i="8"/>
  <c r="V91" i="8" s="1"/>
  <c r="W91" i="8"/>
  <c r="AB91" i="8" s="1"/>
  <c r="X91" i="8"/>
  <c r="Y91" i="8"/>
  <c r="Z91" i="8"/>
  <c r="AA91" i="8"/>
  <c r="U92" i="8"/>
  <c r="V92" i="8" s="1"/>
  <c r="W92" i="8"/>
  <c r="X92" i="8"/>
  <c r="Y92" i="8"/>
  <c r="Z92" i="8"/>
  <c r="AA92" i="8"/>
  <c r="R93" i="8"/>
  <c r="U93" i="8"/>
  <c r="V93" i="8" s="1"/>
  <c r="W93" i="8"/>
  <c r="X93" i="8"/>
  <c r="Y93" i="8"/>
  <c r="Z93" i="8"/>
  <c r="AA93" i="8"/>
  <c r="R94" i="8"/>
  <c r="U94" i="8"/>
  <c r="V94" i="8" s="1"/>
  <c r="W94" i="8"/>
  <c r="AB94" i="8" s="1"/>
  <c r="X94" i="8"/>
  <c r="Y94" i="8"/>
  <c r="Z94" i="8"/>
  <c r="AA94" i="8"/>
  <c r="S95" i="8"/>
  <c r="U95" i="8"/>
  <c r="V95" i="8" s="1"/>
  <c r="W95" i="8"/>
  <c r="AB95" i="8" s="1"/>
  <c r="X95" i="8"/>
  <c r="Y95" i="8"/>
  <c r="Z95" i="8"/>
  <c r="AA95" i="8"/>
  <c r="U96" i="8"/>
  <c r="V96" i="8" s="1"/>
  <c r="W96" i="8"/>
  <c r="X96" i="8"/>
  <c r="Y96" i="8"/>
  <c r="Z96" i="8"/>
  <c r="AA96" i="8"/>
  <c r="S97" i="8"/>
  <c r="U97" i="8"/>
  <c r="V97" i="8" s="1"/>
  <c r="W97" i="8"/>
  <c r="AB97" i="8" s="1"/>
  <c r="X97" i="8"/>
  <c r="Y97" i="8"/>
  <c r="Z97" i="8"/>
  <c r="AA97" i="8"/>
  <c r="U98" i="8"/>
  <c r="V98" i="8" s="1"/>
  <c r="W98" i="8"/>
  <c r="X98" i="8"/>
  <c r="Y98" i="8"/>
  <c r="Z98" i="8"/>
  <c r="AA98" i="8"/>
  <c r="S99" i="8"/>
  <c r="U99" i="8"/>
  <c r="V99" i="8" s="1"/>
  <c r="W99" i="8"/>
  <c r="X99" i="8"/>
  <c r="Y99" i="8"/>
  <c r="Z99" i="8"/>
  <c r="AA99" i="8"/>
  <c r="R100" i="8"/>
  <c r="U100" i="8"/>
  <c r="V100" i="8" s="1"/>
  <c r="W100" i="8"/>
  <c r="AB100" i="8" s="1"/>
  <c r="X100" i="8"/>
  <c r="Y100" i="8"/>
  <c r="Z100" i="8"/>
  <c r="AA100" i="8"/>
  <c r="U101" i="8"/>
  <c r="V101" i="8" s="1"/>
  <c r="W101" i="8"/>
  <c r="X101" i="8"/>
  <c r="Y101" i="8"/>
  <c r="Z101" i="8"/>
  <c r="AA101" i="8"/>
  <c r="U102" i="8"/>
  <c r="V102" i="8" s="1"/>
  <c r="W102" i="8"/>
  <c r="AB102" i="8" s="1"/>
  <c r="X102" i="8"/>
  <c r="Y102" i="8"/>
  <c r="Z102" i="8"/>
  <c r="AA102" i="8"/>
  <c r="S103" i="8"/>
  <c r="U103" i="8"/>
  <c r="V103" i="8" s="1"/>
  <c r="W103" i="8"/>
  <c r="AB103" i="8" s="1"/>
  <c r="X103" i="8"/>
  <c r="Y103" i="8"/>
  <c r="Z103" i="8"/>
  <c r="AA103" i="8"/>
  <c r="U104" i="8"/>
  <c r="V104" i="8" s="1"/>
  <c r="W104" i="8"/>
  <c r="X104" i="8"/>
  <c r="Y104" i="8"/>
  <c r="Z104" i="8"/>
  <c r="AA104" i="8"/>
  <c r="U105" i="8"/>
  <c r="V105" i="8" s="1"/>
  <c r="W105" i="8"/>
  <c r="AB105" i="8" s="1"/>
  <c r="X105" i="8"/>
  <c r="Y105" i="8"/>
  <c r="Z105" i="8"/>
  <c r="AA105" i="8"/>
  <c r="S106" i="8"/>
  <c r="U106" i="8"/>
  <c r="V106" i="8" s="1"/>
  <c r="W106" i="8"/>
  <c r="X106" i="8"/>
  <c r="Y106" i="8"/>
  <c r="Z106" i="8"/>
  <c r="AA106" i="8"/>
  <c r="U107" i="8"/>
  <c r="V107" i="8" s="1"/>
  <c r="W107" i="8"/>
  <c r="AB107" i="8" s="1"/>
  <c r="X107" i="8"/>
  <c r="Y107" i="8"/>
  <c r="Z107" i="8"/>
  <c r="AA107" i="8"/>
  <c r="U108" i="8"/>
  <c r="V108" i="8" s="1"/>
  <c r="W108" i="8"/>
  <c r="X108" i="8"/>
  <c r="Y108" i="8"/>
  <c r="Z108" i="8"/>
  <c r="AA108" i="8"/>
  <c r="U109" i="8"/>
  <c r="V109" i="8" s="1"/>
  <c r="W109" i="8"/>
  <c r="AB109" i="8" s="1"/>
  <c r="X109" i="8"/>
  <c r="Y109" i="8"/>
  <c r="Z109" i="8"/>
  <c r="AA109" i="8"/>
  <c r="U110" i="8"/>
  <c r="V110" i="8" s="1"/>
  <c r="W110" i="8"/>
  <c r="X110" i="8"/>
  <c r="Y110" i="8"/>
  <c r="Z110" i="8"/>
  <c r="AA110" i="8"/>
  <c r="U111" i="8"/>
  <c r="V111" i="8" s="1"/>
  <c r="W111" i="8"/>
  <c r="AB111" i="8" s="1"/>
  <c r="X111" i="8"/>
  <c r="Y111" i="8"/>
  <c r="Z111" i="8"/>
  <c r="AA111" i="8"/>
  <c r="U112" i="8"/>
  <c r="V112" i="8" s="1"/>
  <c r="W112" i="8"/>
  <c r="X112" i="8"/>
  <c r="Y112" i="8"/>
  <c r="Z112" i="8"/>
  <c r="AA112" i="8"/>
  <c r="U113" i="8"/>
  <c r="V113" i="8" s="1"/>
  <c r="W113" i="8"/>
  <c r="AB113" i="8" s="1"/>
  <c r="X113" i="8"/>
  <c r="Y113" i="8"/>
  <c r="Z113" i="8"/>
  <c r="AA113" i="8"/>
  <c r="U114" i="8"/>
  <c r="V114" i="8" s="1"/>
  <c r="W114" i="8"/>
  <c r="X114" i="8"/>
  <c r="Y114" i="8"/>
  <c r="Z114" i="8"/>
  <c r="AA114" i="8"/>
  <c r="U115" i="8"/>
  <c r="V115" i="8" s="1"/>
  <c r="W115" i="8"/>
  <c r="AB115" i="8" s="1"/>
  <c r="X115" i="8"/>
  <c r="Y115" i="8"/>
  <c r="Z115" i="8"/>
  <c r="AA115" i="8"/>
  <c r="U116" i="8"/>
  <c r="V116" i="8" s="1"/>
  <c r="W116" i="8"/>
  <c r="X116" i="8"/>
  <c r="Y116" i="8"/>
  <c r="Z116" i="8"/>
  <c r="AA116" i="8"/>
  <c r="U117" i="8"/>
  <c r="V117" i="8" s="1"/>
  <c r="W117" i="8"/>
  <c r="AB117" i="8" s="1"/>
  <c r="X117" i="8"/>
  <c r="Y117" i="8"/>
  <c r="Z117" i="8"/>
  <c r="AA117" i="8"/>
  <c r="U118" i="8"/>
  <c r="V118" i="8" s="1"/>
  <c r="W118" i="8"/>
  <c r="X118" i="8"/>
  <c r="Y118" i="8"/>
  <c r="Z118" i="8"/>
  <c r="AA118" i="8"/>
  <c r="U119" i="8"/>
  <c r="V119" i="8" s="1"/>
  <c r="W119" i="8"/>
  <c r="AB119" i="8" s="1"/>
  <c r="X119" i="8"/>
  <c r="Y119" i="8"/>
  <c r="Z119" i="8"/>
  <c r="AA119" i="8"/>
  <c r="U120" i="8"/>
  <c r="V120" i="8" s="1"/>
  <c r="W120" i="8"/>
  <c r="X120" i="8"/>
  <c r="Y120" i="8"/>
  <c r="Z120" i="8"/>
  <c r="AA120" i="8"/>
  <c r="U121" i="8"/>
  <c r="V121" i="8" s="1"/>
  <c r="W121" i="8"/>
  <c r="AB121" i="8" s="1"/>
  <c r="X121" i="8"/>
  <c r="Y121" i="8"/>
  <c r="Z121" i="8"/>
  <c r="AA121" i="8"/>
  <c r="U122" i="8"/>
  <c r="V122" i="8" s="1"/>
  <c r="W122" i="8"/>
  <c r="X122" i="8"/>
  <c r="Y122" i="8"/>
  <c r="Z122" i="8"/>
  <c r="AA122" i="8"/>
  <c r="U123" i="8"/>
  <c r="V123" i="8" s="1"/>
  <c r="W123" i="8"/>
  <c r="AB123" i="8" s="1"/>
  <c r="X123" i="8"/>
  <c r="Y123" i="8"/>
  <c r="Z123" i="8"/>
  <c r="AA123" i="8"/>
  <c r="U124" i="8"/>
  <c r="V124" i="8" s="1"/>
  <c r="W124" i="8"/>
  <c r="X124" i="8"/>
  <c r="Y124" i="8"/>
  <c r="Z124" i="8"/>
  <c r="AA124" i="8"/>
  <c r="U125" i="8"/>
  <c r="V125" i="8" s="1"/>
  <c r="W125" i="8"/>
  <c r="AB125" i="8" s="1"/>
  <c r="X125" i="8"/>
  <c r="Y125" i="8"/>
  <c r="Z125" i="8"/>
  <c r="AA125" i="8"/>
  <c r="U126" i="8"/>
  <c r="V126" i="8" s="1"/>
  <c r="W126" i="8"/>
  <c r="X126" i="8"/>
  <c r="Y126" i="8"/>
  <c r="Z126" i="8"/>
  <c r="AA126" i="8"/>
  <c r="U127" i="8"/>
  <c r="V127" i="8" s="1"/>
  <c r="W127" i="8"/>
  <c r="AB127" i="8" s="1"/>
  <c r="X127" i="8"/>
  <c r="Y127" i="8"/>
  <c r="Z127" i="8"/>
  <c r="AA127" i="8"/>
  <c r="U128" i="8"/>
  <c r="V128" i="8" s="1"/>
  <c r="W128" i="8"/>
  <c r="X128" i="8"/>
  <c r="Y128" i="8"/>
  <c r="Z128" i="8"/>
  <c r="AA128" i="8"/>
  <c r="U129" i="8"/>
  <c r="V129" i="8" s="1"/>
  <c r="W129" i="8"/>
  <c r="AB129" i="8" s="1"/>
  <c r="X129" i="8"/>
  <c r="Y129" i="8"/>
  <c r="Z129" i="8"/>
  <c r="AA129" i="8"/>
  <c r="U130" i="8"/>
  <c r="V130" i="8" s="1"/>
  <c r="W130" i="8"/>
  <c r="X130" i="8"/>
  <c r="Y130" i="8"/>
  <c r="Z130" i="8"/>
  <c r="AA130" i="8"/>
  <c r="U131" i="8"/>
  <c r="V131" i="8" s="1"/>
  <c r="W131" i="8"/>
  <c r="AB131" i="8" s="1"/>
  <c r="X131" i="8"/>
  <c r="Y131" i="8"/>
  <c r="Z131" i="8"/>
  <c r="AA131" i="8"/>
  <c r="U132" i="8"/>
  <c r="V132" i="8" s="1"/>
  <c r="W132" i="8"/>
  <c r="X132" i="8"/>
  <c r="Y132" i="8"/>
  <c r="Z132" i="8"/>
  <c r="AA132" i="8"/>
  <c r="U133" i="8"/>
  <c r="V133" i="8" s="1"/>
  <c r="W133" i="8"/>
  <c r="AB133" i="8" s="1"/>
  <c r="X133" i="8"/>
  <c r="Y133" i="8"/>
  <c r="Z133" i="8"/>
  <c r="AA133" i="8"/>
  <c r="U134" i="8"/>
  <c r="V134" i="8" s="1"/>
  <c r="W134" i="8"/>
  <c r="X134" i="8"/>
  <c r="Y134" i="8"/>
  <c r="Z134" i="8"/>
  <c r="AA134" i="8"/>
  <c r="U135" i="8"/>
  <c r="V135" i="8" s="1"/>
  <c r="W135" i="8"/>
  <c r="AB135" i="8" s="1"/>
  <c r="X135" i="8"/>
  <c r="Y135" i="8"/>
  <c r="Z135" i="8"/>
  <c r="AA135" i="8"/>
  <c r="U136" i="8"/>
  <c r="V136" i="8" s="1"/>
  <c r="W136" i="8"/>
  <c r="X136" i="8"/>
  <c r="Y136" i="8"/>
  <c r="Z136" i="8"/>
  <c r="AA136" i="8"/>
  <c r="U137" i="8"/>
  <c r="V137" i="8" s="1"/>
  <c r="W137" i="8"/>
  <c r="AB137" i="8" s="1"/>
  <c r="X137" i="8"/>
  <c r="Y137" i="8"/>
  <c r="Z137" i="8"/>
  <c r="AA137" i="8"/>
  <c r="U138" i="8"/>
  <c r="V138" i="8" s="1"/>
  <c r="W138" i="8"/>
  <c r="X138" i="8"/>
  <c r="Y138" i="8"/>
  <c r="Z138" i="8"/>
  <c r="AA138" i="8"/>
  <c r="U140" i="8"/>
  <c r="V140" i="8" s="1"/>
  <c r="W140" i="8"/>
  <c r="AB140" i="8" s="1"/>
  <c r="X140" i="8"/>
  <c r="Y140" i="8"/>
  <c r="Z140" i="8"/>
  <c r="AA140" i="8"/>
  <c r="U141" i="8"/>
  <c r="V141" i="8" s="1"/>
  <c r="W141" i="8"/>
  <c r="X141" i="8"/>
  <c r="Y141" i="8"/>
  <c r="Z141" i="8"/>
  <c r="AA141" i="8"/>
  <c r="U142" i="8"/>
  <c r="V142" i="8" s="1"/>
  <c r="W142" i="8"/>
  <c r="AB142" i="8" s="1"/>
  <c r="X142" i="8"/>
  <c r="Y142" i="8"/>
  <c r="Z142" i="8"/>
  <c r="AA142" i="8"/>
  <c r="U143" i="8"/>
  <c r="V143" i="8" s="1"/>
  <c r="W143" i="8"/>
  <c r="X143" i="8"/>
  <c r="Y143" i="8"/>
  <c r="Z143" i="8"/>
  <c r="AA143" i="8"/>
  <c r="U144" i="8"/>
  <c r="V144" i="8" s="1"/>
  <c r="W144" i="8"/>
  <c r="AB144" i="8" s="1"/>
  <c r="X144" i="8"/>
  <c r="Y144" i="8"/>
  <c r="Z144" i="8"/>
  <c r="AA144" i="8"/>
  <c r="U145" i="8"/>
  <c r="V145" i="8" s="1"/>
  <c r="W145" i="8"/>
  <c r="X145" i="8"/>
  <c r="Y145" i="8"/>
  <c r="Z145" i="8"/>
  <c r="AA145" i="8"/>
  <c r="U146" i="8"/>
  <c r="V146" i="8" s="1"/>
  <c r="W146" i="8"/>
  <c r="AB146" i="8" s="1"/>
  <c r="X146" i="8"/>
  <c r="Y146" i="8"/>
  <c r="Z146" i="8"/>
  <c r="AA146" i="8"/>
  <c r="U147" i="8"/>
  <c r="V147" i="8" s="1"/>
  <c r="W147" i="8"/>
  <c r="X147" i="8"/>
  <c r="Y147" i="8"/>
  <c r="Z147" i="8"/>
  <c r="AA147" i="8"/>
  <c r="S148" i="8"/>
  <c r="U148" i="8"/>
  <c r="V148" i="8" s="1"/>
  <c r="W148" i="8"/>
  <c r="X148" i="8"/>
  <c r="Y148" i="8"/>
  <c r="Z148" i="8"/>
  <c r="AA148" i="8"/>
  <c r="U149" i="8"/>
  <c r="V149" i="8" s="1"/>
  <c r="Y149" i="8"/>
  <c r="Z149" i="8"/>
  <c r="AA149" i="8"/>
  <c r="AA7" i="8"/>
  <c r="O149" i="8"/>
  <c r="Q149" i="8" s="1"/>
  <c r="O148" i="8"/>
  <c r="Q148" i="8" s="1"/>
  <c r="O147" i="8"/>
  <c r="Q147" i="8" s="1"/>
  <c r="O146" i="8"/>
  <c r="Q146" i="8" s="1"/>
  <c r="O145" i="8"/>
  <c r="Q145" i="8" s="1"/>
  <c r="O144" i="8"/>
  <c r="Q144" i="8" s="1"/>
  <c r="O143" i="8"/>
  <c r="Q143" i="8" s="1"/>
  <c r="O142" i="8"/>
  <c r="Q142" i="8" s="1"/>
  <c r="O141" i="8"/>
  <c r="Q141" i="8" s="1"/>
  <c r="O140" i="8"/>
  <c r="Q140" i="8" s="1"/>
  <c r="O138" i="8"/>
  <c r="Q138" i="8" s="1"/>
  <c r="O137" i="8"/>
  <c r="Q137" i="8" s="1"/>
  <c r="O136" i="8"/>
  <c r="Q136" i="8" s="1"/>
  <c r="O135" i="8"/>
  <c r="Q135" i="8" s="1"/>
  <c r="O134" i="8"/>
  <c r="Q134" i="8" s="1"/>
  <c r="O133" i="8"/>
  <c r="Q133" i="8" s="1"/>
  <c r="O132" i="8"/>
  <c r="Q132" i="8" s="1"/>
  <c r="O131" i="8"/>
  <c r="Q131" i="8" s="1"/>
  <c r="O130" i="8"/>
  <c r="Q130" i="8" s="1"/>
  <c r="O129" i="8"/>
  <c r="Q129" i="8" s="1"/>
  <c r="O128" i="8"/>
  <c r="Q128" i="8" s="1"/>
  <c r="O127" i="8"/>
  <c r="Q127" i="8" s="1"/>
  <c r="O126" i="8"/>
  <c r="Q126" i="8" s="1"/>
  <c r="O125" i="8"/>
  <c r="Q125" i="8" s="1"/>
  <c r="O124" i="8"/>
  <c r="Q124" i="8" s="1"/>
  <c r="O123" i="8"/>
  <c r="Q123" i="8" s="1"/>
  <c r="O122" i="8"/>
  <c r="Q122" i="8" s="1"/>
  <c r="O121" i="8"/>
  <c r="Q121" i="8" s="1"/>
  <c r="O120" i="8"/>
  <c r="Q120" i="8" s="1"/>
  <c r="O119" i="8"/>
  <c r="Q119" i="8" s="1"/>
  <c r="O118" i="8"/>
  <c r="Q118" i="8" s="1"/>
  <c r="O117" i="8"/>
  <c r="Q117" i="8" s="1"/>
  <c r="O116" i="8"/>
  <c r="Q116" i="8" s="1"/>
  <c r="O115" i="8"/>
  <c r="Q115" i="8" s="1"/>
  <c r="O114" i="8"/>
  <c r="Q114" i="8" s="1"/>
  <c r="O113" i="8"/>
  <c r="Q113" i="8" s="1"/>
  <c r="O112" i="8"/>
  <c r="Q112" i="8" s="1"/>
  <c r="O111" i="8"/>
  <c r="Q111" i="8" s="1"/>
  <c r="O110" i="8"/>
  <c r="Q110" i="8" s="1"/>
  <c r="O109" i="8"/>
  <c r="Q109" i="8" s="1"/>
  <c r="O108" i="8"/>
  <c r="Q108" i="8" s="1"/>
  <c r="O107" i="8"/>
  <c r="Q107" i="8" s="1"/>
  <c r="O106" i="8"/>
  <c r="Q106" i="8" s="1"/>
  <c r="O105" i="8"/>
  <c r="Q105" i="8" s="1"/>
  <c r="O104" i="8"/>
  <c r="Q104" i="8" s="1"/>
  <c r="O103" i="8"/>
  <c r="Q103" i="8" s="1"/>
  <c r="O102" i="8"/>
  <c r="Q102" i="8" s="1"/>
  <c r="O101" i="8"/>
  <c r="Q101" i="8" s="1"/>
  <c r="O100" i="8"/>
  <c r="Q100" i="8" s="1"/>
  <c r="O99" i="8"/>
  <c r="Q99" i="8" s="1"/>
  <c r="O98" i="8"/>
  <c r="Q98" i="8" s="1"/>
  <c r="O97" i="8"/>
  <c r="Q97" i="8" s="1"/>
  <c r="O96" i="8"/>
  <c r="Q96" i="8" s="1"/>
  <c r="O95" i="8"/>
  <c r="Q95" i="8" s="1"/>
  <c r="O94" i="8"/>
  <c r="Q94" i="8" s="1"/>
  <c r="O93" i="8"/>
  <c r="Q93" i="8" s="1"/>
  <c r="O92" i="8"/>
  <c r="Q92" i="8" s="1"/>
  <c r="O91" i="8"/>
  <c r="Q91" i="8" s="1"/>
  <c r="O90" i="8"/>
  <c r="Q90" i="8" s="1"/>
  <c r="O89" i="8"/>
  <c r="Q89" i="8" s="1"/>
  <c r="O88" i="8"/>
  <c r="Q88" i="8" s="1"/>
  <c r="O87" i="8"/>
  <c r="Q87" i="8" s="1"/>
  <c r="O86" i="8"/>
  <c r="Q86" i="8" s="1"/>
  <c r="O85" i="8"/>
  <c r="Q85" i="8" s="1"/>
  <c r="O84" i="8"/>
  <c r="Q84" i="8" s="1"/>
  <c r="O83" i="8"/>
  <c r="Q83" i="8" s="1"/>
  <c r="O82" i="8"/>
  <c r="Q82" i="8" s="1"/>
  <c r="O81" i="8"/>
  <c r="Q81" i="8" s="1"/>
  <c r="O80" i="8"/>
  <c r="Q80" i="8" s="1"/>
  <c r="O79" i="8"/>
  <c r="Q79" i="8" s="1"/>
  <c r="O78" i="8"/>
  <c r="Q78" i="8" s="1"/>
  <c r="O77" i="8"/>
  <c r="Q77" i="8" s="1"/>
  <c r="O76" i="8"/>
  <c r="Q76" i="8" s="1"/>
  <c r="O75" i="8"/>
  <c r="Q75" i="8" s="1"/>
  <c r="O74" i="8"/>
  <c r="Q74" i="8" s="1"/>
  <c r="O73" i="8"/>
  <c r="Q73" i="8" s="1"/>
  <c r="O72" i="8"/>
  <c r="Q72" i="8" s="1"/>
  <c r="O71" i="8"/>
  <c r="Q71" i="8" s="1"/>
  <c r="O70" i="8"/>
  <c r="Q70" i="8" s="1"/>
  <c r="O69" i="8"/>
  <c r="Q69" i="8" s="1"/>
  <c r="O68" i="8"/>
  <c r="Q68" i="8" s="1"/>
  <c r="O67" i="8"/>
  <c r="Q67" i="8" s="1"/>
  <c r="O66" i="8"/>
  <c r="Q66" i="8" s="1"/>
  <c r="O65" i="8"/>
  <c r="Q65" i="8" s="1"/>
  <c r="O64" i="8"/>
  <c r="Q64" i="8" s="1"/>
  <c r="O63" i="8"/>
  <c r="Q63" i="8" s="1"/>
  <c r="O62" i="8"/>
  <c r="Q62" i="8" s="1"/>
  <c r="O61" i="8"/>
  <c r="Q61" i="8" s="1"/>
  <c r="O60" i="8"/>
  <c r="Q60" i="8" s="1"/>
  <c r="O59" i="8"/>
  <c r="Q59" i="8" s="1"/>
  <c r="O58" i="8"/>
  <c r="Q58" i="8" s="1"/>
  <c r="O57" i="8"/>
  <c r="Q57" i="8" s="1"/>
  <c r="O56" i="8"/>
  <c r="Q56" i="8" s="1"/>
  <c r="O55" i="8"/>
  <c r="Q55" i="8" s="1"/>
  <c r="O54" i="8"/>
  <c r="Q54" i="8" s="1"/>
  <c r="O53" i="8"/>
  <c r="Q53" i="8" s="1"/>
  <c r="O52" i="8"/>
  <c r="Q52" i="8" s="1"/>
  <c r="O51" i="8"/>
  <c r="Q51" i="8" s="1"/>
  <c r="O50" i="8"/>
  <c r="Q50" i="8" s="1"/>
  <c r="O49" i="8"/>
  <c r="Q49" i="8" s="1"/>
  <c r="O48" i="8"/>
  <c r="Q48" i="8" s="1"/>
  <c r="O47" i="8"/>
  <c r="Q47" i="8" s="1"/>
  <c r="O46" i="8"/>
  <c r="Q46" i="8" s="1"/>
  <c r="O45" i="8"/>
  <c r="Q45" i="8" s="1"/>
  <c r="O44" i="8"/>
  <c r="Q44" i="8" s="1"/>
  <c r="O43" i="8"/>
  <c r="Q43" i="8" s="1"/>
  <c r="O42" i="8"/>
  <c r="Q42" i="8" s="1"/>
  <c r="O41" i="8"/>
  <c r="Q41" i="8" s="1"/>
  <c r="O40" i="8"/>
  <c r="Q40" i="8" s="1"/>
  <c r="O39" i="8"/>
  <c r="Q39" i="8" s="1"/>
  <c r="O38" i="8"/>
  <c r="Q38" i="8" s="1"/>
  <c r="O37" i="8"/>
  <c r="Q37" i="8" s="1"/>
  <c r="O36" i="8"/>
  <c r="Q36" i="8" s="1"/>
  <c r="O35" i="8"/>
  <c r="Q35" i="8" s="1"/>
  <c r="O34" i="8"/>
  <c r="Q34" i="8" s="1"/>
  <c r="O33" i="8"/>
  <c r="Q33" i="8" s="1"/>
  <c r="O32" i="8"/>
  <c r="Q32" i="8" s="1"/>
  <c r="O31" i="8"/>
  <c r="Q31" i="8" s="1"/>
  <c r="O30" i="8"/>
  <c r="Q30" i="8" s="1"/>
  <c r="O29" i="8"/>
  <c r="Q29" i="8" s="1"/>
  <c r="O28" i="8"/>
  <c r="Q28" i="8" s="1"/>
  <c r="O27" i="8"/>
  <c r="Q27" i="8" s="1"/>
  <c r="O26" i="8"/>
  <c r="Q26" i="8" s="1"/>
  <c r="O25" i="8"/>
  <c r="Q25" i="8" s="1"/>
  <c r="O24" i="8"/>
  <c r="Q24" i="8" s="1"/>
  <c r="O23" i="8"/>
  <c r="Q23" i="8" s="1"/>
  <c r="O22" i="8"/>
  <c r="Q22" i="8" s="1"/>
  <c r="O21" i="8"/>
  <c r="Q21" i="8" s="1"/>
  <c r="O20" i="8"/>
  <c r="Q20" i="8" s="1"/>
  <c r="O19" i="8"/>
  <c r="Q19" i="8" s="1"/>
  <c r="O18" i="8"/>
  <c r="Q18" i="8" s="1"/>
  <c r="O17" i="8"/>
  <c r="Q17" i="8" s="1"/>
  <c r="O16" i="8"/>
  <c r="Q16" i="8" s="1"/>
  <c r="O15" i="8"/>
  <c r="Q15" i="8" s="1"/>
  <c r="O14" i="8"/>
  <c r="Q14" i="8" s="1"/>
  <c r="O13" i="8"/>
  <c r="Q13" i="8" s="1"/>
  <c r="O12" i="8"/>
  <c r="Q12" i="8" s="1"/>
  <c r="O11" i="8"/>
  <c r="Q11" i="8" s="1"/>
  <c r="O10" i="8"/>
  <c r="Q10" i="8" s="1"/>
  <c r="O9" i="8"/>
  <c r="Q9" i="8" s="1"/>
  <c r="O8" i="8"/>
  <c r="Q8" i="8" s="1"/>
  <c r="U7" i="8"/>
  <c r="V7" i="8" s="1"/>
  <c r="O7" i="8"/>
  <c r="Q7" i="8" s="1"/>
  <c r="W149" i="8" l="1"/>
  <c r="AB54" i="8"/>
  <c r="AB52" i="8"/>
  <c r="AB49" i="8"/>
  <c r="AB46" i="8"/>
  <c r="AB44" i="8"/>
  <c r="AB41" i="8"/>
  <c r="AB39" i="8"/>
  <c r="AB31" i="8"/>
  <c r="AB29" i="8"/>
  <c r="AB26" i="8"/>
  <c r="AB24" i="8"/>
  <c r="AB22" i="8"/>
  <c r="AB19" i="8"/>
  <c r="AB16" i="8"/>
  <c r="AB9" i="8"/>
  <c r="AB128" i="8"/>
  <c r="AB126" i="8"/>
  <c r="AB124" i="8"/>
  <c r="AB122" i="8"/>
  <c r="AB120" i="8"/>
  <c r="AB114" i="8"/>
  <c r="AB92" i="8"/>
  <c r="AB85" i="8"/>
  <c r="AB82" i="8"/>
  <c r="AB80" i="8"/>
  <c r="AB73" i="8"/>
  <c r="AB70" i="8"/>
  <c r="AB68" i="8"/>
  <c r="AB65" i="8"/>
  <c r="AB62" i="8"/>
  <c r="AB57" i="8"/>
  <c r="AB55" i="8"/>
  <c r="AB50" i="8"/>
  <c r="AB47" i="8"/>
  <c r="AB42" i="8"/>
  <c r="AB37" i="8"/>
  <c r="AB34" i="8"/>
  <c r="AB27" i="8"/>
  <c r="AB17" i="8"/>
  <c r="AB12" i="8"/>
  <c r="AB10" i="8"/>
  <c r="AB147" i="8"/>
  <c r="AB145" i="8"/>
  <c r="AB143" i="8"/>
  <c r="AB141" i="8"/>
  <c r="AB138" i="8"/>
  <c r="AB136" i="8"/>
  <c r="AB134" i="8"/>
  <c r="AB132" i="8"/>
  <c r="AB130" i="8"/>
  <c r="AB118" i="8"/>
  <c r="AB116" i="8"/>
  <c r="AB112" i="8"/>
  <c r="AB110" i="8"/>
  <c r="AB108" i="8"/>
  <c r="AB106" i="8"/>
  <c r="AB101" i="8"/>
  <c r="AB98" i="8"/>
  <c r="AB148" i="8"/>
  <c r="AB104" i="8"/>
  <c r="AB99" i="8"/>
  <c r="AB96" i="8"/>
  <c r="AB93" i="8"/>
  <c r="AB90" i="8"/>
  <c r="AB88" i="8"/>
  <c r="AB83" i="8"/>
  <c r="AB78" i="8"/>
  <c r="AB76" i="8"/>
  <c r="AB71" i="8"/>
  <c r="AB66" i="8"/>
  <c r="AB63" i="8"/>
  <c r="AB60" i="8"/>
  <c r="AB53" i="8"/>
  <c r="AB51" i="8"/>
  <c r="AB48" i="8"/>
  <c r="AB45" i="8"/>
  <c r="AB43" i="8"/>
  <c r="AB40" i="8"/>
  <c r="AB35" i="8"/>
  <c r="AB32" i="8"/>
  <c r="AB30" i="8"/>
  <c r="AB28" i="8"/>
  <c r="AB25" i="8"/>
  <c r="AB23" i="8"/>
  <c r="AB20" i="8"/>
  <c r="AB18" i="8"/>
  <c r="AB15" i="8"/>
  <c r="W13" i="8"/>
  <c r="AB13" i="8" s="1"/>
  <c r="S119" i="8"/>
  <c r="R122" i="8"/>
  <c r="X8" i="8"/>
  <c r="W8" i="8"/>
  <c r="AB8" i="8" s="1"/>
  <c r="W14" i="8"/>
  <c r="R119" i="8"/>
  <c r="T119" i="8" s="1"/>
  <c r="R89" i="8"/>
  <c r="R19" i="8"/>
  <c r="S17" i="8"/>
  <c r="T17" i="8" s="1"/>
  <c r="R12" i="8"/>
  <c r="S11" i="8"/>
  <c r="R56" i="8"/>
  <c r="S34" i="8"/>
  <c r="R127" i="8"/>
  <c r="R26" i="8"/>
  <c r="T26" i="8" s="1"/>
  <c r="R135" i="8"/>
  <c r="S117" i="8"/>
  <c r="S32" i="8"/>
  <c r="R77" i="8"/>
  <c r="R97" i="8"/>
  <c r="T97" i="8" s="1"/>
  <c r="S23" i="8"/>
  <c r="R81" i="8"/>
  <c r="R23" i="8"/>
  <c r="T23" i="8" s="1"/>
  <c r="R34" i="8"/>
  <c r="R32" i="8"/>
  <c r="R24" i="8"/>
  <c r="R11" i="8"/>
  <c r="S8" i="8"/>
  <c r="S130" i="8"/>
  <c r="S128" i="8"/>
  <c r="S111" i="8"/>
  <c r="R52" i="8"/>
  <c r="S135" i="8"/>
  <c r="S133" i="8"/>
  <c r="R130" i="8"/>
  <c r="T130" i="8" s="1"/>
  <c r="R128" i="8"/>
  <c r="S122" i="8"/>
  <c r="S120" i="8"/>
  <c r="R113" i="8"/>
  <c r="R111" i="8"/>
  <c r="S109" i="8"/>
  <c r="R40" i="8"/>
  <c r="S19" i="8"/>
  <c r="R15" i="8"/>
  <c r="R115" i="8"/>
  <c r="S115" i="8"/>
  <c r="T115" i="8" s="1"/>
  <c r="R136" i="8"/>
  <c r="S136" i="8"/>
  <c r="R105" i="8"/>
  <c r="S105" i="8"/>
  <c r="R138" i="8"/>
  <c r="S138" i="8"/>
  <c r="R107" i="8"/>
  <c r="S107" i="8"/>
  <c r="S141" i="8"/>
  <c r="R120" i="8"/>
  <c r="R109" i="8"/>
  <c r="T109" i="8" s="1"/>
  <c r="R69" i="8"/>
  <c r="R60" i="8"/>
  <c r="T60" i="8" s="1"/>
  <c r="R44" i="8"/>
  <c r="S31" i="8"/>
  <c r="S27" i="8"/>
  <c r="T27" i="8" s="1"/>
  <c r="S20" i="8"/>
  <c r="S16" i="8"/>
  <c r="R8" i="8"/>
  <c r="S127" i="8"/>
  <c r="S125" i="8"/>
  <c r="S113" i="8"/>
  <c r="R31" i="8"/>
  <c r="T31" i="8" s="1"/>
  <c r="S26" i="8"/>
  <c r="S24" i="8"/>
  <c r="R20" i="8"/>
  <c r="R16" i="8"/>
  <c r="S15" i="8"/>
  <c r="S12" i="8"/>
  <c r="R146" i="8"/>
  <c r="S146" i="8"/>
  <c r="S149" i="8"/>
  <c r="R149" i="8"/>
  <c r="T149" i="8" s="1"/>
  <c r="S137" i="8"/>
  <c r="S129" i="8"/>
  <c r="S61" i="8"/>
  <c r="S49" i="8"/>
  <c r="S41" i="8"/>
  <c r="S65" i="8"/>
  <c r="S58" i="8"/>
  <c r="S54" i="8"/>
  <c r="S46" i="8"/>
  <c r="S38" i="8"/>
  <c r="R30" i="8"/>
  <c r="S30" i="8"/>
  <c r="R25" i="8"/>
  <c r="S147" i="8"/>
  <c r="S132" i="8"/>
  <c r="S124" i="8"/>
  <c r="S123" i="8"/>
  <c r="S101" i="8"/>
  <c r="S90" i="8"/>
  <c r="R10" i="8"/>
  <c r="T10" i="8" s="1"/>
  <c r="R147" i="8"/>
  <c r="S143" i="8"/>
  <c r="R123" i="8"/>
  <c r="S114" i="8"/>
  <c r="S112" i="8"/>
  <c r="S110" i="8"/>
  <c r="S108" i="8"/>
  <c r="R102" i="8"/>
  <c r="R99" i="8"/>
  <c r="T99" i="8" s="1"/>
  <c r="S92" i="8"/>
  <c r="R92" i="8"/>
  <c r="S88" i="8"/>
  <c r="R88" i="8"/>
  <c r="S84" i="8"/>
  <c r="R84" i="8"/>
  <c r="S80" i="8"/>
  <c r="R80" i="8"/>
  <c r="S76" i="8"/>
  <c r="R76" i="8"/>
  <c r="S72" i="8"/>
  <c r="R72" i="8"/>
  <c r="S68" i="8"/>
  <c r="R68" i="8"/>
  <c r="S67" i="8"/>
  <c r="T67" i="8" s="1"/>
  <c r="S64" i="8"/>
  <c r="T64" i="8" s="1"/>
  <c r="S63" i="8"/>
  <c r="T63" i="8" s="1"/>
  <c r="S60" i="8"/>
  <c r="S59" i="8"/>
  <c r="T59" i="8" s="1"/>
  <c r="R58" i="8"/>
  <c r="S56" i="8"/>
  <c r="S55" i="8"/>
  <c r="T55" i="8" s="1"/>
  <c r="R54" i="8"/>
  <c r="S52" i="8"/>
  <c r="S51" i="8"/>
  <c r="T51" i="8" s="1"/>
  <c r="S48" i="8"/>
  <c r="T48" i="8" s="1"/>
  <c r="S47" i="8"/>
  <c r="T47" i="8" s="1"/>
  <c r="R46" i="8"/>
  <c r="T46" i="8" s="1"/>
  <c r="S44" i="8"/>
  <c r="S43" i="8"/>
  <c r="T43" i="8" s="1"/>
  <c r="S40" i="8"/>
  <c r="S39" i="8"/>
  <c r="T39" i="8" s="1"/>
  <c r="R38" i="8"/>
  <c r="T38" i="8" s="1"/>
  <c r="R21" i="8"/>
  <c r="T21" i="8" s="1"/>
  <c r="R106" i="8"/>
  <c r="T106" i="8" s="1"/>
  <c r="S66" i="8"/>
  <c r="T66" i="8" s="1"/>
  <c r="S62" i="8"/>
  <c r="T62" i="8" s="1"/>
  <c r="S57" i="8"/>
  <c r="S53" i="8"/>
  <c r="S50" i="8"/>
  <c r="T50" i="8" s="1"/>
  <c r="S45" i="8"/>
  <c r="S42" i="8"/>
  <c r="T42" i="8" s="1"/>
  <c r="S37" i="8"/>
  <c r="R14" i="8"/>
  <c r="S14" i="8"/>
  <c r="S140" i="8"/>
  <c r="S131" i="8"/>
  <c r="S116" i="8"/>
  <c r="S86" i="8"/>
  <c r="S82" i="8"/>
  <c r="S78" i="8"/>
  <c r="S74" i="8"/>
  <c r="S70" i="8"/>
  <c r="S9" i="8"/>
  <c r="T9" i="8" s="1"/>
  <c r="S142" i="8"/>
  <c r="R140" i="8"/>
  <c r="S134" i="8"/>
  <c r="R132" i="8"/>
  <c r="T132" i="8" s="1"/>
  <c r="R131" i="8"/>
  <c r="S126" i="8"/>
  <c r="R124" i="8"/>
  <c r="S121" i="8"/>
  <c r="S118" i="8"/>
  <c r="R116" i="8"/>
  <c r="W7" i="8"/>
  <c r="R148" i="8"/>
  <c r="T148" i="8" s="1"/>
  <c r="S144" i="8"/>
  <c r="R143" i="8"/>
  <c r="R142" i="8"/>
  <c r="R134" i="8"/>
  <c r="T134" i="8" s="1"/>
  <c r="R126" i="8"/>
  <c r="R118" i="8"/>
  <c r="R114" i="8"/>
  <c r="R112" i="8"/>
  <c r="R110" i="8"/>
  <c r="R108" i="8"/>
  <c r="R103" i="8"/>
  <c r="T103" i="8" s="1"/>
  <c r="R101" i="8"/>
  <c r="T101" i="8" s="1"/>
  <c r="S96" i="8"/>
  <c r="R96" i="8"/>
  <c r="R95" i="8"/>
  <c r="T95" i="8" s="1"/>
  <c r="S91" i="8"/>
  <c r="T91" i="8" s="1"/>
  <c r="R90" i="8"/>
  <c r="S87" i="8"/>
  <c r="T87" i="8" s="1"/>
  <c r="R86" i="8"/>
  <c r="T86" i="8" s="1"/>
  <c r="S83" i="8"/>
  <c r="T83" i="8" s="1"/>
  <c r="R82" i="8"/>
  <c r="T82" i="8" s="1"/>
  <c r="S79" i="8"/>
  <c r="T79" i="8" s="1"/>
  <c r="R78" i="8"/>
  <c r="S75" i="8"/>
  <c r="T75" i="8" s="1"/>
  <c r="R74" i="8"/>
  <c r="S71" i="8"/>
  <c r="T71" i="8" s="1"/>
  <c r="R70" i="8"/>
  <c r="T70" i="8" s="1"/>
  <c r="R65" i="8"/>
  <c r="T65" i="8" s="1"/>
  <c r="R61" i="8"/>
  <c r="T61" i="8" s="1"/>
  <c r="R57" i="8"/>
  <c r="R53" i="8"/>
  <c r="R49" i="8"/>
  <c r="R45" i="8"/>
  <c r="T45" i="8" s="1"/>
  <c r="R41" i="8"/>
  <c r="T41" i="8" s="1"/>
  <c r="R37" i="8"/>
  <c r="R35" i="8"/>
  <c r="T35" i="8" s="1"/>
  <c r="S28" i="8"/>
  <c r="T28" i="8" s="1"/>
  <c r="S25" i="8"/>
  <c r="R18" i="8"/>
  <c r="T18" i="8" s="1"/>
  <c r="S13" i="8"/>
  <c r="T13" i="8" s="1"/>
  <c r="S93" i="8"/>
  <c r="T93" i="8" s="1"/>
  <c r="S89" i="8"/>
  <c r="S85" i="8"/>
  <c r="T85" i="8" s="1"/>
  <c r="S81" i="8"/>
  <c r="S77" i="8"/>
  <c r="T77" i="8" s="1"/>
  <c r="S73" i="8"/>
  <c r="T73" i="8" s="1"/>
  <c r="S69" i="8"/>
  <c r="R36" i="8"/>
  <c r="T36" i="8" s="1"/>
  <c r="R22" i="8"/>
  <c r="T22" i="8" s="1"/>
  <c r="S100" i="8"/>
  <c r="T100" i="8" s="1"/>
  <c r="R29" i="8"/>
  <c r="S29" i="8"/>
  <c r="S104" i="8"/>
  <c r="S98" i="8"/>
  <c r="S145" i="8"/>
  <c r="R145" i="8"/>
  <c r="T145" i="8" s="1"/>
  <c r="R141" i="8"/>
  <c r="T141" i="8" s="1"/>
  <c r="R137" i="8"/>
  <c r="T137" i="8" s="1"/>
  <c r="R133" i="8"/>
  <c r="R129" i="8"/>
  <c r="T129" i="8" s="1"/>
  <c r="R125" i="8"/>
  <c r="T125" i="8" s="1"/>
  <c r="R121" i="8"/>
  <c r="R117" i="8"/>
  <c r="T117" i="8" s="1"/>
  <c r="R104" i="8"/>
  <c r="S94" i="8"/>
  <c r="T94" i="8" s="1"/>
  <c r="R144" i="8"/>
  <c r="S102" i="8"/>
  <c r="R98" i="8"/>
  <c r="R33" i="8"/>
  <c r="T33" i="8" s="1"/>
  <c r="Y7" i="8"/>
  <c r="Z7" i="8" s="1"/>
  <c r="R7" i="8"/>
  <c r="S7" i="8"/>
  <c r="AB149" i="8" l="1"/>
  <c r="X149" i="8"/>
  <c r="T126" i="8"/>
  <c r="T138" i="8"/>
  <c r="T19" i="8"/>
  <c r="T112" i="8"/>
  <c r="T123" i="8"/>
  <c r="T136" i="8"/>
  <c r="T113" i="8"/>
  <c r="T98" i="8"/>
  <c r="T16" i="8"/>
  <c r="T104" i="8"/>
  <c r="T127" i="8"/>
  <c r="T133" i="8"/>
  <c r="T29" i="8"/>
  <c r="T37" i="8"/>
  <c r="T53" i="8"/>
  <c r="T78" i="8"/>
  <c r="T114" i="8"/>
  <c r="T142" i="8"/>
  <c r="T124" i="8"/>
  <c r="T32" i="8"/>
  <c r="T144" i="8"/>
  <c r="T121" i="8"/>
  <c r="T57" i="8"/>
  <c r="T96" i="8"/>
  <c r="T143" i="8"/>
  <c r="T140" i="8"/>
  <c r="T58" i="8"/>
  <c r="T72" i="8"/>
  <c r="T80" i="8"/>
  <c r="T88" i="8"/>
  <c r="T147" i="8"/>
  <c r="T146" i="8"/>
  <c r="T20" i="8"/>
  <c r="T15" i="8"/>
  <c r="T34" i="8"/>
  <c r="X14" i="8"/>
  <c r="AB14" i="8"/>
  <c r="X13" i="8"/>
  <c r="AC13" i="8" s="1"/>
  <c r="T89" i="8"/>
  <c r="T14" i="8"/>
  <c r="T30" i="8"/>
  <c r="T44" i="8"/>
  <c r="T11" i="8"/>
  <c r="T12" i="8"/>
  <c r="T122" i="8"/>
  <c r="T131" i="8"/>
  <c r="T54" i="8"/>
  <c r="T102" i="8"/>
  <c r="T110" i="8"/>
  <c r="T8" i="8"/>
  <c r="T69" i="8"/>
  <c r="T107" i="8"/>
  <c r="T105" i="8"/>
  <c r="T40" i="8"/>
  <c r="T128" i="8"/>
  <c r="T24" i="8"/>
  <c r="T81" i="8"/>
  <c r="T56" i="8"/>
  <c r="T49" i="8"/>
  <c r="T74" i="8"/>
  <c r="T90" i="8"/>
  <c r="T108" i="8"/>
  <c r="T118" i="8"/>
  <c r="T116" i="8"/>
  <c r="T68" i="8"/>
  <c r="T76" i="8"/>
  <c r="T84" i="8"/>
  <c r="T92" i="8"/>
  <c r="T25" i="8"/>
  <c r="T120" i="8"/>
  <c r="T111" i="8"/>
  <c r="T52" i="8"/>
  <c r="T135" i="8"/>
  <c r="T7" i="8"/>
  <c r="X7" i="8"/>
  <c r="AC7" i="8" s="1"/>
  <c r="AC150" i="8" s="1"/>
  <c r="AB7" i="8"/>
  <c r="H150" i="6"/>
  <c r="G150" i="6"/>
  <c r="H150" i="2"/>
  <c r="I150" i="1"/>
  <c r="H150" i="1"/>
  <c r="AB150" i="8" l="1"/>
  <c r="D48" i="9" s="1"/>
  <c r="T150" i="8"/>
  <c r="D46" i="9" s="1"/>
  <c r="D47" i="9"/>
  <c r="J9" i="1"/>
  <c r="AB9" i="1" l="1"/>
  <c r="K9" i="1"/>
  <c r="P6" i="1"/>
  <c r="P7" i="1" l="1"/>
  <c r="O7" i="1"/>
  <c r="Q7" i="1" s="1"/>
  <c r="J7" i="1"/>
  <c r="J8" i="1"/>
  <c r="J10" i="1"/>
  <c r="J11" i="1"/>
  <c r="K6" i="1"/>
  <c r="K11" i="1" l="1"/>
  <c r="AB11" i="1"/>
  <c r="K10" i="1"/>
  <c r="AB10" i="1"/>
  <c r="AB8" i="1"/>
  <c r="K8" i="1"/>
  <c r="K7" i="1"/>
  <c r="AB7" i="1"/>
  <c r="L6" i="1"/>
  <c r="W11" i="6" l="1"/>
  <c r="W12" i="6"/>
  <c r="W13" i="6"/>
  <c r="W14" i="6"/>
  <c r="W15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W102" i="6"/>
  <c r="W103" i="6"/>
  <c r="W104" i="6"/>
  <c r="W105" i="6"/>
  <c r="W106" i="6"/>
  <c r="W107" i="6"/>
  <c r="W108" i="6"/>
  <c r="W109" i="6"/>
  <c r="W110" i="6"/>
  <c r="W111" i="6"/>
  <c r="W112" i="6"/>
  <c r="W113" i="6"/>
  <c r="W114" i="6"/>
  <c r="W115" i="6"/>
  <c r="W116" i="6"/>
  <c r="W117" i="6"/>
  <c r="W118" i="6"/>
  <c r="W119" i="6"/>
  <c r="W120" i="6"/>
  <c r="W121" i="6"/>
  <c r="W122" i="6"/>
  <c r="W123" i="6"/>
  <c r="W124" i="6"/>
  <c r="W125" i="6"/>
  <c r="W126" i="6"/>
  <c r="W127" i="6"/>
  <c r="W128" i="6"/>
  <c r="W129" i="6"/>
  <c r="W130" i="6"/>
  <c r="W131" i="6"/>
  <c r="W132" i="6"/>
  <c r="W133" i="6"/>
  <c r="W134" i="6"/>
  <c r="W135" i="6"/>
  <c r="W136" i="6"/>
  <c r="W137" i="6"/>
  <c r="W138" i="6"/>
  <c r="W139" i="6"/>
  <c r="W140" i="6"/>
  <c r="W141" i="6"/>
  <c r="W142" i="6"/>
  <c r="W143" i="6"/>
  <c r="W144" i="6"/>
  <c r="W145" i="6"/>
  <c r="W146" i="6"/>
  <c r="W147" i="6"/>
  <c r="W148" i="6"/>
  <c r="W149" i="6"/>
  <c r="Y11" i="6"/>
  <c r="Y12" i="6"/>
  <c r="Y13" i="6"/>
  <c r="Y14" i="6"/>
  <c r="Y15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Y44" i="6"/>
  <c r="Y45" i="6"/>
  <c r="Y46" i="6"/>
  <c r="Y47" i="6"/>
  <c r="Y48" i="6"/>
  <c r="Y49" i="6"/>
  <c r="Y50" i="6"/>
  <c r="Y51" i="6"/>
  <c r="Y52" i="6"/>
  <c r="Y53" i="6"/>
  <c r="Y54" i="6"/>
  <c r="Y55" i="6"/>
  <c r="Y56" i="6"/>
  <c r="Y57" i="6"/>
  <c r="Y58" i="6"/>
  <c r="Y59" i="6"/>
  <c r="Y60" i="6"/>
  <c r="Y61" i="6"/>
  <c r="Y62" i="6"/>
  <c r="Y63" i="6"/>
  <c r="Y64" i="6"/>
  <c r="Y65" i="6"/>
  <c r="Y66" i="6"/>
  <c r="Y67" i="6"/>
  <c r="Y68" i="6"/>
  <c r="Y69" i="6"/>
  <c r="Y70" i="6"/>
  <c r="Y71" i="6"/>
  <c r="Y72" i="6"/>
  <c r="Y73" i="6"/>
  <c r="Y74" i="6"/>
  <c r="Y75" i="6"/>
  <c r="Y76" i="6"/>
  <c r="Y77" i="6"/>
  <c r="Y78" i="6"/>
  <c r="Y79" i="6"/>
  <c r="Y80" i="6"/>
  <c r="Y81" i="6"/>
  <c r="Y82" i="6"/>
  <c r="Y83" i="6"/>
  <c r="Y84" i="6"/>
  <c r="Y85" i="6"/>
  <c r="Y86" i="6"/>
  <c r="Y87" i="6"/>
  <c r="Y88" i="6"/>
  <c r="Y89" i="6"/>
  <c r="Y90" i="6"/>
  <c r="Y91" i="6"/>
  <c r="Y92" i="6"/>
  <c r="Y93" i="6"/>
  <c r="Y94" i="6"/>
  <c r="Y95" i="6"/>
  <c r="Y96" i="6"/>
  <c r="Y97" i="6"/>
  <c r="Y98" i="6"/>
  <c r="Y99" i="6"/>
  <c r="Y100" i="6"/>
  <c r="Y101" i="6"/>
  <c r="Y102" i="6"/>
  <c r="Y103" i="6"/>
  <c r="Y104" i="6"/>
  <c r="Y105" i="6"/>
  <c r="Y106" i="6"/>
  <c r="Y107" i="6"/>
  <c r="Y108" i="6"/>
  <c r="Y109" i="6"/>
  <c r="Y110" i="6"/>
  <c r="Y111" i="6"/>
  <c r="Y112" i="6"/>
  <c r="Y113" i="6"/>
  <c r="Y114" i="6"/>
  <c r="Y115" i="6"/>
  <c r="Y116" i="6"/>
  <c r="Y117" i="6"/>
  <c r="Y118" i="6"/>
  <c r="Y119" i="6"/>
  <c r="Y120" i="6"/>
  <c r="Y121" i="6"/>
  <c r="Y122" i="6"/>
  <c r="Y123" i="6"/>
  <c r="Y124" i="6"/>
  <c r="Y125" i="6"/>
  <c r="Y126" i="6"/>
  <c r="Y127" i="6"/>
  <c r="Y128" i="6"/>
  <c r="Y129" i="6"/>
  <c r="Y130" i="6"/>
  <c r="Y131" i="6"/>
  <c r="Y132" i="6"/>
  <c r="Y133" i="6"/>
  <c r="Y134" i="6"/>
  <c r="Y135" i="6"/>
  <c r="Y136" i="6"/>
  <c r="Y137" i="6"/>
  <c r="Y138" i="6"/>
  <c r="Y139" i="6"/>
  <c r="Y140" i="6"/>
  <c r="Y141" i="6"/>
  <c r="Y142" i="6"/>
  <c r="Y143" i="6"/>
  <c r="Y144" i="6"/>
  <c r="Y145" i="6"/>
  <c r="Y146" i="6"/>
  <c r="Y147" i="6"/>
  <c r="Y148" i="6"/>
  <c r="Y149" i="6"/>
  <c r="X11" i="6"/>
  <c r="X12" i="6"/>
  <c r="X13" i="6"/>
  <c r="X14" i="6"/>
  <c r="X15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X135" i="6"/>
  <c r="X136" i="6"/>
  <c r="X137" i="6"/>
  <c r="X138" i="6"/>
  <c r="X139" i="6"/>
  <c r="X140" i="6"/>
  <c r="X141" i="6"/>
  <c r="X142" i="6"/>
  <c r="X143" i="6"/>
  <c r="X144" i="6"/>
  <c r="X145" i="6"/>
  <c r="X146" i="6"/>
  <c r="X147" i="6"/>
  <c r="X148" i="6"/>
  <c r="X149" i="6"/>
  <c r="P17" i="6" l="1"/>
  <c r="Z17" i="6" s="1"/>
  <c r="AB17" i="6" s="1"/>
  <c r="P18" i="6"/>
  <c r="Z18" i="6" s="1"/>
  <c r="AB18" i="6" s="1"/>
  <c r="P19" i="6"/>
  <c r="Z19" i="6" s="1"/>
  <c r="AB19" i="6" s="1"/>
  <c r="P20" i="6"/>
  <c r="Z20" i="6" s="1"/>
  <c r="AB20" i="6" s="1"/>
  <c r="P21" i="6"/>
  <c r="Z21" i="6" s="1"/>
  <c r="AB21" i="6" s="1"/>
  <c r="P22" i="6"/>
  <c r="Z22" i="6" s="1"/>
  <c r="AB22" i="6" s="1"/>
  <c r="P23" i="6"/>
  <c r="Z23" i="6" s="1"/>
  <c r="AB23" i="6" s="1"/>
  <c r="P24" i="6"/>
  <c r="Z24" i="6" s="1"/>
  <c r="AB24" i="6" s="1"/>
  <c r="P25" i="6"/>
  <c r="Z25" i="6" s="1"/>
  <c r="AB25" i="6" s="1"/>
  <c r="P26" i="6"/>
  <c r="Z26" i="6" s="1"/>
  <c r="AB26" i="6" s="1"/>
  <c r="P27" i="6"/>
  <c r="Z27" i="6" s="1"/>
  <c r="AB27" i="6" s="1"/>
  <c r="P28" i="6"/>
  <c r="Z28" i="6" s="1"/>
  <c r="AB28" i="6" s="1"/>
  <c r="P29" i="6"/>
  <c r="Z29" i="6" s="1"/>
  <c r="AB29" i="6" s="1"/>
  <c r="P30" i="6"/>
  <c r="Z30" i="6" s="1"/>
  <c r="AB30" i="6" s="1"/>
  <c r="P31" i="6"/>
  <c r="Z31" i="6" s="1"/>
  <c r="AB31" i="6" s="1"/>
  <c r="P32" i="6"/>
  <c r="Z32" i="6" s="1"/>
  <c r="AB32" i="6" s="1"/>
  <c r="P33" i="6"/>
  <c r="Z33" i="6" s="1"/>
  <c r="AB33" i="6" s="1"/>
  <c r="P34" i="6"/>
  <c r="Z34" i="6" s="1"/>
  <c r="AB34" i="6" s="1"/>
  <c r="P35" i="6"/>
  <c r="Z35" i="6" s="1"/>
  <c r="AB35" i="6" s="1"/>
  <c r="P36" i="6"/>
  <c r="Z36" i="6" s="1"/>
  <c r="AB36" i="6" s="1"/>
  <c r="P37" i="6"/>
  <c r="Z37" i="6" s="1"/>
  <c r="AB37" i="6" s="1"/>
  <c r="P38" i="6"/>
  <c r="Z38" i="6" s="1"/>
  <c r="AB38" i="6" s="1"/>
  <c r="P39" i="6"/>
  <c r="Z39" i="6" s="1"/>
  <c r="AB39" i="6" s="1"/>
  <c r="P40" i="6"/>
  <c r="Z40" i="6" s="1"/>
  <c r="AB40" i="6" s="1"/>
  <c r="P41" i="6"/>
  <c r="Z41" i="6" s="1"/>
  <c r="AB41" i="6" s="1"/>
  <c r="P42" i="6"/>
  <c r="Z42" i="6" s="1"/>
  <c r="AB42" i="6" s="1"/>
  <c r="P43" i="6"/>
  <c r="Z43" i="6" s="1"/>
  <c r="AB43" i="6" s="1"/>
  <c r="P44" i="6"/>
  <c r="Z44" i="6" s="1"/>
  <c r="AB44" i="6" s="1"/>
  <c r="P45" i="6"/>
  <c r="Z45" i="6" s="1"/>
  <c r="AB45" i="6" s="1"/>
  <c r="P46" i="6"/>
  <c r="Z46" i="6" s="1"/>
  <c r="AB46" i="6" s="1"/>
  <c r="P47" i="6"/>
  <c r="Z47" i="6" s="1"/>
  <c r="AB47" i="6" s="1"/>
  <c r="P48" i="6"/>
  <c r="Z48" i="6" s="1"/>
  <c r="AB48" i="6" s="1"/>
  <c r="P49" i="6"/>
  <c r="Z49" i="6" s="1"/>
  <c r="AB49" i="6" s="1"/>
  <c r="P50" i="6"/>
  <c r="Z50" i="6" s="1"/>
  <c r="AB50" i="6" s="1"/>
  <c r="P51" i="6"/>
  <c r="Z51" i="6" s="1"/>
  <c r="AB51" i="6" s="1"/>
  <c r="P52" i="6"/>
  <c r="Z52" i="6" s="1"/>
  <c r="AB52" i="6" s="1"/>
  <c r="P53" i="6"/>
  <c r="Z53" i="6" s="1"/>
  <c r="AB53" i="6" s="1"/>
  <c r="P54" i="6"/>
  <c r="Z54" i="6" s="1"/>
  <c r="AB54" i="6" s="1"/>
  <c r="P55" i="6"/>
  <c r="Z55" i="6" s="1"/>
  <c r="AB55" i="6" s="1"/>
  <c r="P56" i="6"/>
  <c r="Z56" i="6" s="1"/>
  <c r="AB56" i="6" s="1"/>
  <c r="P57" i="6"/>
  <c r="Z57" i="6" s="1"/>
  <c r="AB57" i="6" s="1"/>
  <c r="P58" i="6"/>
  <c r="Z58" i="6" s="1"/>
  <c r="AB58" i="6" s="1"/>
  <c r="P59" i="6"/>
  <c r="Z59" i="6" s="1"/>
  <c r="AB59" i="6" s="1"/>
  <c r="P60" i="6"/>
  <c r="Z60" i="6" s="1"/>
  <c r="AB60" i="6" s="1"/>
  <c r="P61" i="6"/>
  <c r="Z61" i="6" s="1"/>
  <c r="AB61" i="6" s="1"/>
  <c r="P62" i="6"/>
  <c r="Z62" i="6" s="1"/>
  <c r="AB62" i="6" s="1"/>
  <c r="P63" i="6"/>
  <c r="Z63" i="6" s="1"/>
  <c r="AB63" i="6" s="1"/>
  <c r="P64" i="6"/>
  <c r="Z64" i="6" s="1"/>
  <c r="AB64" i="6" s="1"/>
  <c r="P65" i="6"/>
  <c r="Z65" i="6" s="1"/>
  <c r="AB65" i="6" s="1"/>
  <c r="P66" i="6"/>
  <c r="Z66" i="6" s="1"/>
  <c r="AB66" i="6" s="1"/>
  <c r="P67" i="6"/>
  <c r="Z67" i="6" s="1"/>
  <c r="AB67" i="6" s="1"/>
  <c r="P68" i="6"/>
  <c r="Z68" i="6" s="1"/>
  <c r="AB68" i="6" s="1"/>
  <c r="P69" i="6"/>
  <c r="Z69" i="6" s="1"/>
  <c r="AB69" i="6" s="1"/>
  <c r="P70" i="6"/>
  <c r="Z70" i="6" s="1"/>
  <c r="AB70" i="6" s="1"/>
  <c r="P71" i="6"/>
  <c r="Z71" i="6" s="1"/>
  <c r="AB71" i="6" s="1"/>
  <c r="P72" i="6"/>
  <c r="Z72" i="6" s="1"/>
  <c r="AB72" i="6" s="1"/>
  <c r="P73" i="6"/>
  <c r="Z73" i="6" s="1"/>
  <c r="AB73" i="6" s="1"/>
  <c r="P74" i="6"/>
  <c r="Z74" i="6" s="1"/>
  <c r="AB74" i="6" s="1"/>
  <c r="P75" i="6"/>
  <c r="Z75" i="6" s="1"/>
  <c r="AB75" i="6" s="1"/>
  <c r="P76" i="6"/>
  <c r="Z76" i="6" s="1"/>
  <c r="AB76" i="6" s="1"/>
  <c r="P77" i="6"/>
  <c r="Z77" i="6" s="1"/>
  <c r="AB77" i="6" s="1"/>
  <c r="P78" i="6"/>
  <c r="Z78" i="6" s="1"/>
  <c r="AB78" i="6" s="1"/>
  <c r="P79" i="6"/>
  <c r="Z79" i="6" s="1"/>
  <c r="AB79" i="6" s="1"/>
  <c r="P80" i="6"/>
  <c r="Z80" i="6" s="1"/>
  <c r="AB80" i="6" s="1"/>
  <c r="P81" i="6"/>
  <c r="Z81" i="6" s="1"/>
  <c r="AB81" i="6" s="1"/>
  <c r="P83" i="6"/>
  <c r="Z83" i="6" s="1"/>
  <c r="AB83" i="6" s="1"/>
  <c r="P84" i="6"/>
  <c r="Z84" i="6" s="1"/>
  <c r="AB84" i="6" s="1"/>
  <c r="P85" i="6"/>
  <c r="Z85" i="6" s="1"/>
  <c r="AB85" i="6" s="1"/>
  <c r="P86" i="6"/>
  <c r="Z86" i="6" s="1"/>
  <c r="AB86" i="6" s="1"/>
  <c r="P87" i="6"/>
  <c r="Z87" i="6" s="1"/>
  <c r="AB87" i="6" s="1"/>
  <c r="P88" i="6"/>
  <c r="Z88" i="6" s="1"/>
  <c r="AB88" i="6" s="1"/>
  <c r="P89" i="6"/>
  <c r="Z89" i="6" s="1"/>
  <c r="AB89" i="6" s="1"/>
  <c r="P90" i="6"/>
  <c r="Z90" i="6" s="1"/>
  <c r="AB90" i="6" s="1"/>
  <c r="P91" i="6"/>
  <c r="Z91" i="6" s="1"/>
  <c r="AB91" i="6" s="1"/>
  <c r="P92" i="6"/>
  <c r="Z92" i="6" s="1"/>
  <c r="AB92" i="6" s="1"/>
  <c r="P93" i="6"/>
  <c r="Z93" i="6" s="1"/>
  <c r="AB93" i="6" s="1"/>
  <c r="P94" i="6"/>
  <c r="Z94" i="6" s="1"/>
  <c r="AB94" i="6" s="1"/>
  <c r="P95" i="6"/>
  <c r="Z95" i="6" s="1"/>
  <c r="AB95" i="6" s="1"/>
  <c r="P96" i="6"/>
  <c r="Z96" i="6" s="1"/>
  <c r="AB96" i="6" s="1"/>
  <c r="P97" i="6"/>
  <c r="Z97" i="6" s="1"/>
  <c r="AB97" i="6" s="1"/>
  <c r="P98" i="6"/>
  <c r="Z98" i="6" s="1"/>
  <c r="AB98" i="6" s="1"/>
  <c r="P99" i="6"/>
  <c r="Z99" i="6" s="1"/>
  <c r="AB99" i="6" s="1"/>
  <c r="P100" i="6"/>
  <c r="Z100" i="6" s="1"/>
  <c r="AB100" i="6" s="1"/>
  <c r="P101" i="6"/>
  <c r="Z101" i="6" s="1"/>
  <c r="AB101" i="6" s="1"/>
  <c r="P102" i="6"/>
  <c r="Z102" i="6" s="1"/>
  <c r="AB102" i="6" s="1"/>
  <c r="P103" i="6"/>
  <c r="Z103" i="6" s="1"/>
  <c r="AB103" i="6" s="1"/>
  <c r="P104" i="6"/>
  <c r="Z104" i="6" s="1"/>
  <c r="AB104" i="6" s="1"/>
  <c r="P105" i="6"/>
  <c r="Z105" i="6" s="1"/>
  <c r="AB105" i="6" s="1"/>
  <c r="P106" i="6"/>
  <c r="Z106" i="6" s="1"/>
  <c r="AB106" i="6" s="1"/>
  <c r="P107" i="6"/>
  <c r="Z107" i="6" s="1"/>
  <c r="AB107" i="6" s="1"/>
  <c r="P108" i="6"/>
  <c r="Z108" i="6" s="1"/>
  <c r="AB108" i="6" s="1"/>
  <c r="P109" i="6"/>
  <c r="Z109" i="6" s="1"/>
  <c r="AB109" i="6" s="1"/>
  <c r="P110" i="6"/>
  <c r="Z110" i="6" s="1"/>
  <c r="AB110" i="6" s="1"/>
  <c r="P111" i="6"/>
  <c r="Z111" i="6" s="1"/>
  <c r="AB111" i="6" s="1"/>
  <c r="P112" i="6"/>
  <c r="Z112" i="6" s="1"/>
  <c r="AB112" i="6" s="1"/>
  <c r="P113" i="6"/>
  <c r="Z113" i="6" s="1"/>
  <c r="AB113" i="6" s="1"/>
  <c r="P114" i="6"/>
  <c r="Z114" i="6" s="1"/>
  <c r="AB114" i="6" s="1"/>
  <c r="P115" i="6"/>
  <c r="Z115" i="6" s="1"/>
  <c r="AB115" i="6" s="1"/>
  <c r="P116" i="6"/>
  <c r="Z116" i="6" s="1"/>
  <c r="AB116" i="6" s="1"/>
  <c r="P117" i="6"/>
  <c r="Z117" i="6" s="1"/>
  <c r="AB117" i="6" s="1"/>
  <c r="P118" i="6"/>
  <c r="Z118" i="6" s="1"/>
  <c r="AB118" i="6" s="1"/>
  <c r="P119" i="6"/>
  <c r="Z119" i="6" s="1"/>
  <c r="AB119" i="6" s="1"/>
  <c r="P120" i="6"/>
  <c r="Z120" i="6" s="1"/>
  <c r="AB120" i="6" s="1"/>
  <c r="P121" i="6"/>
  <c r="Z121" i="6" s="1"/>
  <c r="AB121" i="6" s="1"/>
  <c r="P122" i="6"/>
  <c r="Z122" i="6" s="1"/>
  <c r="AB122" i="6" s="1"/>
  <c r="P123" i="6"/>
  <c r="Z123" i="6" s="1"/>
  <c r="AB123" i="6" s="1"/>
  <c r="P124" i="6"/>
  <c r="Z124" i="6" s="1"/>
  <c r="AB124" i="6" s="1"/>
  <c r="P125" i="6"/>
  <c r="Z125" i="6" s="1"/>
  <c r="AB125" i="6" s="1"/>
  <c r="P126" i="6"/>
  <c r="Z126" i="6" s="1"/>
  <c r="AB126" i="6" s="1"/>
  <c r="P127" i="6"/>
  <c r="Z127" i="6" s="1"/>
  <c r="AB127" i="6" s="1"/>
  <c r="P128" i="6"/>
  <c r="Z128" i="6" s="1"/>
  <c r="AB128" i="6" s="1"/>
  <c r="P129" i="6"/>
  <c r="Z129" i="6" s="1"/>
  <c r="AB129" i="6" s="1"/>
  <c r="P130" i="6"/>
  <c r="Z130" i="6" s="1"/>
  <c r="AB130" i="6" s="1"/>
  <c r="P131" i="6"/>
  <c r="Z131" i="6" s="1"/>
  <c r="AB131" i="6" s="1"/>
  <c r="P132" i="6"/>
  <c r="Z132" i="6" s="1"/>
  <c r="AB132" i="6" s="1"/>
  <c r="P133" i="6"/>
  <c r="Z133" i="6" s="1"/>
  <c r="AB133" i="6" s="1"/>
  <c r="P134" i="6"/>
  <c r="Z134" i="6" s="1"/>
  <c r="AB134" i="6" s="1"/>
  <c r="P135" i="6"/>
  <c r="Z135" i="6" s="1"/>
  <c r="AB135" i="6" s="1"/>
  <c r="P136" i="6"/>
  <c r="Z136" i="6" s="1"/>
  <c r="AB136" i="6" s="1"/>
  <c r="P137" i="6"/>
  <c r="Z137" i="6" s="1"/>
  <c r="AB137" i="6" s="1"/>
  <c r="P138" i="6"/>
  <c r="Z138" i="6" s="1"/>
  <c r="AB138" i="6" s="1"/>
  <c r="P139" i="6"/>
  <c r="Z139" i="6" s="1"/>
  <c r="AB139" i="6" s="1"/>
  <c r="P140" i="6"/>
  <c r="Z140" i="6" s="1"/>
  <c r="AB140" i="6" s="1"/>
  <c r="P141" i="6"/>
  <c r="Z141" i="6" s="1"/>
  <c r="AB141" i="6" s="1"/>
  <c r="P142" i="6"/>
  <c r="Z142" i="6" s="1"/>
  <c r="AB142" i="6" s="1"/>
  <c r="P143" i="6"/>
  <c r="Z143" i="6" s="1"/>
  <c r="AB143" i="6" s="1"/>
  <c r="P144" i="6"/>
  <c r="Z144" i="6" s="1"/>
  <c r="AB144" i="6" s="1"/>
  <c r="P145" i="6"/>
  <c r="Z145" i="6" s="1"/>
  <c r="AB145" i="6" s="1"/>
  <c r="P146" i="6"/>
  <c r="Z146" i="6" s="1"/>
  <c r="AB146" i="6" s="1"/>
  <c r="P147" i="6"/>
  <c r="Z147" i="6" s="1"/>
  <c r="AB147" i="6" s="1"/>
  <c r="P148" i="6"/>
  <c r="Z148" i="6" s="1"/>
  <c r="AB148" i="6" s="1"/>
  <c r="P149" i="6"/>
  <c r="Z149" i="6" s="1"/>
  <c r="O8" i="6"/>
  <c r="O9" i="6"/>
  <c r="O10" i="6"/>
  <c r="O11" i="6"/>
  <c r="O12" i="6"/>
  <c r="O13" i="6"/>
  <c r="O14" i="6"/>
  <c r="O15" i="6"/>
  <c r="O16" i="6"/>
  <c r="O17" i="6"/>
  <c r="Q17" i="6" s="1"/>
  <c r="O18" i="6"/>
  <c r="Q18" i="6" s="1"/>
  <c r="O19" i="6"/>
  <c r="Q19" i="6" s="1"/>
  <c r="O20" i="6"/>
  <c r="Q20" i="6" s="1"/>
  <c r="O21" i="6"/>
  <c r="Q21" i="6" s="1"/>
  <c r="O22" i="6"/>
  <c r="Q22" i="6" s="1"/>
  <c r="O23" i="6"/>
  <c r="Q23" i="6" s="1"/>
  <c r="O24" i="6"/>
  <c r="Q24" i="6" s="1"/>
  <c r="O25" i="6"/>
  <c r="Q25" i="6" s="1"/>
  <c r="O26" i="6"/>
  <c r="Q26" i="6" s="1"/>
  <c r="O27" i="6"/>
  <c r="Q27" i="6" s="1"/>
  <c r="O28" i="6"/>
  <c r="Q28" i="6" s="1"/>
  <c r="O29" i="6"/>
  <c r="Q29" i="6" s="1"/>
  <c r="O30" i="6"/>
  <c r="Q30" i="6" s="1"/>
  <c r="O31" i="6"/>
  <c r="Q31" i="6" s="1"/>
  <c r="O32" i="6"/>
  <c r="Q32" i="6" s="1"/>
  <c r="O33" i="6"/>
  <c r="Q33" i="6" s="1"/>
  <c r="O34" i="6"/>
  <c r="Q34" i="6" s="1"/>
  <c r="O35" i="6"/>
  <c r="Q35" i="6" s="1"/>
  <c r="O36" i="6"/>
  <c r="Q36" i="6" s="1"/>
  <c r="O37" i="6"/>
  <c r="Q37" i="6" s="1"/>
  <c r="O38" i="6"/>
  <c r="Q38" i="6" s="1"/>
  <c r="O39" i="6"/>
  <c r="Q39" i="6" s="1"/>
  <c r="O40" i="6"/>
  <c r="Q40" i="6" s="1"/>
  <c r="O41" i="6"/>
  <c r="Q41" i="6" s="1"/>
  <c r="O42" i="6"/>
  <c r="Q42" i="6" s="1"/>
  <c r="O43" i="6"/>
  <c r="Q43" i="6" s="1"/>
  <c r="O44" i="6"/>
  <c r="Q44" i="6" s="1"/>
  <c r="O45" i="6"/>
  <c r="Q45" i="6" s="1"/>
  <c r="O46" i="6"/>
  <c r="Q46" i="6" s="1"/>
  <c r="O47" i="6"/>
  <c r="Q47" i="6" s="1"/>
  <c r="O48" i="6"/>
  <c r="Q48" i="6" s="1"/>
  <c r="O49" i="6"/>
  <c r="Q49" i="6" s="1"/>
  <c r="O50" i="6"/>
  <c r="Q50" i="6" s="1"/>
  <c r="O51" i="6"/>
  <c r="Q51" i="6" s="1"/>
  <c r="O52" i="6"/>
  <c r="Q52" i="6" s="1"/>
  <c r="O53" i="6"/>
  <c r="Q53" i="6" s="1"/>
  <c r="O54" i="6"/>
  <c r="Q54" i="6" s="1"/>
  <c r="O55" i="6"/>
  <c r="Q55" i="6" s="1"/>
  <c r="O56" i="6"/>
  <c r="Q56" i="6" s="1"/>
  <c r="O57" i="6"/>
  <c r="Q57" i="6" s="1"/>
  <c r="O58" i="6"/>
  <c r="Q58" i="6" s="1"/>
  <c r="O59" i="6"/>
  <c r="Q59" i="6" s="1"/>
  <c r="O60" i="6"/>
  <c r="Q60" i="6" s="1"/>
  <c r="O61" i="6"/>
  <c r="Q61" i="6" s="1"/>
  <c r="O62" i="6"/>
  <c r="Q62" i="6" s="1"/>
  <c r="O63" i="6"/>
  <c r="Q63" i="6" s="1"/>
  <c r="O64" i="6"/>
  <c r="Q64" i="6" s="1"/>
  <c r="O65" i="6"/>
  <c r="Q65" i="6" s="1"/>
  <c r="O66" i="6"/>
  <c r="Q66" i="6" s="1"/>
  <c r="O67" i="6"/>
  <c r="Q67" i="6" s="1"/>
  <c r="O68" i="6"/>
  <c r="Q68" i="6" s="1"/>
  <c r="O69" i="6"/>
  <c r="Q69" i="6" s="1"/>
  <c r="O70" i="6"/>
  <c r="Q70" i="6" s="1"/>
  <c r="O71" i="6"/>
  <c r="Q71" i="6" s="1"/>
  <c r="O72" i="6"/>
  <c r="Q72" i="6" s="1"/>
  <c r="O73" i="6"/>
  <c r="Q73" i="6" s="1"/>
  <c r="O74" i="6"/>
  <c r="Q74" i="6" s="1"/>
  <c r="O75" i="6"/>
  <c r="Q75" i="6" s="1"/>
  <c r="O76" i="6"/>
  <c r="Q76" i="6" s="1"/>
  <c r="O77" i="6"/>
  <c r="Q77" i="6" s="1"/>
  <c r="O78" i="6"/>
  <c r="Q78" i="6" s="1"/>
  <c r="O79" i="6"/>
  <c r="Q79" i="6" s="1"/>
  <c r="O80" i="6"/>
  <c r="Q80" i="6" s="1"/>
  <c r="O81" i="6"/>
  <c r="Q81" i="6" s="1"/>
  <c r="O82" i="6"/>
  <c r="Q82" i="6" s="1"/>
  <c r="O83" i="6"/>
  <c r="Q83" i="6" s="1"/>
  <c r="O84" i="6"/>
  <c r="Q84" i="6" s="1"/>
  <c r="O85" i="6"/>
  <c r="Q85" i="6" s="1"/>
  <c r="O86" i="6"/>
  <c r="Q86" i="6" s="1"/>
  <c r="O87" i="6"/>
  <c r="Q87" i="6" s="1"/>
  <c r="O88" i="6"/>
  <c r="Q88" i="6" s="1"/>
  <c r="O89" i="6"/>
  <c r="Q89" i="6" s="1"/>
  <c r="O90" i="6"/>
  <c r="Q90" i="6" s="1"/>
  <c r="O91" i="6"/>
  <c r="Q91" i="6" s="1"/>
  <c r="O92" i="6"/>
  <c r="Q92" i="6" s="1"/>
  <c r="O93" i="6"/>
  <c r="Q93" i="6" s="1"/>
  <c r="O94" i="6"/>
  <c r="Q94" i="6" s="1"/>
  <c r="O95" i="6"/>
  <c r="Q95" i="6" s="1"/>
  <c r="O96" i="6"/>
  <c r="Q96" i="6" s="1"/>
  <c r="O97" i="6"/>
  <c r="Q97" i="6" s="1"/>
  <c r="O98" i="6"/>
  <c r="Q98" i="6" s="1"/>
  <c r="O99" i="6"/>
  <c r="Q99" i="6" s="1"/>
  <c r="O100" i="6"/>
  <c r="Q100" i="6" s="1"/>
  <c r="O101" i="6"/>
  <c r="Q101" i="6" s="1"/>
  <c r="O102" i="6"/>
  <c r="Q102" i="6" s="1"/>
  <c r="O103" i="6"/>
  <c r="Q103" i="6" s="1"/>
  <c r="O104" i="6"/>
  <c r="Q104" i="6" s="1"/>
  <c r="O105" i="6"/>
  <c r="Q105" i="6" s="1"/>
  <c r="O106" i="6"/>
  <c r="Q106" i="6" s="1"/>
  <c r="O107" i="6"/>
  <c r="Q107" i="6" s="1"/>
  <c r="O108" i="6"/>
  <c r="Q108" i="6" s="1"/>
  <c r="O109" i="6"/>
  <c r="Q109" i="6" s="1"/>
  <c r="O110" i="6"/>
  <c r="Q110" i="6" s="1"/>
  <c r="O111" i="6"/>
  <c r="Q111" i="6" s="1"/>
  <c r="O112" i="6"/>
  <c r="Q112" i="6" s="1"/>
  <c r="O113" i="6"/>
  <c r="Q113" i="6" s="1"/>
  <c r="O114" i="6"/>
  <c r="Q114" i="6" s="1"/>
  <c r="O115" i="6"/>
  <c r="Q115" i="6" s="1"/>
  <c r="O116" i="6"/>
  <c r="Q116" i="6" s="1"/>
  <c r="O117" i="6"/>
  <c r="Q117" i="6" s="1"/>
  <c r="O118" i="6"/>
  <c r="Q118" i="6" s="1"/>
  <c r="O119" i="6"/>
  <c r="Q119" i="6" s="1"/>
  <c r="O120" i="6"/>
  <c r="Q120" i="6" s="1"/>
  <c r="O121" i="6"/>
  <c r="Q121" i="6" s="1"/>
  <c r="O122" i="6"/>
  <c r="Q122" i="6" s="1"/>
  <c r="O123" i="6"/>
  <c r="Q123" i="6" s="1"/>
  <c r="O124" i="6"/>
  <c r="Q124" i="6" s="1"/>
  <c r="O125" i="6"/>
  <c r="Q125" i="6" s="1"/>
  <c r="O126" i="6"/>
  <c r="Q126" i="6" s="1"/>
  <c r="O127" i="6"/>
  <c r="Q127" i="6" s="1"/>
  <c r="O128" i="6"/>
  <c r="Q128" i="6" s="1"/>
  <c r="O129" i="6"/>
  <c r="Q129" i="6" s="1"/>
  <c r="O130" i="6"/>
  <c r="Q130" i="6" s="1"/>
  <c r="O131" i="6"/>
  <c r="Q131" i="6" s="1"/>
  <c r="O132" i="6"/>
  <c r="Q132" i="6" s="1"/>
  <c r="O133" i="6"/>
  <c r="Q133" i="6" s="1"/>
  <c r="O134" i="6"/>
  <c r="Q134" i="6" s="1"/>
  <c r="O135" i="6"/>
  <c r="Q135" i="6" s="1"/>
  <c r="O136" i="6"/>
  <c r="Q136" i="6" s="1"/>
  <c r="O137" i="6"/>
  <c r="Q137" i="6" s="1"/>
  <c r="O138" i="6"/>
  <c r="Q138" i="6" s="1"/>
  <c r="O139" i="6"/>
  <c r="Q139" i="6" s="1"/>
  <c r="O140" i="6"/>
  <c r="Q140" i="6" s="1"/>
  <c r="O141" i="6"/>
  <c r="Q141" i="6" s="1"/>
  <c r="O142" i="6"/>
  <c r="Q142" i="6" s="1"/>
  <c r="O143" i="6"/>
  <c r="Q143" i="6" s="1"/>
  <c r="O144" i="6"/>
  <c r="Q144" i="6" s="1"/>
  <c r="O145" i="6"/>
  <c r="Q145" i="6" s="1"/>
  <c r="O146" i="6"/>
  <c r="Q146" i="6" s="1"/>
  <c r="O147" i="6"/>
  <c r="Q147" i="6" s="1"/>
  <c r="O148" i="6"/>
  <c r="Q148" i="6" s="1"/>
  <c r="O149" i="6"/>
  <c r="Q149" i="6" s="1"/>
  <c r="O7" i="6"/>
  <c r="Q7" i="6" s="1"/>
  <c r="T149" i="6"/>
  <c r="U149" i="6" s="1"/>
  <c r="I149" i="6"/>
  <c r="T148" i="6"/>
  <c r="U148" i="6" s="1"/>
  <c r="I148" i="6"/>
  <c r="T147" i="6"/>
  <c r="U147" i="6" s="1"/>
  <c r="I147" i="6"/>
  <c r="T146" i="6"/>
  <c r="U146" i="6" s="1"/>
  <c r="I146" i="6"/>
  <c r="T145" i="6"/>
  <c r="U145" i="6" s="1"/>
  <c r="I145" i="6"/>
  <c r="T144" i="6"/>
  <c r="U144" i="6" s="1"/>
  <c r="I144" i="6"/>
  <c r="T143" i="6"/>
  <c r="U143" i="6" s="1"/>
  <c r="I143" i="6"/>
  <c r="T142" i="6"/>
  <c r="U142" i="6" s="1"/>
  <c r="I142" i="6"/>
  <c r="T141" i="6"/>
  <c r="U141" i="6" s="1"/>
  <c r="I141" i="6"/>
  <c r="T140" i="6"/>
  <c r="U140" i="6" s="1"/>
  <c r="I140" i="6"/>
  <c r="T139" i="6"/>
  <c r="U139" i="6" s="1"/>
  <c r="I139" i="6"/>
  <c r="T138" i="6"/>
  <c r="U138" i="6" s="1"/>
  <c r="I138" i="6"/>
  <c r="T137" i="6"/>
  <c r="U137" i="6" s="1"/>
  <c r="I137" i="6"/>
  <c r="T136" i="6"/>
  <c r="U136" i="6" s="1"/>
  <c r="I136" i="6"/>
  <c r="T135" i="6"/>
  <c r="U135" i="6" s="1"/>
  <c r="I135" i="6"/>
  <c r="T134" i="6"/>
  <c r="U134" i="6" s="1"/>
  <c r="I134" i="6"/>
  <c r="T133" i="6"/>
  <c r="U133" i="6" s="1"/>
  <c r="I133" i="6"/>
  <c r="T132" i="6"/>
  <c r="U132" i="6" s="1"/>
  <c r="I132" i="6"/>
  <c r="T131" i="6"/>
  <c r="U131" i="6" s="1"/>
  <c r="I131" i="6"/>
  <c r="T130" i="6"/>
  <c r="U130" i="6" s="1"/>
  <c r="I130" i="6"/>
  <c r="T129" i="6"/>
  <c r="U129" i="6" s="1"/>
  <c r="I129" i="6"/>
  <c r="T128" i="6"/>
  <c r="U128" i="6" s="1"/>
  <c r="I128" i="6"/>
  <c r="T127" i="6"/>
  <c r="U127" i="6" s="1"/>
  <c r="I127" i="6"/>
  <c r="T126" i="6"/>
  <c r="U126" i="6" s="1"/>
  <c r="I126" i="6"/>
  <c r="T125" i="6"/>
  <c r="U125" i="6" s="1"/>
  <c r="I125" i="6"/>
  <c r="T124" i="6"/>
  <c r="U124" i="6" s="1"/>
  <c r="I124" i="6"/>
  <c r="T123" i="6"/>
  <c r="U123" i="6" s="1"/>
  <c r="I123" i="6"/>
  <c r="T122" i="6"/>
  <c r="U122" i="6" s="1"/>
  <c r="I122" i="6"/>
  <c r="T121" i="6"/>
  <c r="U121" i="6" s="1"/>
  <c r="I121" i="6"/>
  <c r="T120" i="6"/>
  <c r="U120" i="6" s="1"/>
  <c r="I120" i="6"/>
  <c r="T119" i="6"/>
  <c r="U119" i="6" s="1"/>
  <c r="I119" i="6"/>
  <c r="T118" i="6"/>
  <c r="U118" i="6" s="1"/>
  <c r="I118" i="6"/>
  <c r="T117" i="6"/>
  <c r="U117" i="6" s="1"/>
  <c r="I117" i="6"/>
  <c r="T116" i="6"/>
  <c r="U116" i="6" s="1"/>
  <c r="I116" i="6"/>
  <c r="T115" i="6"/>
  <c r="U115" i="6" s="1"/>
  <c r="I115" i="6"/>
  <c r="T114" i="6"/>
  <c r="U114" i="6" s="1"/>
  <c r="I114" i="6"/>
  <c r="T113" i="6"/>
  <c r="U113" i="6" s="1"/>
  <c r="I113" i="6"/>
  <c r="T112" i="6"/>
  <c r="U112" i="6" s="1"/>
  <c r="I112" i="6"/>
  <c r="T111" i="6"/>
  <c r="U111" i="6" s="1"/>
  <c r="I111" i="6"/>
  <c r="T110" i="6"/>
  <c r="U110" i="6" s="1"/>
  <c r="I110" i="6"/>
  <c r="T109" i="6"/>
  <c r="U109" i="6" s="1"/>
  <c r="I109" i="6"/>
  <c r="T108" i="6"/>
  <c r="U108" i="6" s="1"/>
  <c r="I108" i="6"/>
  <c r="T107" i="6"/>
  <c r="U107" i="6" s="1"/>
  <c r="I107" i="6"/>
  <c r="T106" i="6"/>
  <c r="U106" i="6" s="1"/>
  <c r="I106" i="6"/>
  <c r="T105" i="6"/>
  <c r="U105" i="6" s="1"/>
  <c r="I105" i="6"/>
  <c r="T104" i="6"/>
  <c r="U104" i="6" s="1"/>
  <c r="I104" i="6"/>
  <c r="T103" i="6"/>
  <c r="U103" i="6" s="1"/>
  <c r="I103" i="6"/>
  <c r="T102" i="6"/>
  <c r="U102" i="6" s="1"/>
  <c r="I102" i="6"/>
  <c r="T101" i="6"/>
  <c r="U101" i="6" s="1"/>
  <c r="I101" i="6"/>
  <c r="T100" i="6"/>
  <c r="U100" i="6" s="1"/>
  <c r="I100" i="6"/>
  <c r="T99" i="6"/>
  <c r="U99" i="6" s="1"/>
  <c r="I99" i="6"/>
  <c r="T98" i="6"/>
  <c r="U98" i="6" s="1"/>
  <c r="I98" i="6"/>
  <c r="T97" i="6"/>
  <c r="U97" i="6" s="1"/>
  <c r="I97" i="6"/>
  <c r="T96" i="6"/>
  <c r="U96" i="6" s="1"/>
  <c r="I96" i="6"/>
  <c r="T95" i="6"/>
  <c r="U95" i="6" s="1"/>
  <c r="I95" i="6"/>
  <c r="T94" i="6"/>
  <c r="U94" i="6" s="1"/>
  <c r="I94" i="6"/>
  <c r="T93" i="6"/>
  <c r="U93" i="6" s="1"/>
  <c r="I93" i="6"/>
  <c r="T92" i="6"/>
  <c r="U92" i="6" s="1"/>
  <c r="I92" i="6"/>
  <c r="T91" i="6"/>
  <c r="U91" i="6" s="1"/>
  <c r="I91" i="6"/>
  <c r="T90" i="6"/>
  <c r="U90" i="6" s="1"/>
  <c r="I90" i="6"/>
  <c r="T89" i="6"/>
  <c r="U89" i="6" s="1"/>
  <c r="I89" i="6"/>
  <c r="T88" i="6"/>
  <c r="U88" i="6" s="1"/>
  <c r="I88" i="6"/>
  <c r="T87" i="6"/>
  <c r="U87" i="6" s="1"/>
  <c r="I87" i="6"/>
  <c r="T86" i="6"/>
  <c r="U86" i="6" s="1"/>
  <c r="I86" i="6"/>
  <c r="T85" i="6"/>
  <c r="U85" i="6" s="1"/>
  <c r="I85" i="6"/>
  <c r="T84" i="6"/>
  <c r="U84" i="6" s="1"/>
  <c r="I84" i="6"/>
  <c r="T83" i="6"/>
  <c r="U83" i="6" s="1"/>
  <c r="I83" i="6"/>
  <c r="T82" i="6"/>
  <c r="U82" i="6" s="1"/>
  <c r="I82" i="6"/>
  <c r="T81" i="6"/>
  <c r="U81" i="6" s="1"/>
  <c r="I81" i="6"/>
  <c r="T80" i="6"/>
  <c r="U80" i="6" s="1"/>
  <c r="I80" i="6"/>
  <c r="T79" i="6"/>
  <c r="U79" i="6" s="1"/>
  <c r="I79" i="6"/>
  <c r="T78" i="6"/>
  <c r="U78" i="6" s="1"/>
  <c r="I78" i="6"/>
  <c r="T77" i="6"/>
  <c r="U77" i="6" s="1"/>
  <c r="I77" i="6"/>
  <c r="T76" i="6"/>
  <c r="U76" i="6" s="1"/>
  <c r="I76" i="6"/>
  <c r="T75" i="6"/>
  <c r="U75" i="6" s="1"/>
  <c r="I75" i="6"/>
  <c r="T74" i="6"/>
  <c r="U74" i="6" s="1"/>
  <c r="I74" i="6"/>
  <c r="T73" i="6"/>
  <c r="U73" i="6" s="1"/>
  <c r="I73" i="6"/>
  <c r="T72" i="6"/>
  <c r="U72" i="6" s="1"/>
  <c r="I72" i="6"/>
  <c r="T71" i="6"/>
  <c r="U71" i="6" s="1"/>
  <c r="I71" i="6"/>
  <c r="T70" i="6"/>
  <c r="U70" i="6" s="1"/>
  <c r="I70" i="6"/>
  <c r="T69" i="6"/>
  <c r="U69" i="6" s="1"/>
  <c r="I69" i="6"/>
  <c r="T68" i="6"/>
  <c r="U68" i="6" s="1"/>
  <c r="I68" i="6"/>
  <c r="T67" i="6"/>
  <c r="U67" i="6" s="1"/>
  <c r="I67" i="6"/>
  <c r="T66" i="6"/>
  <c r="U66" i="6" s="1"/>
  <c r="I66" i="6"/>
  <c r="T65" i="6"/>
  <c r="U65" i="6" s="1"/>
  <c r="I65" i="6"/>
  <c r="T64" i="6"/>
  <c r="U64" i="6" s="1"/>
  <c r="I64" i="6"/>
  <c r="T63" i="6"/>
  <c r="U63" i="6" s="1"/>
  <c r="I63" i="6"/>
  <c r="T62" i="6"/>
  <c r="U62" i="6" s="1"/>
  <c r="I62" i="6"/>
  <c r="T61" i="6"/>
  <c r="U61" i="6" s="1"/>
  <c r="I61" i="6"/>
  <c r="T60" i="6"/>
  <c r="U60" i="6" s="1"/>
  <c r="I60" i="6"/>
  <c r="T59" i="6"/>
  <c r="U59" i="6" s="1"/>
  <c r="I59" i="6"/>
  <c r="T58" i="6"/>
  <c r="U58" i="6" s="1"/>
  <c r="I58" i="6"/>
  <c r="T57" i="6"/>
  <c r="U57" i="6" s="1"/>
  <c r="I57" i="6"/>
  <c r="T56" i="6"/>
  <c r="U56" i="6" s="1"/>
  <c r="I56" i="6"/>
  <c r="T55" i="6"/>
  <c r="U55" i="6" s="1"/>
  <c r="I55" i="6"/>
  <c r="T54" i="6"/>
  <c r="U54" i="6" s="1"/>
  <c r="I54" i="6"/>
  <c r="T53" i="6"/>
  <c r="U53" i="6" s="1"/>
  <c r="I53" i="6"/>
  <c r="T52" i="6"/>
  <c r="U52" i="6" s="1"/>
  <c r="I52" i="6"/>
  <c r="T51" i="6"/>
  <c r="U51" i="6" s="1"/>
  <c r="I51" i="6"/>
  <c r="T50" i="6"/>
  <c r="U50" i="6" s="1"/>
  <c r="I50" i="6"/>
  <c r="T49" i="6"/>
  <c r="U49" i="6" s="1"/>
  <c r="I49" i="6"/>
  <c r="T48" i="6"/>
  <c r="U48" i="6" s="1"/>
  <c r="I48" i="6"/>
  <c r="T47" i="6"/>
  <c r="U47" i="6" s="1"/>
  <c r="I47" i="6"/>
  <c r="T46" i="6"/>
  <c r="U46" i="6" s="1"/>
  <c r="I46" i="6"/>
  <c r="T45" i="6"/>
  <c r="U45" i="6" s="1"/>
  <c r="I45" i="6"/>
  <c r="T44" i="6"/>
  <c r="U44" i="6" s="1"/>
  <c r="I44" i="6"/>
  <c r="T43" i="6"/>
  <c r="U43" i="6" s="1"/>
  <c r="I43" i="6"/>
  <c r="T42" i="6"/>
  <c r="U42" i="6" s="1"/>
  <c r="I42" i="6"/>
  <c r="T41" i="6"/>
  <c r="U41" i="6" s="1"/>
  <c r="I41" i="6"/>
  <c r="T40" i="6"/>
  <c r="U40" i="6" s="1"/>
  <c r="I40" i="6"/>
  <c r="T39" i="6"/>
  <c r="U39" i="6" s="1"/>
  <c r="I39" i="6"/>
  <c r="T38" i="6"/>
  <c r="U38" i="6" s="1"/>
  <c r="I38" i="6"/>
  <c r="T37" i="6"/>
  <c r="U37" i="6" s="1"/>
  <c r="I37" i="6"/>
  <c r="T36" i="6"/>
  <c r="U36" i="6" s="1"/>
  <c r="I36" i="6"/>
  <c r="T35" i="6"/>
  <c r="U35" i="6" s="1"/>
  <c r="I35" i="6"/>
  <c r="T34" i="6"/>
  <c r="U34" i="6" s="1"/>
  <c r="I34" i="6"/>
  <c r="T33" i="6"/>
  <c r="U33" i="6" s="1"/>
  <c r="I33" i="6"/>
  <c r="T32" i="6"/>
  <c r="U32" i="6" s="1"/>
  <c r="I32" i="6"/>
  <c r="T31" i="6"/>
  <c r="U31" i="6" s="1"/>
  <c r="I31" i="6"/>
  <c r="T30" i="6"/>
  <c r="U30" i="6" s="1"/>
  <c r="I30" i="6"/>
  <c r="T29" i="6"/>
  <c r="U29" i="6" s="1"/>
  <c r="I29" i="6"/>
  <c r="T28" i="6"/>
  <c r="U28" i="6" s="1"/>
  <c r="I28" i="6"/>
  <c r="T27" i="6"/>
  <c r="U27" i="6" s="1"/>
  <c r="I27" i="6"/>
  <c r="T26" i="6"/>
  <c r="U26" i="6" s="1"/>
  <c r="I26" i="6"/>
  <c r="T25" i="6"/>
  <c r="U25" i="6" s="1"/>
  <c r="I25" i="6"/>
  <c r="T24" i="6"/>
  <c r="U24" i="6" s="1"/>
  <c r="I24" i="6"/>
  <c r="T23" i="6"/>
  <c r="U23" i="6" s="1"/>
  <c r="I23" i="6"/>
  <c r="T22" i="6"/>
  <c r="U22" i="6" s="1"/>
  <c r="I22" i="6"/>
  <c r="T21" i="6"/>
  <c r="U21" i="6" s="1"/>
  <c r="I21" i="6"/>
  <c r="T20" i="6"/>
  <c r="U20" i="6" s="1"/>
  <c r="I20" i="6"/>
  <c r="T19" i="6"/>
  <c r="U19" i="6" s="1"/>
  <c r="I19" i="6"/>
  <c r="T18" i="6"/>
  <c r="U18" i="6" s="1"/>
  <c r="I18" i="6"/>
  <c r="T17" i="6"/>
  <c r="U17" i="6" s="1"/>
  <c r="I17" i="6"/>
  <c r="T16" i="6"/>
  <c r="U16" i="6" s="1"/>
  <c r="I16" i="6"/>
  <c r="T15" i="6"/>
  <c r="U15" i="6" s="1"/>
  <c r="I15" i="6"/>
  <c r="T14" i="6"/>
  <c r="U14" i="6" s="1"/>
  <c r="I14" i="6"/>
  <c r="T13" i="6"/>
  <c r="U13" i="6" s="1"/>
  <c r="I13" i="6"/>
  <c r="T12" i="6"/>
  <c r="U12" i="6" s="1"/>
  <c r="I12" i="6"/>
  <c r="T11" i="6"/>
  <c r="U11" i="6" s="1"/>
  <c r="I11" i="6"/>
  <c r="T10" i="6"/>
  <c r="U10" i="6" s="1"/>
  <c r="I10" i="6"/>
  <c r="T9" i="6"/>
  <c r="U9" i="6" s="1"/>
  <c r="I9" i="6"/>
  <c r="T8" i="6"/>
  <c r="U8" i="6" s="1"/>
  <c r="I8" i="6"/>
  <c r="T7" i="6"/>
  <c r="U7" i="6" s="1"/>
  <c r="I7" i="6"/>
  <c r="J7" i="6" s="1"/>
  <c r="J8" i="2"/>
  <c r="P82" i="6" l="1"/>
  <c r="Z82" i="6" s="1"/>
  <c r="AB82" i="6" s="1"/>
  <c r="J8" i="6"/>
  <c r="AC8" i="6"/>
  <c r="J12" i="6"/>
  <c r="AC12" i="6"/>
  <c r="J22" i="6"/>
  <c r="AC22" i="6"/>
  <c r="AC26" i="6"/>
  <c r="J26" i="6"/>
  <c r="J30" i="6"/>
  <c r="AC30" i="6"/>
  <c r="AC34" i="6"/>
  <c r="J34" i="6"/>
  <c r="J38" i="6"/>
  <c r="AC38" i="6"/>
  <c r="AC44" i="6"/>
  <c r="J44" i="6"/>
  <c r="AC48" i="6"/>
  <c r="J48" i="6"/>
  <c r="J54" i="6"/>
  <c r="AC54" i="6"/>
  <c r="AC58" i="6"/>
  <c r="J58" i="6"/>
  <c r="AC64" i="6"/>
  <c r="J64" i="6"/>
  <c r="AC68" i="6"/>
  <c r="J68" i="6"/>
  <c r="J74" i="6"/>
  <c r="AC74" i="6"/>
  <c r="AC80" i="6"/>
  <c r="J80" i="6"/>
  <c r="J86" i="6"/>
  <c r="AC86" i="6"/>
  <c r="AC92" i="6"/>
  <c r="J92" i="6"/>
  <c r="J98" i="6"/>
  <c r="AC98" i="6"/>
  <c r="AC104" i="6"/>
  <c r="J104" i="6"/>
  <c r="J110" i="6"/>
  <c r="AC110" i="6"/>
  <c r="AC116" i="6"/>
  <c r="J116" i="6"/>
  <c r="AC120" i="6"/>
  <c r="J120" i="6"/>
  <c r="AC124" i="6"/>
  <c r="J124" i="6"/>
  <c r="AC128" i="6"/>
  <c r="J128" i="6"/>
  <c r="AC132" i="6"/>
  <c r="J132" i="6"/>
  <c r="AC136" i="6"/>
  <c r="J136" i="6"/>
  <c r="J142" i="6"/>
  <c r="AC142" i="6"/>
  <c r="J146" i="6"/>
  <c r="AC146" i="6"/>
  <c r="AC9" i="6"/>
  <c r="J9" i="6"/>
  <c r="AC11" i="6"/>
  <c r="J11" i="6"/>
  <c r="J13" i="6"/>
  <c r="AC13" i="6"/>
  <c r="AC15" i="6"/>
  <c r="J15" i="6"/>
  <c r="AC17" i="6"/>
  <c r="J17" i="6"/>
  <c r="J19" i="6"/>
  <c r="AC19" i="6"/>
  <c r="J21" i="6"/>
  <c r="AC21" i="6"/>
  <c r="J23" i="6"/>
  <c r="AC23" i="6"/>
  <c r="J25" i="6"/>
  <c r="AC25" i="6"/>
  <c r="J27" i="6"/>
  <c r="AC27" i="6"/>
  <c r="J29" i="6"/>
  <c r="AC29" i="6"/>
  <c r="J31" i="6"/>
  <c r="AC31" i="6"/>
  <c r="AC33" i="6"/>
  <c r="J33" i="6"/>
  <c r="J35" i="6"/>
  <c r="AC35" i="6"/>
  <c r="J37" i="6"/>
  <c r="AC37" i="6"/>
  <c r="J39" i="6"/>
  <c r="AC39" i="6"/>
  <c r="J41" i="6"/>
  <c r="AC41" i="6"/>
  <c r="J43" i="6"/>
  <c r="AC43" i="6"/>
  <c r="J45" i="6"/>
  <c r="AC45" i="6"/>
  <c r="J47" i="6"/>
  <c r="AC47" i="6"/>
  <c r="AC49" i="6"/>
  <c r="J49" i="6"/>
  <c r="J51" i="6"/>
  <c r="AC51" i="6"/>
  <c r="J53" i="6"/>
  <c r="AC53" i="6"/>
  <c r="J55" i="6"/>
  <c r="AC55" i="6"/>
  <c r="J57" i="6"/>
  <c r="AC57" i="6"/>
  <c r="J59" i="6"/>
  <c r="AC59" i="6"/>
  <c r="J61" i="6"/>
  <c r="AC61" i="6"/>
  <c r="J63" i="6"/>
  <c r="AC63" i="6"/>
  <c r="AC65" i="6"/>
  <c r="J65" i="6"/>
  <c r="J67" i="6"/>
  <c r="AC67" i="6"/>
  <c r="J69" i="6"/>
  <c r="AC69" i="6"/>
  <c r="J71" i="6"/>
  <c r="AC71" i="6"/>
  <c r="J73" i="6"/>
  <c r="AC73" i="6"/>
  <c r="J75" i="6"/>
  <c r="AC75" i="6"/>
  <c r="J77" i="6"/>
  <c r="AC77" i="6"/>
  <c r="J79" i="6"/>
  <c r="AC79" i="6"/>
  <c r="J81" i="6"/>
  <c r="AC81" i="6"/>
  <c r="J83" i="6"/>
  <c r="AC83" i="6"/>
  <c r="J85" i="6"/>
  <c r="AC85" i="6"/>
  <c r="J87" i="6"/>
  <c r="AC87" i="6"/>
  <c r="J89" i="6"/>
  <c r="AC89" i="6"/>
  <c r="J91" i="6"/>
  <c r="AC91" i="6"/>
  <c r="J93" i="6"/>
  <c r="AC93" i="6"/>
  <c r="J95" i="6"/>
  <c r="AC95" i="6"/>
  <c r="J97" i="6"/>
  <c r="AC97" i="6"/>
  <c r="J99" i="6"/>
  <c r="AC99" i="6"/>
  <c r="J101" i="6"/>
  <c r="AC101" i="6"/>
  <c r="J103" i="6"/>
  <c r="AC103" i="6"/>
  <c r="J105" i="6"/>
  <c r="AC105" i="6"/>
  <c r="J107" i="6"/>
  <c r="AC107" i="6"/>
  <c r="J109" i="6"/>
  <c r="AC109" i="6"/>
  <c r="J111" i="6"/>
  <c r="AC111" i="6"/>
  <c r="J113" i="6"/>
  <c r="AC113" i="6"/>
  <c r="J115" i="6"/>
  <c r="AC115" i="6"/>
  <c r="J117" i="6"/>
  <c r="AC117" i="6"/>
  <c r="J119" i="6"/>
  <c r="AC119" i="6"/>
  <c r="J121" i="6"/>
  <c r="AC121" i="6"/>
  <c r="J123" i="6"/>
  <c r="AC123" i="6"/>
  <c r="J125" i="6"/>
  <c r="AC125" i="6"/>
  <c r="J127" i="6"/>
  <c r="AC127" i="6"/>
  <c r="J129" i="6"/>
  <c r="AC129" i="6"/>
  <c r="J131" i="6"/>
  <c r="AC131" i="6"/>
  <c r="J133" i="6"/>
  <c r="AC133" i="6"/>
  <c r="J135" i="6"/>
  <c r="AC135" i="6"/>
  <c r="J137" i="6"/>
  <c r="AC137" i="6"/>
  <c r="J139" i="6"/>
  <c r="AC139" i="6"/>
  <c r="J141" i="6"/>
  <c r="AC141" i="6"/>
  <c r="J143" i="6"/>
  <c r="AC143" i="6"/>
  <c r="J145" i="6"/>
  <c r="AC145" i="6"/>
  <c r="J147" i="6"/>
  <c r="AC147" i="6"/>
  <c r="J149" i="6"/>
  <c r="AC149" i="6"/>
  <c r="J10" i="6"/>
  <c r="AC10" i="6"/>
  <c r="J14" i="6"/>
  <c r="AC14" i="6"/>
  <c r="AC18" i="6"/>
  <c r="J18" i="6"/>
  <c r="AC20" i="6"/>
  <c r="J20" i="6"/>
  <c r="AC24" i="6"/>
  <c r="J24" i="6"/>
  <c r="AC28" i="6"/>
  <c r="J28" i="6"/>
  <c r="AC32" i="6"/>
  <c r="J32" i="6"/>
  <c r="AC36" i="6"/>
  <c r="J36" i="6"/>
  <c r="AC40" i="6"/>
  <c r="J40" i="6"/>
  <c r="AC42" i="6"/>
  <c r="J42" i="6"/>
  <c r="J46" i="6"/>
  <c r="AC46" i="6"/>
  <c r="AC50" i="6"/>
  <c r="J50" i="6"/>
  <c r="AC52" i="6"/>
  <c r="J52" i="6"/>
  <c r="AC56" i="6"/>
  <c r="J56" i="6"/>
  <c r="AC60" i="6"/>
  <c r="J60" i="6"/>
  <c r="J62" i="6"/>
  <c r="AC62" i="6"/>
  <c r="AC66" i="6"/>
  <c r="J66" i="6"/>
  <c r="J70" i="6"/>
  <c r="AC70" i="6"/>
  <c r="AC72" i="6"/>
  <c r="J72" i="6"/>
  <c r="AC76" i="6"/>
  <c r="J76" i="6"/>
  <c r="J78" i="6"/>
  <c r="AC78" i="6"/>
  <c r="J82" i="6"/>
  <c r="AC82" i="6"/>
  <c r="AC84" i="6"/>
  <c r="J84" i="6"/>
  <c r="AC88" i="6"/>
  <c r="J88" i="6"/>
  <c r="J90" i="6"/>
  <c r="AC90" i="6"/>
  <c r="J94" i="6"/>
  <c r="AC94" i="6"/>
  <c r="AC96" i="6"/>
  <c r="J96" i="6"/>
  <c r="AC100" i="6"/>
  <c r="J100" i="6"/>
  <c r="J102" i="6"/>
  <c r="AC102" i="6"/>
  <c r="J106" i="6"/>
  <c r="AC106" i="6"/>
  <c r="AC108" i="6"/>
  <c r="J108" i="6"/>
  <c r="AC112" i="6"/>
  <c r="J112" i="6"/>
  <c r="J114" i="6"/>
  <c r="AC114" i="6"/>
  <c r="J118" i="6"/>
  <c r="AC118" i="6"/>
  <c r="J122" i="6"/>
  <c r="AC122" i="6"/>
  <c r="J126" i="6"/>
  <c r="AC126" i="6"/>
  <c r="J130" i="6"/>
  <c r="AC130" i="6"/>
  <c r="J134" i="6"/>
  <c r="AC134" i="6"/>
  <c r="J138" i="6"/>
  <c r="AC138" i="6"/>
  <c r="AC140" i="6"/>
  <c r="J140" i="6"/>
  <c r="AC144" i="6"/>
  <c r="J144" i="6"/>
  <c r="AC148" i="6"/>
  <c r="J148" i="6"/>
  <c r="K8" i="2"/>
  <c r="AB8" i="2"/>
  <c r="Q16" i="6"/>
  <c r="W16" i="6"/>
  <c r="X16" i="6" s="1"/>
  <c r="P16" i="6"/>
  <c r="R16" i="6" s="1"/>
  <c r="S16" i="6" s="1"/>
  <c r="J16" i="6"/>
  <c r="L8" i="2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6" i="6"/>
  <c r="K128" i="6"/>
  <c r="K130" i="6"/>
  <c r="K132" i="6"/>
  <c r="K134" i="6"/>
  <c r="K136" i="6"/>
  <c r="K138" i="6"/>
  <c r="K140" i="6"/>
  <c r="K142" i="6"/>
  <c r="K144" i="6"/>
  <c r="W10" i="6"/>
  <c r="X10" i="6" s="1"/>
  <c r="Q9" i="6"/>
  <c r="W9" i="6"/>
  <c r="P9" i="6"/>
  <c r="Y9" i="6" s="1"/>
  <c r="Z9" i="6" s="1"/>
  <c r="Q8" i="6"/>
  <c r="W8" i="6"/>
  <c r="X8" i="6"/>
  <c r="P8" i="6"/>
  <c r="Y8" i="6" s="1"/>
  <c r="Z8" i="6" s="1"/>
  <c r="R149" i="6"/>
  <c r="S149" i="6" s="1"/>
  <c r="AA149" i="6"/>
  <c r="R147" i="6"/>
  <c r="S147" i="6" s="1"/>
  <c r="AA147" i="6"/>
  <c r="R145" i="6"/>
  <c r="S145" i="6" s="1"/>
  <c r="AA145" i="6"/>
  <c r="R143" i="6"/>
  <c r="AA143" i="6"/>
  <c r="R141" i="6"/>
  <c r="S141" i="6" s="1"/>
  <c r="AA141" i="6"/>
  <c r="R139" i="6"/>
  <c r="S139" i="6" s="1"/>
  <c r="AA139" i="6"/>
  <c r="R137" i="6"/>
  <c r="S137" i="6" s="1"/>
  <c r="AA137" i="6"/>
  <c r="R135" i="6"/>
  <c r="S135" i="6" s="1"/>
  <c r="AA135" i="6"/>
  <c r="R133" i="6"/>
  <c r="S133" i="6" s="1"/>
  <c r="AA133" i="6"/>
  <c r="R131" i="6"/>
  <c r="S131" i="6" s="1"/>
  <c r="AA131" i="6"/>
  <c r="R129" i="6"/>
  <c r="S129" i="6" s="1"/>
  <c r="AA129" i="6"/>
  <c r="R127" i="6"/>
  <c r="S127" i="6" s="1"/>
  <c r="AA127" i="6"/>
  <c r="R125" i="6"/>
  <c r="S125" i="6" s="1"/>
  <c r="AA125" i="6"/>
  <c r="R123" i="6"/>
  <c r="S123" i="6" s="1"/>
  <c r="AA123" i="6"/>
  <c r="R121" i="6"/>
  <c r="S121" i="6" s="1"/>
  <c r="AA121" i="6"/>
  <c r="R119" i="6"/>
  <c r="S119" i="6" s="1"/>
  <c r="AA119" i="6"/>
  <c r="R117" i="6"/>
  <c r="S117" i="6" s="1"/>
  <c r="AA117" i="6"/>
  <c r="R115" i="6"/>
  <c r="S115" i="6" s="1"/>
  <c r="AA115" i="6"/>
  <c r="R113" i="6"/>
  <c r="S113" i="6" s="1"/>
  <c r="AA113" i="6"/>
  <c r="R111" i="6"/>
  <c r="S111" i="6" s="1"/>
  <c r="AA111" i="6"/>
  <c r="R109" i="6"/>
  <c r="S109" i="6" s="1"/>
  <c r="AA109" i="6"/>
  <c r="R107" i="6"/>
  <c r="S107" i="6" s="1"/>
  <c r="AA107" i="6"/>
  <c r="R105" i="6"/>
  <c r="S105" i="6" s="1"/>
  <c r="AA105" i="6"/>
  <c r="R103" i="6"/>
  <c r="S103" i="6" s="1"/>
  <c r="AA103" i="6"/>
  <c r="R101" i="6"/>
  <c r="S101" i="6" s="1"/>
  <c r="AA101" i="6"/>
  <c r="R99" i="6"/>
  <c r="S99" i="6" s="1"/>
  <c r="AA99" i="6"/>
  <c r="R97" i="6"/>
  <c r="S97" i="6" s="1"/>
  <c r="AA97" i="6"/>
  <c r="R95" i="6"/>
  <c r="S95" i="6" s="1"/>
  <c r="AA95" i="6"/>
  <c r="R93" i="6"/>
  <c r="S93" i="6" s="1"/>
  <c r="AA93" i="6"/>
  <c r="R91" i="6"/>
  <c r="S91" i="6" s="1"/>
  <c r="AA91" i="6"/>
  <c r="R89" i="6"/>
  <c r="S89" i="6" s="1"/>
  <c r="AA89" i="6"/>
  <c r="R87" i="6"/>
  <c r="S87" i="6" s="1"/>
  <c r="AA87" i="6"/>
  <c r="R85" i="6"/>
  <c r="S85" i="6" s="1"/>
  <c r="AA85" i="6"/>
  <c r="R83" i="6"/>
  <c r="S83" i="6" s="1"/>
  <c r="AA83" i="6"/>
  <c r="R81" i="6"/>
  <c r="S81" i="6" s="1"/>
  <c r="AA81" i="6"/>
  <c r="R79" i="6"/>
  <c r="S79" i="6" s="1"/>
  <c r="AA79" i="6"/>
  <c r="R77" i="6"/>
  <c r="S77" i="6" s="1"/>
  <c r="AA77" i="6"/>
  <c r="R75" i="6"/>
  <c r="S75" i="6" s="1"/>
  <c r="AA75" i="6"/>
  <c r="R73" i="6"/>
  <c r="S73" i="6" s="1"/>
  <c r="AA73" i="6"/>
  <c r="R71" i="6"/>
  <c r="S71" i="6" s="1"/>
  <c r="AA71" i="6"/>
  <c r="R69" i="6"/>
  <c r="S69" i="6" s="1"/>
  <c r="AA69" i="6"/>
  <c r="R67" i="6"/>
  <c r="S67" i="6" s="1"/>
  <c r="AA67" i="6"/>
  <c r="R65" i="6"/>
  <c r="S65" i="6" s="1"/>
  <c r="AA65" i="6"/>
  <c r="R63" i="6"/>
  <c r="S63" i="6" s="1"/>
  <c r="AA63" i="6"/>
  <c r="R61" i="6"/>
  <c r="S61" i="6" s="1"/>
  <c r="AA61" i="6"/>
  <c r="R59" i="6"/>
  <c r="S59" i="6" s="1"/>
  <c r="AA59" i="6"/>
  <c r="R57" i="6"/>
  <c r="S57" i="6" s="1"/>
  <c r="AA57" i="6"/>
  <c r="R55" i="6"/>
  <c r="S55" i="6" s="1"/>
  <c r="AA55" i="6"/>
  <c r="R53" i="6"/>
  <c r="S53" i="6" s="1"/>
  <c r="AA53" i="6"/>
  <c r="R51" i="6"/>
  <c r="S51" i="6" s="1"/>
  <c r="AA51" i="6"/>
  <c r="R49" i="6"/>
  <c r="S49" i="6" s="1"/>
  <c r="AA49" i="6"/>
  <c r="R47" i="6"/>
  <c r="S47" i="6" s="1"/>
  <c r="AA47" i="6"/>
  <c r="R45" i="6"/>
  <c r="S45" i="6" s="1"/>
  <c r="AA45" i="6"/>
  <c r="R43" i="6"/>
  <c r="S43" i="6" s="1"/>
  <c r="AA43" i="6"/>
  <c r="R41" i="6"/>
  <c r="S41" i="6" s="1"/>
  <c r="AA41" i="6"/>
  <c r="R39" i="6"/>
  <c r="S39" i="6" s="1"/>
  <c r="AA39" i="6"/>
  <c r="R37" i="6"/>
  <c r="S37" i="6" s="1"/>
  <c r="AA37" i="6"/>
  <c r="R35" i="6"/>
  <c r="S35" i="6" s="1"/>
  <c r="AA35" i="6"/>
  <c r="R33" i="6"/>
  <c r="S33" i="6" s="1"/>
  <c r="AA33" i="6"/>
  <c r="R31" i="6"/>
  <c r="S31" i="6" s="1"/>
  <c r="AA31" i="6"/>
  <c r="R29" i="6"/>
  <c r="S29" i="6" s="1"/>
  <c r="AA29" i="6"/>
  <c r="R27" i="6"/>
  <c r="S27" i="6" s="1"/>
  <c r="AA27" i="6"/>
  <c r="R25" i="6"/>
  <c r="S25" i="6" s="1"/>
  <c r="AA25" i="6"/>
  <c r="R23" i="6"/>
  <c r="S23" i="6" s="1"/>
  <c r="AA23" i="6"/>
  <c r="R21" i="6"/>
  <c r="S21" i="6" s="1"/>
  <c r="AA21" i="6"/>
  <c r="R19" i="6"/>
  <c r="S19" i="6" s="1"/>
  <c r="AA19" i="6"/>
  <c r="R17" i="6"/>
  <c r="S17" i="6" s="1"/>
  <c r="AA17" i="6"/>
  <c r="S143" i="6"/>
  <c r="R148" i="6"/>
  <c r="S148" i="6" s="1"/>
  <c r="AA148" i="6"/>
  <c r="R146" i="6"/>
  <c r="S146" i="6" s="1"/>
  <c r="AA146" i="6"/>
  <c r="R144" i="6"/>
  <c r="S144" i="6" s="1"/>
  <c r="AA144" i="6"/>
  <c r="R142" i="6"/>
  <c r="S142" i="6" s="1"/>
  <c r="AA142" i="6"/>
  <c r="R140" i="6"/>
  <c r="S140" i="6" s="1"/>
  <c r="AA140" i="6"/>
  <c r="R138" i="6"/>
  <c r="S138" i="6" s="1"/>
  <c r="AA138" i="6"/>
  <c r="R136" i="6"/>
  <c r="S136" i="6" s="1"/>
  <c r="AA136" i="6"/>
  <c r="R134" i="6"/>
  <c r="S134" i="6" s="1"/>
  <c r="AA134" i="6"/>
  <c r="R132" i="6"/>
  <c r="S132" i="6" s="1"/>
  <c r="AA132" i="6"/>
  <c r="R130" i="6"/>
  <c r="S130" i="6" s="1"/>
  <c r="AA130" i="6"/>
  <c r="R128" i="6"/>
  <c r="S128" i="6" s="1"/>
  <c r="AA128" i="6"/>
  <c r="R126" i="6"/>
  <c r="S126" i="6" s="1"/>
  <c r="AA126" i="6"/>
  <c r="R124" i="6"/>
  <c r="S124" i="6" s="1"/>
  <c r="AA124" i="6"/>
  <c r="R122" i="6"/>
  <c r="S122" i="6" s="1"/>
  <c r="AA122" i="6"/>
  <c r="R120" i="6"/>
  <c r="S120" i="6" s="1"/>
  <c r="AA120" i="6"/>
  <c r="R118" i="6"/>
  <c r="S118" i="6" s="1"/>
  <c r="AA118" i="6"/>
  <c r="R116" i="6"/>
  <c r="S116" i="6" s="1"/>
  <c r="AA116" i="6"/>
  <c r="R114" i="6"/>
  <c r="S114" i="6" s="1"/>
  <c r="AA114" i="6"/>
  <c r="R112" i="6"/>
  <c r="S112" i="6" s="1"/>
  <c r="AA112" i="6"/>
  <c r="R110" i="6"/>
  <c r="S110" i="6" s="1"/>
  <c r="AA110" i="6"/>
  <c r="R108" i="6"/>
  <c r="S108" i="6" s="1"/>
  <c r="AA108" i="6"/>
  <c r="R106" i="6"/>
  <c r="S106" i="6" s="1"/>
  <c r="AA106" i="6"/>
  <c r="R104" i="6"/>
  <c r="S104" i="6" s="1"/>
  <c r="AA104" i="6"/>
  <c r="R102" i="6"/>
  <c r="S102" i="6" s="1"/>
  <c r="AA102" i="6"/>
  <c r="R100" i="6"/>
  <c r="S100" i="6" s="1"/>
  <c r="AA100" i="6"/>
  <c r="R98" i="6"/>
  <c r="S98" i="6" s="1"/>
  <c r="AA98" i="6"/>
  <c r="R96" i="6"/>
  <c r="S96" i="6" s="1"/>
  <c r="AA96" i="6"/>
  <c r="R94" i="6"/>
  <c r="S94" i="6" s="1"/>
  <c r="AA94" i="6"/>
  <c r="R92" i="6"/>
  <c r="S92" i="6" s="1"/>
  <c r="AA92" i="6"/>
  <c r="R90" i="6"/>
  <c r="S90" i="6" s="1"/>
  <c r="AA90" i="6"/>
  <c r="R88" i="6"/>
  <c r="S88" i="6" s="1"/>
  <c r="AA88" i="6"/>
  <c r="R86" i="6"/>
  <c r="S86" i="6" s="1"/>
  <c r="AA86" i="6"/>
  <c r="R84" i="6"/>
  <c r="S84" i="6" s="1"/>
  <c r="AA84" i="6"/>
  <c r="R80" i="6"/>
  <c r="S80" i="6" s="1"/>
  <c r="AA80" i="6"/>
  <c r="R78" i="6"/>
  <c r="S78" i="6" s="1"/>
  <c r="AA78" i="6"/>
  <c r="R76" i="6"/>
  <c r="S76" i="6" s="1"/>
  <c r="AA76" i="6"/>
  <c r="R74" i="6"/>
  <c r="S74" i="6" s="1"/>
  <c r="AA74" i="6"/>
  <c r="R72" i="6"/>
  <c r="S72" i="6" s="1"/>
  <c r="AA72" i="6"/>
  <c r="R70" i="6"/>
  <c r="S70" i="6" s="1"/>
  <c r="AA70" i="6"/>
  <c r="R68" i="6"/>
  <c r="S68" i="6" s="1"/>
  <c r="AA68" i="6"/>
  <c r="R66" i="6"/>
  <c r="S66" i="6" s="1"/>
  <c r="AA66" i="6"/>
  <c r="R64" i="6"/>
  <c r="S64" i="6" s="1"/>
  <c r="AA64" i="6"/>
  <c r="R62" i="6"/>
  <c r="S62" i="6" s="1"/>
  <c r="AA62" i="6"/>
  <c r="R60" i="6"/>
  <c r="S60" i="6" s="1"/>
  <c r="AA60" i="6"/>
  <c r="R58" i="6"/>
  <c r="S58" i="6" s="1"/>
  <c r="AA58" i="6"/>
  <c r="R56" i="6"/>
  <c r="S56" i="6" s="1"/>
  <c r="AA56" i="6"/>
  <c r="R54" i="6"/>
  <c r="S54" i="6" s="1"/>
  <c r="AA54" i="6"/>
  <c r="R52" i="6"/>
  <c r="S52" i="6" s="1"/>
  <c r="AA52" i="6"/>
  <c r="R50" i="6"/>
  <c r="S50" i="6" s="1"/>
  <c r="AA50" i="6"/>
  <c r="R48" i="6"/>
  <c r="S48" i="6" s="1"/>
  <c r="AA48" i="6"/>
  <c r="R46" i="6"/>
  <c r="S46" i="6" s="1"/>
  <c r="AA46" i="6"/>
  <c r="R44" i="6"/>
  <c r="S44" i="6" s="1"/>
  <c r="AA44" i="6"/>
  <c r="R42" i="6"/>
  <c r="S42" i="6" s="1"/>
  <c r="AA42" i="6"/>
  <c r="R40" i="6"/>
  <c r="S40" i="6" s="1"/>
  <c r="AA40" i="6"/>
  <c r="R38" i="6"/>
  <c r="S38" i="6" s="1"/>
  <c r="AA38" i="6"/>
  <c r="R36" i="6"/>
  <c r="S36" i="6" s="1"/>
  <c r="AA36" i="6"/>
  <c r="R34" i="6"/>
  <c r="S34" i="6" s="1"/>
  <c r="AA34" i="6"/>
  <c r="R32" i="6"/>
  <c r="S32" i="6" s="1"/>
  <c r="AA32" i="6"/>
  <c r="R30" i="6"/>
  <c r="S30" i="6" s="1"/>
  <c r="AA30" i="6"/>
  <c r="R28" i="6"/>
  <c r="S28" i="6" s="1"/>
  <c r="AA28" i="6"/>
  <c r="R26" i="6"/>
  <c r="S26" i="6" s="1"/>
  <c r="AA26" i="6"/>
  <c r="R24" i="6"/>
  <c r="S24" i="6" s="1"/>
  <c r="AA24" i="6"/>
  <c r="R22" i="6"/>
  <c r="S22" i="6" s="1"/>
  <c r="AA22" i="6"/>
  <c r="R20" i="6"/>
  <c r="S20" i="6" s="1"/>
  <c r="AA20" i="6"/>
  <c r="R18" i="6"/>
  <c r="S18" i="6" s="1"/>
  <c r="AA18" i="6"/>
  <c r="W7" i="6"/>
  <c r="K146" i="6"/>
  <c r="K148" i="6"/>
  <c r="K125" i="6"/>
  <c r="K127" i="6"/>
  <c r="K129" i="6"/>
  <c r="K131" i="6"/>
  <c r="K133" i="6"/>
  <c r="K135" i="6"/>
  <c r="K137" i="6"/>
  <c r="K139" i="6"/>
  <c r="K141" i="6"/>
  <c r="K143" i="6"/>
  <c r="K145" i="6"/>
  <c r="P14" i="6"/>
  <c r="Z14" i="6" s="1"/>
  <c r="AB14" i="6" s="1"/>
  <c r="Q14" i="6"/>
  <c r="P12" i="6"/>
  <c r="Z12" i="6" s="1"/>
  <c r="AB12" i="6" s="1"/>
  <c r="Q12" i="6"/>
  <c r="P10" i="6"/>
  <c r="Y10" i="6" s="1"/>
  <c r="Z10" i="6" s="1"/>
  <c r="Q10" i="6"/>
  <c r="P7" i="6"/>
  <c r="P15" i="6"/>
  <c r="Z15" i="6" s="1"/>
  <c r="AB15" i="6" s="1"/>
  <c r="Q15" i="6"/>
  <c r="P13" i="6"/>
  <c r="Z13" i="6" s="1"/>
  <c r="AB13" i="6" s="1"/>
  <c r="Q13" i="6"/>
  <c r="P11" i="6"/>
  <c r="Z11" i="6" s="1"/>
  <c r="AB11" i="6" s="1"/>
  <c r="Q11" i="6"/>
  <c r="K147" i="6"/>
  <c r="K149" i="6"/>
  <c r="O6" i="1"/>
  <c r="Q6" i="1" s="1"/>
  <c r="R6" i="1"/>
  <c r="T6" i="1"/>
  <c r="U6" i="1" s="1"/>
  <c r="X12" i="2"/>
  <c r="X13" i="2"/>
  <c r="X15" i="2"/>
  <c r="X16" i="2"/>
  <c r="X17" i="2"/>
  <c r="X18" i="2"/>
  <c r="X19" i="2"/>
  <c r="X20" i="2"/>
  <c r="X21" i="2"/>
  <c r="X22" i="2"/>
  <c r="X24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T7" i="1"/>
  <c r="U7" i="1" s="1"/>
  <c r="W7" i="1" s="1"/>
  <c r="X7" i="1" s="1"/>
  <c r="T14" i="2"/>
  <c r="T15" i="2"/>
  <c r="U15" i="2" s="1"/>
  <c r="T16" i="2"/>
  <c r="U16" i="2" s="1"/>
  <c r="T17" i="2"/>
  <c r="U17" i="2" s="1"/>
  <c r="T18" i="2"/>
  <c r="T19" i="2"/>
  <c r="U19" i="2" s="1"/>
  <c r="T20" i="2"/>
  <c r="U20" i="2" s="1"/>
  <c r="T21" i="2"/>
  <c r="U21" i="2" s="1"/>
  <c r="T22" i="2"/>
  <c r="T23" i="2"/>
  <c r="U23" i="2" s="1"/>
  <c r="T24" i="2"/>
  <c r="T25" i="2"/>
  <c r="U25" i="2" s="1"/>
  <c r="T26" i="2"/>
  <c r="T27" i="2"/>
  <c r="U27" i="2" s="1"/>
  <c r="T28" i="2"/>
  <c r="T29" i="2"/>
  <c r="U29" i="2" s="1"/>
  <c r="T30" i="2"/>
  <c r="T31" i="2"/>
  <c r="U31" i="2" s="1"/>
  <c r="T32" i="2"/>
  <c r="U32" i="2" s="1"/>
  <c r="T33" i="2"/>
  <c r="U33" i="2" s="1"/>
  <c r="T34" i="2"/>
  <c r="T35" i="2"/>
  <c r="U35" i="2" s="1"/>
  <c r="T36" i="2"/>
  <c r="T37" i="2"/>
  <c r="U37" i="2" s="1"/>
  <c r="T38" i="2"/>
  <c r="T39" i="2"/>
  <c r="U39" i="2" s="1"/>
  <c r="T40" i="2"/>
  <c r="U40" i="2" s="1"/>
  <c r="T41" i="2"/>
  <c r="U41" i="2" s="1"/>
  <c r="T42" i="2"/>
  <c r="T43" i="2"/>
  <c r="U43" i="2" s="1"/>
  <c r="T44" i="2"/>
  <c r="U44" i="2" s="1"/>
  <c r="T45" i="2"/>
  <c r="U45" i="2" s="1"/>
  <c r="T46" i="2"/>
  <c r="T47" i="2"/>
  <c r="U47" i="2" s="1"/>
  <c r="T48" i="2"/>
  <c r="U48" i="2" s="1"/>
  <c r="T49" i="2"/>
  <c r="U49" i="2" s="1"/>
  <c r="T50" i="2"/>
  <c r="T51" i="2"/>
  <c r="U51" i="2" s="1"/>
  <c r="T52" i="2"/>
  <c r="U52" i="2" s="1"/>
  <c r="T53" i="2"/>
  <c r="U53" i="2" s="1"/>
  <c r="T54" i="2"/>
  <c r="T55" i="2"/>
  <c r="U55" i="2" s="1"/>
  <c r="T56" i="2"/>
  <c r="U56" i="2" s="1"/>
  <c r="T57" i="2"/>
  <c r="U57" i="2" s="1"/>
  <c r="T58" i="2"/>
  <c r="T59" i="2"/>
  <c r="U59" i="2" s="1"/>
  <c r="T60" i="2"/>
  <c r="T61" i="2"/>
  <c r="U61" i="2" s="1"/>
  <c r="T62" i="2"/>
  <c r="T63" i="2"/>
  <c r="U63" i="2" s="1"/>
  <c r="T64" i="2"/>
  <c r="U64" i="2" s="1"/>
  <c r="T65" i="2"/>
  <c r="U65" i="2" s="1"/>
  <c r="T66" i="2"/>
  <c r="T67" i="2"/>
  <c r="U67" i="2" s="1"/>
  <c r="T68" i="2"/>
  <c r="T69" i="2"/>
  <c r="U69" i="2" s="1"/>
  <c r="T70" i="2"/>
  <c r="T71" i="2"/>
  <c r="U71" i="2" s="1"/>
  <c r="T72" i="2"/>
  <c r="U72" i="2" s="1"/>
  <c r="T73" i="2"/>
  <c r="U73" i="2" s="1"/>
  <c r="T74" i="2"/>
  <c r="T75" i="2"/>
  <c r="U75" i="2" s="1"/>
  <c r="T76" i="2"/>
  <c r="U76" i="2" s="1"/>
  <c r="T77" i="2"/>
  <c r="U77" i="2" s="1"/>
  <c r="T78" i="2"/>
  <c r="T79" i="2"/>
  <c r="U79" i="2" s="1"/>
  <c r="T80" i="2"/>
  <c r="U80" i="2" s="1"/>
  <c r="T81" i="2"/>
  <c r="U81" i="2" s="1"/>
  <c r="T82" i="2"/>
  <c r="T83" i="2"/>
  <c r="U83" i="2" s="1"/>
  <c r="T84" i="2"/>
  <c r="U84" i="2" s="1"/>
  <c r="T85" i="2"/>
  <c r="U85" i="2" s="1"/>
  <c r="T86" i="2"/>
  <c r="T87" i="2"/>
  <c r="U87" i="2" s="1"/>
  <c r="T88" i="2"/>
  <c r="U88" i="2" s="1"/>
  <c r="T89" i="2"/>
  <c r="U89" i="2" s="1"/>
  <c r="T90" i="2"/>
  <c r="T91" i="2"/>
  <c r="U91" i="2" s="1"/>
  <c r="T92" i="2"/>
  <c r="T93" i="2"/>
  <c r="U93" i="2" s="1"/>
  <c r="T94" i="2"/>
  <c r="T95" i="2"/>
  <c r="U95" i="2" s="1"/>
  <c r="T96" i="2"/>
  <c r="U96" i="2" s="1"/>
  <c r="T97" i="2"/>
  <c r="U97" i="2" s="1"/>
  <c r="T98" i="2"/>
  <c r="T99" i="2"/>
  <c r="U99" i="2" s="1"/>
  <c r="T100" i="2"/>
  <c r="T101" i="2"/>
  <c r="U101" i="2" s="1"/>
  <c r="T102" i="2"/>
  <c r="T103" i="2"/>
  <c r="U103" i="2" s="1"/>
  <c r="T104" i="2"/>
  <c r="U104" i="2" s="1"/>
  <c r="T105" i="2"/>
  <c r="U105" i="2" s="1"/>
  <c r="T106" i="2"/>
  <c r="T107" i="2"/>
  <c r="U107" i="2" s="1"/>
  <c r="T108" i="2"/>
  <c r="U108" i="2" s="1"/>
  <c r="T109" i="2"/>
  <c r="U109" i="2" s="1"/>
  <c r="T110" i="2"/>
  <c r="T111" i="2"/>
  <c r="U111" i="2" s="1"/>
  <c r="T112" i="2"/>
  <c r="U112" i="2" s="1"/>
  <c r="T113" i="2"/>
  <c r="U113" i="2" s="1"/>
  <c r="T114" i="2"/>
  <c r="T115" i="2"/>
  <c r="U115" i="2" s="1"/>
  <c r="T116" i="2"/>
  <c r="U116" i="2" s="1"/>
  <c r="T117" i="2"/>
  <c r="U117" i="2" s="1"/>
  <c r="T118" i="2"/>
  <c r="T119" i="2"/>
  <c r="U119" i="2" s="1"/>
  <c r="T120" i="2"/>
  <c r="U120" i="2" s="1"/>
  <c r="T121" i="2"/>
  <c r="U121" i="2" s="1"/>
  <c r="T122" i="2"/>
  <c r="T123" i="2"/>
  <c r="U123" i="2" s="1"/>
  <c r="T124" i="2"/>
  <c r="T125" i="2"/>
  <c r="U125" i="2" s="1"/>
  <c r="T126" i="2"/>
  <c r="T127" i="2"/>
  <c r="U127" i="2" s="1"/>
  <c r="T128" i="2"/>
  <c r="U128" i="2" s="1"/>
  <c r="T129" i="2"/>
  <c r="U129" i="2" s="1"/>
  <c r="T130" i="2"/>
  <c r="T131" i="2"/>
  <c r="U131" i="2" s="1"/>
  <c r="T132" i="2"/>
  <c r="T133" i="2"/>
  <c r="U133" i="2" s="1"/>
  <c r="T134" i="2"/>
  <c r="T135" i="2"/>
  <c r="U135" i="2" s="1"/>
  <c r="T136" i="2"/>
  <c r="U136" i="2" s="1"/>
  <c r="T137" i="2"/>
  <c r="U137" i="2" s="1"/>
  <c r="T138" i="2"/>
  <c r="T139" i="2"/>
  <c r="U139" i="2" s="1"/>
  <c r="T140" i="2"/>
  <c r="U140" i="2" s="1"/>
  <c r="T141" i="2"/>
  <c r="U141" i="2" s="1"/>
  <c r="T142" i="2"/>
  <c r="T143" i="2"/>
  <c r="U143" i="2" s="1"/>
  <c r="T144" i="2"/>
  <c r="U144" i="2" s="1"/>
  <c r="T145" i="2"/>
  <c r="U145" i="2" s="1"/>
  <c r="T146" i="2"/>
  <c r="T147" i="2"/>
  <c r="U147" i="2" s="1"/>
  <c r="T148" i="2"/>
  <c r="U148" i="2" s="1"/>
  <c r="T149" i="2"/>
  <c r="U149" i="2" s="1"/>
  <c r="T8" i="2"/>
  <c r="U8" i="2" s="1"/>
  <c r="T9" i="2"/>
  <c r="U9" i="2" s="1"/>
  <c r="Y9" i="2" s="1"/>
  <c r="Z9" i="2" s="1"/>
  <c r="T10" i="2"/>
  <c r="U10" i="2" s="1"/>
  <c r="T11" i="2"/>
  <c r="U11" i="2" s="1"/>
  <c r="T12" i="2"/>
  <c r="U12" i="2" s="1"/>
  <c r="T13" i="2"/>
  <c r="U13" i="2" s="1"/>
  <c r="T7" i="2"/>
  <c r="U7" i="2" s="1"/>
  <c r="T8" i="1"/>
  <c r="U8" i="1" s="1"/>
  <c r="W8" i="1" s="1"/>
  <c r="X8" i="1" s="1"/>
  <c r="T9" i="1"/>
  <c r="U9" i="1" s="1"/>
  <c r="T10" i="1"/>
  <c r="U10" i="1" s="1"/>
  <c r="T11" i="1"/>
  <c r="U11" i="1" s="1"/>
  <c r="T12" i="1"/>
  <c r="U12" i="1" s="1"/>
  <c r="T13" i="1"/>
  <c r="T14" i="1"/>
  <c r="U14" i="1" s="1"/>
  <c r="W14" i="1" s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21" i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29" i="1"/>
  <c r="T30" i="1"/>
  <c r="U30" i="1" s="1"/>
  <c r="T31" i="1"/>
  <c r="U31" i="1" s="1"/>
  <c r="T32" i="1"/>
  <c r="U32" i="1" s="1"/>
  <c r="T33" i="1"/>
  <c r="U33" i="1" s="1"/>
  <c r="T34" i="1"/>
  <c r="U34" i="1" s="1"/>
  <c r="T35" i="1"/>
  <c r="U35" i="1" s="1"/>
  <c r="T36" i="1"/>
  <c r="U36" i="1" s="1"/>
  <c r="T37" i="1"/>
  <c r="U37" i="1" s="1"/>
  <c r="T38" i="1"/>
  <c r="U38" i="1" s="1"/>
  <c r="T39" i="1"/>
  <c r="U39" i="1" s="1"/>
  <c r="T40" i="1"/>
  <c r="U40" i="1" s="1"/>
  <c r="T41" i="1"/>
  <c r="T42" i="1"/>
  <c r="U42" i="1" s="1"/>
  <c r="T43" i="1"/>
  <c r="U43" i="1" s="1"/>
  <c r="T44" i="1"/>
  <c r="U44" i="1" s="1"/>
  <c r="T45" i="1"/>
  <c r="U45" i="1" s="1"/>
  <c r="T46" i="1"/>
  <c r="U46" i="1" s="1"/>
  <c r="T47" i="1"/>
  <c r="U47" i="1" s="1"/>
  <c r="T48" i="1"/>
  <c r="U48" i="1" s="1"/>
  <c r="T49" i="1"/>
  <c r="T50" i="1"/>
  <c r="U50" i="1" s="1"/>
  <c r="T51" i="1"/>
  <c r="U51" i="1" s="1"/>
  <c r="T52" i="1"/>
  <c r="U52" i="1" s="1"/>
  <c r="T53" i="1"/>
  <c r="U53" i="1" s="1"/>
  <c r="T54" i="1"/>
  <c r="U54" i="1" s="1"/>
  <c r="T55" i="1"/>
  <c r="U55" i="1" s="1"/>
  <c r="T56" i="1"/>
  <c r="U56" i="1" s="1"/>
  <c r="T57" i="1"/>
  <c r="T58" i="1"/>
  <c r="U58" i="1" s="1"/>
  <c r="T59" i="1"/>
  <c r="U59" i="1" s="1"/>
  <c r="T60" i="1"/>
  <c r="U60" i="1" s="1"/>
  <c r="T61" i="1"/>
  <c r="U61" i="1" s="1"/>
  <c r="T62" i="1"/>
  <c r="U62" i="1" s="1"/>
  <c r="T63" i="1"/>
  <c r="U63" i="1" s="1"/>
  <c r="T64" i="1"/>
  <c r="U64" i="1" s="1"/>
  <c r="T65" i="1"/>
  <c r="T66" i="1"/>
  <c r="U66" i="1" s="1"/>
  <c r="T67" i="1"/>
  <c r="T68" i="1"/>
  <c r="U68" i="1" s="1"/>
  <c r="T69" i="1"/>
  <c r="T70" i="1"/>
  <c r="U70" i="1" s="1"/>
  <c r="T71" i="1"/>
  <c r="U71" i="1" s="1"/>
  <c r="T72" i="1"/>
  <c r="U72" i="1" s="1"/>
  <c r="T73" i="1"/>
  <c r="U73" i="1" s="1"/>
  <c r="T74" i="1"/>
  <c r="U74" i="1" s="1"/>
  <c r="T75" i="1"/>
  <c r="U75" i="1" s="1"/>
  <c r="T76" i="1"/>
  <c r="U76" i="1" s="1"/>
  <c r="T77" i="1"/>
  <c r="T78" i="1"/>
  <c r="U78" i="1" s="1"/>
  <c r="T79" i="1"/>
  <c r="U79" i="1" s="1"/>
  <c r="T80" i="1"/>
  <c r="U80" i="1" s="1"/>
  <c r="T81" i="1"/>
  <c r="U81" i="1" s="1"/>
  <c r="T82" i="1"/>
  <c r="U82" i="1" s="1"/>
  <c r="T83" i="1"/>
  <c r="T84" i="1"/>
  <c r="U84" i="1" s="1"/>
  <c r="T85" i="1"/>
  <c r="T86" i="1"/>
  <c r="U86" i="1" s="1"/>
  <c r="T87" i="1"/>
  <c r="U87" i="1" s="1"/>
  <c r="T88" i="1"/>
  <c r="U88" i="1" s="1"/>
  <c r="T89" i="1"/>
  <c r="U89" i="1" s="1"/>
  <c r="T90" i="1"/>
  <c r="U90" i="1" s="1"/>
  <c r="T91" i="1"/>
  <c r="U91" i="1" s="1"/>
  <c r="T92" i="1"/>
  <c r="U92" i="1" s="1"/>
  <c r="T93" i="1"/>
  <c r="T94" i="1"/>
  <c r="U94" i="1" s="1"/>
  <c r="T95" i="1"/>
  <c r="U95" i="1" s="1"/>
  <c r="T96" i="1"/>
  <c r="U96" i="1" s="1"/>
  <c r="T97" i="1"/>
  <c r="U97" i="1" s="1"/>
  <c r="T98" i="1"/>
  <c r="U98" i="1" s="1"/>
  <c r="T99" i="1"/>
  <c r="T100" i="1"/>
  <c r="U100" i="1" s="1"/>
  <c r="T101" i="1"/>
  <c r="U101" i="1" s="1"/>
  <c r="T102" i="1"/>
  <c r="T103" i="1"/>
  <c r="U103" i="1" s="1"/>
  <c r="T104" i="1"/>
  <c r="U104" i="1" s="1"/>
  <c r="T105" i="1"/>
  <c r="U105" i="1" s="1"/>
  <c r="T106" i="1"/>
  <c r="U106" i="1" s="1"/>
  <c r="T107" i="1"/>
  <c r="U107" i="1" s="1"/>
  <c r="T108" i="1"/>
  <c r="U108" i="1" s="1"/>
  <c r="T109" i="1"/>
  <c r="U109" i="1" s="1"/>
  <c r="T110" i="1"/>
  <c r="U110" i="1" s="1"/>
  <c r="T111" i="1"/>
  <c r="U111" i="1" s="1"/>
  <c r="T112" i="1"/>
  <c r="U112" i="1" s="1"/>
  <c r="T113" i="1"/>
  <c r="U113" i="1" s="1"/>
  <c r="T114" i="1"/>
  <c r="U114" i="1" s="1"/>
  <c r="T115" i="1"/>
  <c r="U115" i="1" s="1"/>
  <c r="T116" i="1"/>
  <c r="U116" i="1" s="1"/>
  <c r="T117" i="1"/>
  <c r="U117" i="1" s="1"/>
  <c r="T118" i="1"/>
  <c r="U118" i="1" s="1"/>
  <c r="T119" i="1"/>
  <c r="U119" i="1" s="1"/>
  <c r="T120" i="1"/>
  <c r="U120" i="1" s="1"/>
  <c r="T121" i="1"/>
  <c r="U121" i="1" s="1"/>
  <c r="T122" i="1"/>
  <c r="U122" i="1" s="1"/>
  <c r="T123" i="1"/>
  <c r="U123" i="1" s="1"/>
  <c r="T124" i="1"/>
  <c r="U124" i="1" s="1"/>
  <c r="T125" i="1"/>
  <c r="U125" i="1" s="1"/>
  <c r="T126" i="1"/>
  <c r="U126" i="1" s="1"/>
  <c r="T127" i="1"/>
  <c r="U127" i="1" s="1"/>
  <c r="T128" i="1"/>
  <c r="U128" i="1" s="1"/>
  <c r="T129" i="1"/>
  <c r="U129" i="1" s="1"/>
  <c r="T130" i="1"/>
  <c r="U130" i="1" s="1"/>
  <c r="T131" i="1"/>
  <c r="U131" i="1" s="1"/>
  <c r="T132" i="1"/>
  <c r="U132" i="1" s="1"/>
  <c r="T133" i="1"/>
  <c r="U133" i="1" s="1"/>
  <c r="T134" i="1"/>
  <c r="U134" i="1" s="1"/>
  <c r="T135" i="1"/>
  <c r="T136" i="1"/>
  <c r="U136" i="1" s="1"/>
  <c r="T137" i="1"/>
  <c r="U137" i="1" s="1"/>
  <c r="T138" i="1"/>
  <c r="U138" i="1" s="1"/>
  <c r="T139" i="1"/>
  <c r="U139" i="1" s="1"/>
  <c r="T140" i="1"/>
  <c r="U140" i="1" s="1"/>
  <c r="T141" i="1"/>
  <c r="U141" i="1" s="1"/>
  <c r="T142" i="1"/>
  <c r="U142" i="1" s="1"/>
  <c r="T143" i="1"/>
  <c r="T144" i="1"/>
  <c r="U144" i="1" s="1"/>
  <c r="T145" i="1"/>
  <c r="U145" i="1" s="1"/>
  <c r="T146" i="1"/>
  <c r="U146" i="1" s="1"/>
  <c r="T149" i="1"/>
  <c r="U149" i="1" s="1"/>
  <c r="J7" i="2"/>
  <c r="R7" i="1"/>
  <c r="O8" i="1"/>
  <c r="Q8" i="1" s="1"/>
  <c r="P8" i="1"/>
  <c r="R8" i="1" s="1"/>
  <c r="O9" i="1"/>
  <c r="P9" i="1"/>
  <c r="R9" i="1" s="1"/>
  <c r="O10" i="1"/>
  <c r="P10" i="1"/>
  <c r="R10" i="1" s="1"/>
  <c r="O11" i="1"/>
  <c r="P11" i="1"/>
  <c r="R11" i="1" s="1"/>
  <c r="O12" i="1"/>
  <c r="P12" i="1"/>
  <c r="R12" i="1" s="1"/>
  <c r="O13" i="1"/>
  <c r="P13" i="1"/>
  <c r="R13" i="1" s="1"/>
  <c r="O14" i="1"/>
  <c r="P14" i="1"/>
  <c r="R14" i="1" s="1"/>
  <c r="O15" i="1"/>
  <c r="P15" i="1"/>
  <c r="R15" i="1" s="1"/>
  <c r="O16" i="1"/>
  <c r="P16" i="1"/>
  <c r="R16" i="1" s="1"/>
  <c r="O17" i="1"/>
  <c r="Q17" i="1" s="1"/>
  <c r="P17" i="1"/>
  <c r="R17" i="1" s="1"/>
  <c r="O18" i="1"/>
  <c r="P18" i="1"/>
  <c r="R18" i="1" s="1"/>
  <c r="O19" i="1"/>
  <c r="P19" i="1"/>
  <c r="R19" i="1" s="1"/>
  <c r="O20" i="1"/>
  <c r="P20" i="1"/>
  <c r="R20" i="1" s="1"/>
  <c r="O21" i="1"/>
  <c r="P21" i="1"/>
  <c r="R21" i="1" s="1"/>
  <c r="O22" i="1"/>
  <c r="P22" i="1"/>
  <c r="R22" i="1" s="1"/>
  <c r="O23" i="1"/>
  <c r="P23" i="1"/>
  <c r="R23" i="1" s="1"/>
  <c r="O24" i="1"/>
  <c r="P24" i="1"/>
  <c r="R24" i="1" s="1"/>
  <c r="O25" i="1"/>
  <c r="P25" i="1"/>
  <c r="R25" i="1" s="1"/>
  <c r="O26" i="1"/>
  <c r="P26" i="1"/>
  <c r="R26" i="1" s="1"/>
  <c r="O27" i="1"/>
  <c r="P27" i="1"/>
  <c r="R27" i="1" s="1"/>
  <c r="O28" i="1"/>
  <c r="P28" i="1"/>
  <c r="O29" i="1"/>
  <c r="P29" i="1"/>
  <c r="R29" i="1" s="1"/>
  <c r="O30" i="1"/>
  <c r="P30" i="1"/>
  <c r="O31" i="1"/>
  <c r="P31" i="1"/>
  <c r="R31" i="1" s="1"/>
  <c r="O32" i="1"/>
  <c r="P32" i="1"/>
  <c r="O33" i="1"/>
  <c r="P33" i="1"/>
  <c r="R33" i="1" s="1"/>
  <c r="O34" i="1"/>
  <c r="P34" i="1"/>
  <c r="O35" i="1"/>
  <c r="P35" i="1"/>
  <c r="R35" i="1" s="1"/>
  <c r="O36" i="1"/>
  <c r="P36" i="1"/>
  <c r="O37" i="1"/>
  <c r="P37" i="1"/>
  <c r="R37" i="1" s="1"/>
  <c r="O38" i="1"/>
  <c r="P38" i="1"/>
  <c r="O39" i="1"/>
  <c r="P39" i="1"/>
  <c r="R39" i="1" s="1"/>
  <c r="O40" i="1"/>
  <c r="P40" i="1"/>
  <c r="O41" i="1"/>
  <c r="P41" i="1"/>
  <c r="R41" i="1" s="1"/>
  <c r="O42" i="1"/>
  <c r="P42" i="1"/>
  <c r="O43" i="1"/>
  <c r="P43" i="1"/>
  <c r="R43" i="1" s="1"/>
  <c r="O44" i="1"/>
  <c r="P44" i="1"/>
  <c r="O45" i="1"/>
  <c r="P45" i="1"/>
  <c r="R45" i="1" s="1"/>
  <c r="O46" i="1"/>
  <c r="P46" i="1"/>
  <c r="O47" i="1"/>
  <c r="P47" i="1"/>
  <c r="R47" i="1" s="1"/>
  <c r="O48" i="1"/>
  <c r="P48" i="1"/>
  <c r="O49" i="1"/>
  <c r="P49" i="1"/>
  <c r="R49" i="1" s="1"/>
  <c r="O50" i="1"/>
  <c r="P50" i="1"/>
  <c r="O51" i="1"/>
  <c r="P51" i="1"/>
  <c r="R51" i="1" s="1"/>
  <c r="O52" i="1"/>
  <c r="P52" i="1"/>
  <c r="O53" i="1"/>
  <c r="P53" i="1"/>
  <c r="R53" i="1" s="1"/>
  <c r="O54" i="1"/>
  <c r="P54" i="1"/>
  <c r="O55" i="1"/>
  <c r="P55" i="1"/>
  <c r="R55" i="1" s="1"/>
  <c r="O56" i="1"/>
  <c r="P56" i="1"/>
  <c r="O57" i="1"/>
  <c r="P57" i="1"/>
  <c r="R57" i="1" s="1"/>
  <c r="O58" i="1"/>
  <c r="P58" i="1"/>
  <c r="O59" i="1"/>
  <c r="P59" i="1"/>
  <c r="R59" i="1" s="1"/>
  <c r="O60" i="1"/>
  <c r="P60" i="1"/>
  <c r="O61" i="1"/>
  <c r="P61" i="1"/>
  <c r="R61" i="1" s="1"/>
  <c r="O62" i="1"/>
  <c r="P62" i="1"/>
  <c r="O63" i="1"/>
  <c r="P63" i="1"/>
  <c r="R63" i="1" s="1"/>
  <c r="O64" i="1"/>
  <c r="P64" i="1"/>
  <c r="O65" i="1"/>
  <c r="P65" i="1"/>
  <c r="R65" i="1" s="1"/>
  <c r="O66" i="1"/>
  <c r="P66" i="1"/>
  <c r="O67" i="1"/>
  <c r="P67" i="1"/>
  <c r="R67" i="1" s="1"/>
  <c r="O68" i="1"/>
  <c r="P68" i="1"/>
  <c r="O69" i="1"/>
  <c r="P69" i="1"/>
  <c r="R69" i="1" s="1"/>
  <c r="O70" i="1"/>
  <c r="P70" i="1"/>
  <c r="O71" i="1"/>
  <c r="P71" i="1"/>
  <c r="R71" i="1" s="1"/>
  <c r="O72" i="1"/>
  <c r="P72" i="1"/>
  <c r="O73" i="1"/>
  <c r="P73" i="1"/>
  <c r="R73" i="1" s="1"/>
  <c r="O74" i="1"/>
  <c r="P74" i="1"/>
  <c r="O75" i="1"/>
  <c r="P75" i="1"/>
  <c r="R75" i="1" s="1"/>
  <c r="O76" i="1"/>
  <c r="P76" i="1"/>
  <c r="O77" i="1"/>
  <c r="P77" i="1"/>
  <c r="R77" i="1" s="1"/>
  <c r="O78" i="1"/>
  <c r="P78" i="1"/>
  <c r="O79" i="1"/>
  <c r="P79" i="1"/>
  <c r="R79" i="1" s="1"/>
  <c r="O80" i="1"/>
  <c r="P80" i="1"/>
  <c r="O81" i="1"/>
  <c r="P81" i="1"/>
  <c r="R81" i="1" s="1"/>
  <c r="O82" i="1"/>
  <c r="P82" i="1"/>
  <c r="O83" i="1"/>
  <c r="P83" i="1"/>
  <c r="R83" i="1" s="1"/>
  <c r="O84" i="1"/>
  <c r="P84" i="1"/>
  <c r="O85" i="1"/>
  <c r="P85" i="1"/>
  <c r="R85" i="1" s="1"/>
  <c r="O86" i="1"/>
  <c r="P86" i="1"/>
  <c r="O87" i="1"/>
  <c r="P87" i="1"/>
  <c r="R87" i="1" s="1"/>
  <c r="O88" i="1"/>
  <c r="P88" i="1"/>
  <c r="O89" i="1"/>
  <c r="P89" i="1"/>
  <c r="R89" i="1" s="1"/>
  <c r="O90" i="1"/>
  <c r="P90" i="1"/>
  <c r="O91" i="1"/>
  <c r="P91" i="1"/>
  <c r="R91" i="1" s="1"/>
  <c r="O92" i="1"/>
  <c r="P92" i="1"/>
  <c r="O93" i="1"/>
  <c r="P93" i="1"/>
  <c r="R93" i="1" s="1"/>
  <c r="O94" i="1"/>
  <c r="P94" i="1"/>
  <c r="O95" i="1"/>
  <c r="P95" i="1"/>
  <c r="R95" i="1" s="1"/>
  <c r="O96" i="1"/>
  <c r="P96" i="1"/>
  <c r="O97" i="1"/>
  <c r="P97" i="1"/>
  <c r="R97" i="1" s="1"/>
  <c r="O98" i="1"/>
  <c r="P98" i="1"/>
  <c r="O99" i="1"/>
  <c r="P99" i="1"/>
  <c r="O100" i="1"/>
  <c r="P100" i="1"/>
  <c r="R100" i="1" s="1"/>
  <c r="O101" i="1"/>
  <c r="P101" i="1"/>
  <c r="O102" i="1"/>
  <c r="P102" i="1"/>
  <c r="R102" i="1" s="1"/>
  <c r="O103" i="1"/>
  <c r="P103" i="1"/>
  <c r="O104" i="1"/>
  <c r="P104" i="1"/>
  <c r="R104" i="1" s="1"/>
  <c r="O105" i="1"/>
  <c r="P105" i="1"/>
  <c r="O106" i="1"/>
  <c r="P106" i="1"/>
  <c r="R106" i="1" s="1"/>
  <c r="O107" i="1"/>
  <c r="P107" i="1"/>
  <c r="O108" i="1"/>
  <c r="P108" i="1"/>
  <c r="R108" i="1" s="1"/>
  <c r="O109" i="1"/>
  <c r="P109" i="1"/>
  <c r="O110" i="1"/>
  <c r="P110" i="1"/>
  <c r="R110" i="1" s="1"/>
  <c r="O111" i="1"/>
  <c r="P111" i="1"/>
  <c r="O112" i="1"/>
  <c r="P112" i="1"/>
  <c r="R112" i="1" s="1"/>
  <c r="O113" i="1"/>
  <c r="P113" i="1"/>
  <c r="O114" i="1"/>
  <c r="P114" i="1"/>
  <c r="R114" i="1" s="1"/>
  <c r="O115" i="1"/>
  <c r="P115" i="1"/>
  <c r="O116" i="1"/>
  <c r="P116" i="1"/>
  <c r="R116" i="1" s="1"/>
  <c r="O117" i="1"/>
  <c r="P117" i="1"/>
  <c r="O118" i="1"/>
  <c r="P118" i="1"/>
  <c r="R118" i="1" s="1"/>
  <c r="O119" i="1"/>
  <c r="P119" i="1"/>
  <c r="O120" i="1"/>
  <c r="P120" i="1"/>
  <c r="R120" i="1" s="1"/>
  <c r="O121" i="1"/>
  <c r="P121" i="1"/>
  <c r="O122" i="1"/>
  <c r="P122" i="1"/>
  <c r="R122" i="1" s="1"/>
  <c r="O123" i="1"/>
  <c r="P123" i="1"/>
  <c r="O124" i="1"/>
  <c r="P124" i="1"/>
  <c r="R124" i="1" s="1"/>
  <c r="O125" i="1"/>
  <c r="P125" i="1"/>
  <c r="O126" i="1"/>
  <c r="P126" i="1"/>
  <c r="R126" i="1" s="1"/>
  <c r="O127" i="1"/>
  <c r="P127" i="1"/>
  <c r="O128" i="1"/>
  <c r="P128" i="1"/>
  <c r="R128" i="1" s="1"/>
  <c r="O129" i="1"/>
  <c r="P129" i="1"/>
  <c r="O130" i="1"/>
  <c r="P130" i="1"/>
  <c r="R130" i="1" s="1"/>
  <c r="O131" i="1"/>
  <c r="P131" i="1"/>
  <c r="O132" i="1"/>
  <c r="P132" i="1"/>
  <c r="R132" i="1" s="1"/>
  <c r="O133" i="1"/>
  <c r="P133" i="1"/>
  <c r="O134" i="1"/>
  <c r="P134" i="1"/>
  <c r="R134" i="1" s="1"/>
  <c r="O135" i="1"/>
  <c r="P135" i="1"/>
  <c r="O136" i="1"/>
  <c r="P136" i="1"/>
  <c r="R136" i="1" s="1"/>
  <c r="O137" i="1"/>
  <c r="P137" i="1"/>
  <c r="O138" i="1"/>
  <c r="P138" i="1"/>
  <c r="R138" i="1" s="1"/>
  <c r="O139" i="1"/>
  <c r="P139" i="1"/>
  <c r="O140" i="1"/>
  <c r="P140" i="1"/>
  <c r="R140" i="1" s="1"/>
  <c r="O141" i="1"/>
  <c r="P141" i="1"/>
  <c r="O142" i="1"/>
  <c r="P142" i="1"/>
  <c r="R142" i="1" s="1"/>
  <c r="O143" i="1"/>
  <c r="P143" i="1"/>
  <c r="O144" i="1"/>
  <c r="P144" i="1"/>
  <c r="R144" i="1" s="1"/>
  <c r="O145" i="1"/>
  <c r="P145" i="1"/>
  <c r="O146" i="1"/>
  <c r="P146" i="1"/>
  <c r="R146" i="1" s="1"/>
  <c r="O149" i="1"/>
  <c r="P149" i="1"/>
  <c r="W10" i="1"/>
  <c r="W11" i="1"/>
  <c r="W12" i="1"/>
  <c r="W13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9" i="1"/>
  <c r="W11" i="2"/>
  <c r="W12" i="2"/>
  <c r="W13" i="2"/>
  <c r="W15" i="2"/>
  <c r="W16" i="2"/>
  <c r="W17" i="2"/>
  <c r="W18" i="2"/>
  <c r="W19" i="2"/>
  <c r="W20" i="2"/>
  <c r="W21" i="2"/>
  <c r="W22" i="2"/>
  <c r="W24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O8" i="2"/>
  <c r="Q8" i="2" s="1"/>
  <c r="P8" i="2"/>
  <c r="O9" i="2"/>
  <c r="Q9" i="2" s="1"/>
  <c r="P9" i="2"/>
  <c r="R9" i="2" s="1"/>
  <c r="O10" i="2"/>
  <c r="Q10" i="2" s="1"/>
  <c r="P10" i="2"/>
  <c r="R10" i="2" s="1"/>
  <c r="O11" i="2"/>
  <c r="Q11" i="2" s="1"/>
  <c r="P11" i="2"/>
  <c r="R11" i="2" s="1"/>
  <c r="O12" i="2"/>
  <c r="Q12" i="2" s="1"/>
  <c r="P12" i="2"/>
  <c r="R12" i="2" s="1"/>
  <c r="O13" i="2"/>
  <c r="Q13" i="2" s="1"/>
  <c r="P13" i="2"/>
  <c r="R13" i="2" s="1"/>
  <c r="O14" i="2"/>
  <c r="Q14" i="2" s="1"/>
  <c r="P14" i="2"/>
  <c r="R14" i="2" s="1"/>
  <c r="O15" i="2"/>
  <c r="Q15" i="2" s="1"/>
  <c r="P15" i="2"/>
  <c r="R15" i="2" s="1"/>
  <c r="O16" i="2"/>
  <c r="Q16" i="2" s="1"/>
  <c r="P16" i="2"/>
  <c r="R16" i="2" s="1"/>
  <c r="O17" i="2"/>
  <c r="Q17" i="2" s="1"/>
  <c r="P17" i="2"/>
  <c r="R17" i="2" s="1"/>
  <c r="O18" i="2"/>
  <c r="Q18" i="2" s="1"/>
  <c r="P18" i="2"/>
  <c r="R18" i="2" s="1"/>
  <c r="O19" i="2"/>
  <c r="Q19" i="2" s="1"/>
  <c r="P19" i="2"/>
  <c r="R19" i="2" s="1"/>
  <c r="O20" i="2"/>
  <c r="Q20" i="2" s="1"/>
  <c r="P20" i="2"/>
  <c r="R20" i="2" s="1"/>
  <c r="O21" i="2"/>
  <c r="Q21" i="2" s="1"/>
  <c r="P21" i="2"/>
  <c r="R21" i="2" s="1"/>
  <c r="O22" i="2"/>
  <c r="Q22" i="2" s="1"/>
  <c r="P22" i="2"/>
  <c r="R22" i="2" s="1"/>
  <c r="O23" i="2"/>
  <c r="Q23" i="2" s="1"/>
  <c r="P23" i="2"/>
  <c r="R23" i="2" s="1"/>
  <c r="O24" i="2"/>
  <c r="Q24" i="2" s="1"/>
  <c r="P24" i="2"/>
  <c r="R24" i="2" s="1"/>
  <c r="O25" i="2"/>
  <c r="Q25" i="2" s="1"/>
  <c r="P25" i="2"/>
  <c r="R25" i="2" s="1"/>
  <c r="O26" i="2"/>
  <c r="Q26" i="2" s="1"/>
  <c r="P26" i="2"/>
  <c r="R26" i="2" s="1"/>
  <c r="O27" i="2"/>
  <c r="Q27" i="2" s="1"/>
  <c r="P27" i="2"/>
  <c r="R27" i="2" s="1"/>
  <c r="O28" i="2"/>
  <c r="Q28" i="2" s="1"/>
  <c r="P28" i="2"/>
  <c r="R28" i="2" s="1"/>
  <c r="O29" i="2"/>
  <c r="Q29" i="2" s="1"/>
  <c r="P29" i="2"/>
  <c r="R29" i="2" s="1"/>
  <c r="O30" i="2"/>
  <c r="Q30" i="2" s="1"/>
  <c r="P30" i="2"/>
  <c r="R30" i="2" s="1"/>
  <c r="O31" i="2"/>
  <c r="Q31" i="2" s="1"/>
  <c r="P31" i="2"/>
  <c r="R31" i="2" s="1"/>
  <c r="O32" i="2"/>
  <c r="Q32" i="2" s="1"/>
  <c r="P32" i="2"/>
  <c r="R32" i="2" s="1"/>
  <c r="O33" i="2"/>
  <c r="Q33" i="2" s="1"/>
  <c r="P33" i="2"/>
  <c r="R33" i="2" s="1"/>
  <c r="O34" i="2"/>
  <c r="Q34" i="2" s="1"/>
  <c r="P34" i="2"/>
  <c r="R34" i="2" s="1"/>
  <c r="O35" i="2"/>
  <c r="Q35" i="2" s="1"/>
  <c r="P35" i="2"/>
  <c r="R35" i="2" s="1"/>
  <c r="O36" i="2"/>
  <c r="Q36" i="2" s="1"/>
  <c r="P36" i="2"/>
  <c r="R36" i="2" s="1"/>
  <c r="O37" i="2"/>
  <c r="Q37" i="2" s="1"/>
  <c r="P37" i="2"/>
  <c r="R37" i="2" s="1"/>
  <c r="O38" i="2"/>
  <c r="Q38" i="2" s="1"/>
  <c r="P38" i="2"/>
  <c r="R38" i="2" s="1"/>
  <c r="O39" i="2"/>
  <c r="Q39" i="2" s="1"/>
  <c r="P39" i="2"/>
  <c r="R39" i="2" s="1"/>
  <c r="O40" i="2"/>
  <c r="Q40" i="2" s="1"/>
  <c r="P40" i="2"/>
  <c r="R40" i="2" s="1"/>
  <c r="O41" i="2"/>
  <c r="Q41" i="2" s="1"/>
  <c r="P41" i="2"/>
  <c r="R41" i="2" s="1"/>
  <c r="O42" i="2"/>
  <c r="Q42" i="2" s="1"/>
  <c r="P42" i="2"/>
  <c r="R42" i="2" s="1"/>
  <c r="O43" i="2"/>
  <c r="Q43" i="2" s="1"/>
  <c r="P43" i="2"/>
  <c r="R43" i="2" s="1"/>
  <c r="O44" i="2"/>
  <c r="Q44" i="2" s="1"/>
  <c r="P44" i="2"/>
  <c r="R44" i="2" s="1"/>
  <c r="O45" i="2"/>
  <c r="Q45" i="2" s="1"/>
  <c r="P45" i="2"/>
  <c r="R45" i="2" s="1"/>
  <c r="O46" i="2"/>
  <c r="Q46" i="2" s="1"/>
  <c r="P46" i="2"/>
  <c r="R46" i="2" s="1"/>
  <c r="O47" i="2"/>
  <c r="Q47" i="2" s="1"/>
  <c r="P47" i="2"/>
  <c r="R47" i="2" s="1"/>
  <c r="O48" i="2"/>
  <c r="Q48" i="2" s="1"/>
  <c r="P48" i="2"/>
  <c r="R48" i="2" s="1"/>
  <c r="O49" i="2"/>
  <c r="Q49" i="2" s="1"/>
  <c r="P49" i="2"/>
  <c r="R49" i="2" s="1"/>
  <c r="O50" i="2"/>
  <c r="Q50" i="2" s="1"/>
  <c r="P50" i="2"/>
  <c r="R50" i="2" s="1"/>
  <c r="O51" i="2"/>
  <c r="Q51" i="2" s="1"/>
  <c r="P51" i="2"/>
  <c r="R51" i="2" s="1"/>
  <c r="O52" i="2"/>
  <c r="Q52" i="2" s="1"/>
  <c r="P52" i="2"/>
  <c r="R52" i="2" s="1"/>
  <c r="O53" i="2"/>
  <c r="Q53" i="2" s="1"/>
  <c r="P53" i="2"/>
  <c r="R53" i="2" s="1"/>
  <c r="O54" i="2"/>
  <c r="Q54" i="2" s="1"/>
  <c r="P54" i="2"/>
  <c r="R54" i="2" s="1"/>
  <c r="O55" i="2"/>
  <c r="Q55" i="2" s="1"/>
  <c r="P55" i="2"/>
  <c r="R55" i="2" s="1"/>
  <c r="O56" i="2"/>
  <c r="Q56" i="2" s="1"/>
  <c r="P56" i="2"/>
  <c r="R56" i="2" s="1"/>
  <c r="O57" i="2"/>
  <c r="Q57" i="2" s="1"/>
  <c r="P57" i="2"/>
  <c r="R57" i="2" s="1"/>
  <c r="O58" i="2"/>
  <c r="Q58" i="2" s="1"/>
  <c r="P58" i="2"/>
  <c r="R58" i="2" s="1"/>
  <c r="O59" i="2"/>
  <c r="Q59" i="2" s="1"/>
  <c r="P59" i="2"/>
  <c r="R59" i="2" s="1"/>
  <c r="O60" i="2"/>
  <c r="Q60" i="2" s="1"/>
  <c r="P60" i="2"/>
  <c r="R60" i="2" s="1"/>
  <c r="O61" i="2"/>
  <c r="Q61" i="2" s="1"/>
  <c r="P61" i="2"/>
  <c r="R61" i="2" s="1"/>
  <c r="O62" i="2"/>
  <c r="Q62" i="2" s="1"/>
  <c r="P62" i="2"/>
  <c r="R62" i="2" s="1"/>
  <c r="O63" i="2"/>
  <c r="Q63" i="2" s="1"/>
  <c r="P63" i="2"/>
  <c r="R63" i="2" s="1"/>
  <c r="O64" i="2"/>
  <c r="Q64" i="2" s="1"/>
  <c r="P64" i="2"/>
  <c r="R64" i="2" s="1"/>
  <c r="O65" i="2"/>
  <c r="Q65" i="2" s="1"/>
  <c r="P65" i="2"/>
  <c r="R65" i="2" s="1"/>
  <c r="O66" i="2"/>
  <c r="Q66" i="2" s="1"/>
  <c r="P66" i="2"/>
  <c r="R66" i="2" s="1"/>
  <c r="O67" i="2"/>
  <c r="Q67" i="2" s="1"/>
  <c r="P67" i="2"/>
  <c r="R67" i="2" s="1"/>
  <c r="O68" i="2"/>
  <c r="Q68" i="2" s="1"/>
  <c r="P68" i="2"/>
  <c r="R68" i="2" s="1"/>
  <c r="O69" i="2"/>
  <c r="Q69" i="2" s="1"/>
  <c r="P69" i="2"/>
  <c r="R69" i="2" s="1"/>
  <c r="O70" i="2"/>
  <c r="Q70" i="2" s="1"/>
  <c r="P70" i="2"/>
  <c r="R70" i="2" s="1"/>
  <c r="O71" i="2"/>
  <c r="Q71" i="2" s="1"/>
  <c r="P71" i="2"/>
  <c r="R71" i="2" s="1"/>
  <c r="O72" i="2"/>
  <c r="Q72" i="2" s="1"/>
  <c r="P72" i="2"/>
  <c r="R72" i="2" s="1"/>
  <c r="O73" i="2"/>
  <c r="Q73" i="2" s="1"/>
  <c r="P73" i="2"/>
  <c r="R73" i="2" s="1"/>
  <c r="O74" i="2"/>
  <c r="Q74" i="2" s="1"/>
  <c r="P74" i="2"/>
  <c r="R74" i="2" s="1"/>
  <c r="O75" i="2"/>
  <c r="Q75" i="2" s="1"/>
  <c r="P75" i="2"/>
  <c r="R75" i="2" s="1"/>
  <c r="O76" i="2"/>
  <c r="Q76" i="2" s="1"/>
  <c r="P76" i="2"/>
  <c r="R76" i="2" s="1"/>
  <c r="O77" i="2"/>
  <c r="Q77" i="2" s="1"/>
  <c r="P77" i="2"/>
  <c r="R77" i="2" s="1"/>
  <c r="O78" i="2"/>
  <c r="Q78" i="2" s="1"/>
  <c r="P78" i="2"/>
  <c r="R78" i="2" s="1"/>
  <c r="O79" i="2"/>
  <c r="Q79" i="2" s="1"/>
  <c r="P79" i="2"/>
  <c r="R79" i="2" s="1"/>
  <c r="O80" i="2"/>
  <c r="Q80" i="2" s="1"/>
  <c r="P80" i="2"/>
  <c r="R80" i="2" s="1"/>
  <c r="O81" i="2"/>
  <c r="Q81" i="2" s="1"/>
  <c r="P81" i="2"/>
  <c r="R81" i="2" s="1"/>
  <c r="O82" i="2"/>
  <c r="Q82" i="2" s="1"/>
  <c r="P82" i="2"/>
  <c r="R82" i="2" s="1"/>
  <c r="O83" i="2"/>
  <c r="Q83" i="2" s="1"/>
  <c r="P83" i="2"/>
  <c r="R83" i="2" s="1"/>
  <c r="O84" i="2"/>
  <c r="Q84" i="2" s="1"/>
  <c r="P84" i="2"/>
  <c r="R84" i="2" s="1"/>
  <c r="O85" i="2"/>
  <c r="Q85" i="2" s="1"/>
  <c r="P85" i="2"/>
  <c r="R85" i="2" s="1"/>
  <c r="O86" i="2"/>
  <c r="Q86" i="2" s="1"/>
  <c r="P86" i="2"/>
  <c r="R86" i="2" s="1"/>
  <c r="O87" i="2"/>
  <c r="Q87" i="2" s="1"/>
  <c r="P87" i="2"/>
  <c r="R87" i="2" s="1"/>
  <c r="O88" i="2"/>
  <c r="Q88" i="2" s="1"/>
  <c r="P88" i="2"/>
  <c r="R88" i="2" s="1"/>
  <c r="O89" i="2"/>
  <c r="Q89" i="2" s="1"/>
  <c r="P89" i="2"/>
  <c r="R89" i="2" s="1"/>
  <c r="O90" i="2"/>
  <c r="Q90" i="2" s="1"/>
  <c r="P90" i="2"/>
  <c r="R90" i="2" s="1"/>
  <c r="O91" i="2"/>
  <c r="Q91" i="2" s="1"/>
  <c r="P91" i="2"/>
  <c r="R91" i="2" s="1"/>
  <c r="O92" i="2"/>
  <c r="Q92" i="2" s="1"/>
  <c r="P92" i="2"/>
  <c r="R92" i="2" s="1"/>
  <c r="O93" i="2"/>
  <c r="Q93" i="2" s="1"/>
  <c r="P93" i="2"/>
  <c r="R93" i="2" s="1"/>
  <c r="O94" i="2"/>
  <c r="Q94" i="2" s="1"/>
  <c r="P94" i="2"/>
  <c r="R94" i="2" s="1"/>
  <c r="O95" i="2"/>
  <c r="Q95" i="2" s="1"/>
  <c r="P95" i="2"/>
  <c r="R95" i="2" s="1"/>
  <c r="O96" i="2"/>
  <c r="Q96" i="2" s="1"/>
  <c r="P96" i="2"/>
  <c r="R96" i="2" s="1"/>
  <c r="O97" i="2"/>
  <c r="Q97" i="2" s="1"/>
  <c r="P97" i="2"/>
  <c r="R97" i="2" s="1"/>
  <c r="O98" i="2"/>
  <c r="Q98" i="2" s="1"/>
  <c r="P98" i="2"/>
  <c r="R98" i="2" s="1"/>
  <c r="O99" i="2"/>
  <c r="Q99" i="2" s="1"/>
  <c r="P99" i="2"/>
  <c r="R99" i="2" s="1"/>
  <c r="O100" i="2"/>
  <c r="Q100" i="2" s="1"/>
  <c r="P100" i="2"/>
  <c r="R100" i="2" s="1"/>
  <c r="O101" i="2"/>
  <c r="Q101" i="2" s="1"/>
  <c r="P101" i="2"/>
  <c r="R101" i="2" s="1"/>
  <c r="O102" i="2"/>
  <c r="Q102" i="2" s="1"/>
  <c r="P102" i="2"/>
  <c r="R102" i="2" s="1"/>
  <c r="O103" i="2"/>
  <c r="Q103" i="2" s="1"/>
  <c r="P103" i="2"/>
  <c r="R103" i="2" s="1"/>
  <c r="O104" i="2"/>
  <c r="Q104" i="2" s="1"/>
  <c r="P104" i="2"/>
  <c r="R104" i="2" s="1"/>
  <c r="O105" i="2"/>
  <c r="Q105" i="2" s="1"/>
  <c r="P105" i="2"/>
  <c r="R105" i="2" s="1"/>
  <c r="O106" i="2"/>
  <c r="Q106" i="2" s="1"/>
  <c r="P106" i="2"/>
  <c r="R106" i="2" s="1"/>
  <c r="O107" i="2"/>
  <c r="Q107" i="2" s="1"/>
  <c r="P107" i="2"/>
  <c r="R107" i="2" s="1"/>
  <c r="O108" i="2"/>
  <c r="Q108" i="2" s="1"/>
  <c r="P108" i="2"/>
  <c r="R108" i="2" s="1"/>
  <c r="O109" i="2"/>
  <c r="Q109" i="2" s="1"/>
  <c r="P109" i="2"/>
  <c r="R109" i="2" s="1"/>
  <c r="O110" i="2"/>
  <c r="Q110" i="2" s="1"/>
  <c r="P110" i="2"/>
  <c r="R110" i="2" s="1"/>
  <c r="O111" i="2"/>
  <c r="Q111" i="2" s="1"/>
  <c r="P111" i="2"/>
  <c r="R111" i="2" s="1"/>
  <c r="O112" i="2"/>
  <c r="Q112" i="2" s="1"/>
  <c r="P112" i="2"/>
  <c r="R112" i="2" s="1"/>
  <c r="O113" i="2"/>
  <c r="Q113" i="2" s="1"/>
  <c r="P113" i="2"/>
  <c r="R113" i="2" s="1"/>
  <c r="O114" i="2"/>
  <c r="Q114" i="2" s="1"/>
  <c r="P114" i="2"/>
  <c r="R114" i="2" s="1"/>
  <c r="O115" i="2"/>
  <c r="Q115" i="2" s="1"/>
  <c r="P115" i="2"/>
  <c r="R115" i="2" s="1"/>
  <c r="O116" i="2"/>
  <c r="Q116" i="2" s="1"/>
  <c r="P116" i="2"/>
  <c r="R116" i="2" s="1"/>
  <c r="O117" i="2"/>
  <c r="Q117" i="2" s="1"/>
  <c r="P117" i="2"/>
  <c r="R117" i="2" s="1"/>
  <c r="O118" i="2"/>
  <c r="Q118" i="2" s="1"/>
  <c r="P118" i="2"/>
  <c r="R118" i="2" s="1"/>
  <c r="O119" i="2"/>
  <c r="Q119" i="2" s="1"/>
  <c r="P119" i="2"/>
  <c r="R119" i="2" s="1"/>
  <c r="O120" i="2"/>
  <c r="Q120" i="2" s="1"/>
  <c r="P120" i="2"/>
  <c r="R120" i="2" s="1"/>
  <c r="O121" i="2"/>
  <c r="Q121" i="2" s="1"/>
  <c r="P121" i="2"/>
  <c r="R121" i="2" s="1"/>
  <c r="O122" i="2"/>
  <c r="Q122" i="2" s="1"/>
  <c r="P122" i="2"/>
  <c r="R122" i="2" s="1"/>
  <c r="O123" i="2"/>
  <c r="Q123" i="2" s="1"/>
  <c r="P123" i="2"/>
  <c r="R123" i="2" s="1"/>
  <c r="O124" i="2"/>
  <c r="Q124" i="2" s="1"/>
  <c r="P124" i="2"/>
  <c r="R124" i="2" s="1"/>
  <c r="O125" i="2"/>
  <c r="Q125" i="2" s="1"/>
  <c r="P125" i="2"/>
  <c r="R125" i="2" s="1"/>
  <c r="O126" i="2"/>
  <c r="Q126" i="2" s="1"/>
  <c r="P126" i="2"/>
  <c r="R126" i="2" s="1"/>
  <c r="O127" i="2"/>
  <c r="Q127" i="2" s="1"/>
  <c r="P127" i="2"/>
  <c r="R127" i="2" s="1"/>
  <c r="O128" i="2"/>
  <c r="Q128" i="2" s="1"/>
  <c r="P128" i="2"/>
  <c r="R128" i="2" s="1"/>
  <c r="O129" i="2"/>
  <c r="Q129" i="2" s="1"/>
  <c r="P129" i="2"/>
  <c r="R129" i="2" s="1"/>
  <c r="O130" i="2"/>
  <c r="Q130" i="2" s="1"/>
  <c r="P130" i="2"/>
  <c r="R130" i="2" s="1"/>
  <c r="O131" i="2"/>
  <c r="Q131" i="2" s="1"/>
  <c r="P131" i="2"/>
  <c r="R131" i="2" s="1"/>
  <c r="O132" i="2"/>
  <c r="Q132" i="2" s="1"/>
  <c r="P132" i="2"/>
  <c r="R132" i="2" s="1"/>
  <c r="O133" i="2"/>
  <c r="Q133" i="2" s="1"/>
  <c r="P133" i="2"/>
  <c r="R133" i="2" s="1"/>
  <c r="O134" i="2"/>
  <c r="Q134" i="2" s="1"/>
  <c r="P134" i="2"/>
  <c r="R134" i="2" s="1"/>
  <c r="O135" i="2"/>
  <c r="Q135" i="2" s="1"/>
  <c r="P135" i="2"/>
  <c r="R135" i="2" s="1"/>
  <c r="O136" i="2"/>
  <c r="Q136" i="2" s="1"/>
  <c r="P136" i="2"/>
  <c r="R136" i="2" s="1"/>
  <c r="O137" i="2"/>
  <c r="Q137" i="2" s="1"/>
  <c r="P137" i="2"/>
  <c r="R137" i="2" s="1"/>
  <c r="O138" i="2"/>
  <c r="Q138" i="2" s="1"/>
  <c r="P138" i="2"/>
  <c r="R138" i="2" s="1"/>
  <c r="O139" i="2"/>
  <c r="Q139" i="2" s="1"/>
  <c r="P139" i="2"/>
  <c r="R139" i="2" s="1"/>
  <c r="O140" i="2"/>
  <c r="Q140" i="2" s="1"/>
  <c r="P140" i="2"/>
  <c r="R140" i="2" s="1"/>
  <c r="O141" i="2"/>
  <c r="Q141" i="2" s="1"/>
  <c r="P141" i="2"/>
  <c r="R141" i="2" s="1"/>
  <c r="O142" i="2"/>
  <c r="Q142" i="2" s="1"/>
  <c r="P142" i="2"/>
  <c r="R142" i="2" s="1"/>
  <c r="O143" i="2"/>
  <c r="Q143" i="2" s="1"/>
  <c r="P143" i="2"/>
  <c r="R143" i="2" s="1"/>
  <c r="O144" i="2"/>
  <c r="Q144" i="2" s="1"/>
  <c r="P144" i="2"/>
  <c r="R144" i="2" s="1"/>
  <c r="O145" i="2"/>
  <c r="Q145" i="2" s="1"/>
  <c r="P145" i="2"/>
  <c r="R145" i="2" s="1"/>
  <c r="O146" i="2"/>
  <c r="Q146" i="2" s="1"/>
  <c r="P146" i="2"/>
  <c r="R146" i="2" s="1"/>
  <c r="O147" i="2"/>
  <c r="Q147" i="2" s="1"/>
  <c r="P147" i="2"/>
  <c r="R147" i="2" s="1"/>
  <c r="O148" i="2"/>
  <c r="Q148" i="2" s="1"/>
  <c r="P148" i="2"/>
  <c r="R148" i="2" s="1"/>
  <c r="O149" i="2"/>
  <c r="Q149" i="2" s="1"/>
  <c r="P149" i="2"/>
  <c r="R149" i="2" s="1"/>
  <c r="P7" i="2"/>
  <c r="R7" i="2" s="1"/>
  <c r="Q7" i="2"/>
  <c r="Z149" i="2"/>
  <c r="Y149" i="2"/>
  <c r="J149" i="2"/>
  <c r="Z148" i="2"/>
  <c r="Y148" i="2"/>
  <c r="J148" i="2"/>
  <c r="Z147" i="2"/>
  <c r="Y147" i="2"/>
  <c r="J147" i="2"/>
  <c r="Z146" i="2"/>
  <c r="Y146" i="2"/>
  <c r="U146" i="2"/>
  <c r="J146" i="2"/>
  <c r="Z145" i="2"/>
  <c r="Y145" i="2"/>
  <c r="J145" i="2"/>
  <c r="Z144" i="2"/>
  <c r="Y144" i="2"/>
  <c r="J144" i="2"/>
  <c r="Z143" i="2"/>
  <c r="Y143" i="2"/>
  <c r="J143" i="2"/>
  <c r="Z142" i="2"/>
  <c r="Y142" i="2"/>
  <c r="U142" i="2"/>
  <c r="J142" i="2"/>
  <c r="Z141" i="2"/>
  <c r="Y141" i="2"/>
  <c r="J141" i="2"/>
  <c r="Z140" i="2"/>
  <c r="Y140" i="2"/>
  <c r="J140" i="2"/>
  <c r="Z139" i="2"/>
  <c r="Y139" i="2"/>
  <c r="J139" i="2"/>
  <c r="Z138" i="2"/>
  <c r="Y138" i="2"/>
  <c r="U138" i="2"/>
  <c r="J138" i="2"/>
  <c r="Z137" i="2"/>
  <c r="Y137" i="2"/>
  <c r="J137" i="2"/>
  <c r="Z136" i="2"/>
  <c r="Y136" i="2"/>
  <c r="J136" i="2"/>
  <c r="Z135" i="2"/>
  <c r="Y135" i="2"/>
  <c r="J135" i="2"/>
  <c r="Z134" i="2"/>
  <c r="Y134" i="2"/>
  <c r="U134" i="2"/>
  <c r="J134" i="2"/>
  <c r="Z133" i="2"/>
  <c r="Y133" i="2"/>
  <c r="J133" i="2"/>
  <c r="Z132" i="2"/>
  <c r="Y132" i="2"/>
  <c r="U132" i="2"/>
  <c r="J132" i="2"/>
  <c r="Z131" i="2"/>
  <c r="Y131" i="2"/>
  <c r="J131" i="2"/>
  <c r="Z130" i="2"/>
  <c r="Y130" i="2"/>
  <c r="U130" i="2"/>
  <c r="J130" i="2"/>
  <c r="Z129" i="2"/>
  <c r="Y129" i="2"/>
  <c r="J129" i="2"/>
  <c r="Z128" i="2"/>
  <c r="Y128" i="2"/>
  <c r="J128" i="2"/>
  <c r="Z127" i="2"/>
  <c r="Y127" i="2"/>
  <c r="J127" i="2"/>
  <c r="Z126" i="2"/>
  <c r="Y126" i="2"/>
  <c r="U126" i="2"/>
  <c r="J126" i="2"/>
  <c r="Z125" i="2"/>
  <c r="Y125" i="2"/>
  <c r="J125" i="2"/>
  <c r="Z124" i="2"/>
  <c r="Y124" i="2"/>
  <c r="U124" i="2"/>
  <c r="J124" i="2"/>
  <c r="Z123" i="2"/>
  <c r="Y123" i="2"/>
  <c r="J123" i="2"/>
  <c r="Z122" i="2"/>
  <c r="Y122" i="2"/>
  <c r="U122" i="2"/>
  <c r="J122" i="2"/>
  <c r="Z121" i="2"/>
  <c r="Y121" i="2"/>
  <c r="J121" i="2"/>
  <c r="Z120" i="2"/>
  <c r="Y120" i="2"/>
  <c r="J120" i="2"/>
  <c r="Z119" i="2"/>
  <c r="Y119" i="2"/>
  <c r="J119" i="2"/>
  <c r="Z118" i="2"/>
  <c r="Y118" i="2"/>
  <c r="U118" i="2"/>
  <c r="J118" i="2"/>
  <c r="Z117" i="2"/>
  <c r="Y117" i="2"/>
  <c r="J117" i="2"/>
  <c r="Z116" i="2"/>
  <c r="Y116" i="2"/>
  <c r="J116" i="2"/>
  <c r="Z115" i="2"/>
  <c r="Y115" i="2"/>
  <c r="J115" i="2"/>
  <c r="Z114" i="2"/>
  <c r="Y114" i="2"/>
  <c r="U114" i="2"/>
  <c r="J114" i="2"/>
  <c r="Z113" i="2"/>
  <c r="Y113" i="2"/>
  <c r="J113" i="2"/>
  <c r="Z112" i="2"/>
  <c r="Y112" i="2"/>
  <c r="J112" i="2"/>
  <c r="Z111" i="2"/>
  <c r="Y111" i="2"/>
  <c r="J111" i="2"/>
  <c r="Z110" i="2"/>
  <c r="Y110" i="2"/>
  <c r="U110" i="2"/>
  <c r="J110" i="2"/>
  <c r="Z109" i="2"/>
  <c r="Y109" i="2"/>
  <c r="J109" i="2"/>
  <c r="Z108" i="2"/>
  <c r="Y108" i="2"/>
  <c r="J108" i="2"/>
  <c r="Z107" i="2"/>
  <c r="Y107" i="2"/>
  <c r="J107" i="2"/>
  <c r="Z106" i="2"/>
  <c r="Y106" i="2"/>
  <c r="U106" i="2"/>
  <c r="J106" i="2"/>
  <c r="Z105" i="2"/>
  <c r="Y105" i="2"/>
  <c r="J105" i="2"/>
  <c r="Z104" i="2"/>
  <c r="Y104" i="2"/>
  <c r="J104" i="2"/>
  <c r="Z103" i="2"/>
  <c r="Y103" i="2"/>
  <c r="J103" i="2"/>
  <c r="Z102" i="2"/>
  <c r="Y102" i="2"/>
  <c r="U102" i="2"/>
  <c r="J102" i="2"/>
  <c r="Z101" i="2"/>
  <c r="Y101" i="2"/>
  <c r="J101" i="2"/>
  <c r="Z100" i="2"/>
  <c r="Y100" i="2"/>
  <c r="U100" i="2"/>
  <c r="J100" i="2"/>
  <c r="Z99" i="2"/>
  <c r="Y99" i="2"/>
  <c r="J99" i="2"/>
  <c r="Z98" i="2"/>
  <c r="Y98" i="2"/>
  <c r="U98" i="2"/>
  <c r="J98" i="2"/>
  <c r="Z97" i="2"/>
  <c r="Y97" i="2"/>
  <c r="J97" i="2"/>
  <c r="Z96" i="2"/>
  <c r="Y96" i="2"/>
  <c r="J96" i="2"/>
  <c r="Z95" i="2"/>
  <c r="Y95" i="2"/>
  <c r="J95" i="2"/>
  <c r="Z94" i="2"/>
  <c r="Y94" i="2"/>
  <c r="U94" i="2"/>
  <c r="J94" i="2"/>
  <c r="Z93" i="2"/>
  <c r="Y93" i="2"/>
  <c r="J93" i="2"/>
  <c r="Z92" i="2"/>
  <c r="Y92" i="2"/>
  <c r="U92" i="2"/>
  <c r="J92" i="2"/>
  <c r="Z91" i="2"/>
  <c r="Y91" i="2"/>
  <c r="J91" i="2"/>
  <c r="Z90" i="2"/>
  <c r="Y90" i="2"/>
  <c r="U90" i="2"/>
  <c r="J90" i="2"/>
  <c r="Z89" i="2"/>
  <c r="Y89" i="2"/>
  <c r="J89" i="2"/>
  <c r="Z88" i="2"/>
  <c r="Y88" i="2"/>
  <c r="J88" i="2"/>
  <c r="Z87" i="2"/>
  <c r="Y87" i="2"/>
  <c r="J87" i="2"/>
  <c r="Z86" i="2"/>
  <c r="Y86" i="2"/>
  <c r="U86" i="2"/>
  <c r="J86" i="2"/>
  <c r="Z85" i="2"/>
  <c r="Y85" i="2"/>
  <c r="J85" i="2"/>
  <c r="Z84" i="2"/>
  <c r="Y84" i="2"/>
  <c r="J84" i="2"/>
  <c r="Z83" i="2"/>
  <c r="Y83" i="2"/>
  <c r="J83" i="2"/>
  <c r="Z82" i="2"/>
  <c r="Y82" i="2"/>
  <c r="U82" i="2"/>
  <c r="J82" i="2"/>
  <c r="Z81" i="2"/>
  <c r="Y81" i="2"/>
  <c r="J81" i="2"/>
  <c r="Z80" i="2"/>
  <c r="Y80" i="2"/>
  <c r="J80" i="2"/>
  <c r="Z79" i="2"/>
  <c r="Y79" i="2"/>
  <c r="J79" i="2"/>
  <c r="Z78" i="2"/>
  <c r="Y78" i="2"/>
  <c r="U78" i="2"/>
  <c r="J78" i="2"/>
  <c r="Z77" i="2"/>
  <c r="Y77" i="2"/>
  <c r="J77" i="2"/>
  <c r="Z76" i="2"/>
  <c r="Y76" i="2"/>
  <c r="J76" i="2"/>
  <c r="Z75" i="2"/>
  <c r="Y75" i="2"/>
  <c r="J75" i="2"/>
  <c r="Z74" i="2"/>
  <c r="Y74" i="2"/>
  <c r="U74" i="2"/>
  <c r="J74" i="2"/>
  <c r="Z73" i="2"/>
  <c r="Y73" i="2"/>
  <c r="J73" i="2"/>
  <c r="Z72" i="2"/>
  <c r="Y72" i="2"/>
  <c r="J72" i="2"/>
  <c r="Z71" i="2"/>
  <c r="Y71" i="2"/>
  <c r="J71" i="2"/>
  <c r="Z70" i="2"/>
  <c r="Y70" i="2"/>
  <c r="U70" i="2"/>
  <c r="J70" i="2"/>
  <c r="Z69" i="2"/>
  <c r="Y69" i="2"/>
  <c r="J69" i="2"/>
  <c r="Z68" i="2"/>
  <c r="Y68" i="2"/>
  <c r="U68" i="2"/>
  <c r="J68" i="2"/>
  <c r="Z67" i="2"/>
  <c r="Y67" i="2"/>
  <c r="J67" i="2"/>
  <c r="Z66" i="2"/>
  <c r="Y66" i="2"/>
  <c r="U66" i="2"/>
  <c r="J66" i="2"/>
  <c r="Z65" i="2"/>
  <c r="Y65" i="2"/>
  <c r="J65" i="2"/>
  <c r="Z64" i="2"/>
  <c r="Y64" i="2"/>
  <c r="J64" i="2"/>
  <c r="Z63" i="2"/>
  <c r="Y63" i="2"/>
  <c r="J63" i="2"/>
  <c r="Z62" i="2"/>
  <c r="Y62" i="2"/>
  <c r="U62" i="2"/>
  <c r="J62" i="2"/>
  <c r="Z61" i="2"/>
  <c r="Y61" i="2"/>
  <c r="J61" i="2"/>
  <c r="Z60" i="2"/>
  <c r="Y60" i="2"/>
  <c r="U60" i="2"/>
  <c r="J60" i="2"/>
  <c r="Z59" i="2"/>
  <c r="Y59" i="2"/>
  <c r="J59" i="2"/>
  <c r="Z58" i="2"/>
  <c r="Y58" i="2"/>
  <c r="U58" i="2"/>
  <c r="J58" i="2"/>
  <c r="Z57" i="2"/>
  <c r="Y57" i="2"/>
  <c r="J57" i="2"/>
  <c r="Z56" i="2"/>
  <c r="Y56" i="2"/>
  <c r="J56" i="2"/>
  <c r="Z55" i="2"/>
  <c r="Y55" i="2"/>
  <c r="J55" i="2"/>
  <c r="Z54" i="2"/>
  <c r="Y54" i="2"/>
  <c r="U54" i="2"/>
  <c r="J54" i="2"/>
  <c r="Z53" i="2"/>
  <c r="Y53" i="2"/>
  <c r="J53" i="2"/>
  <c r="Z52" i="2"/>
  <c r="Y52" i="2"/>
  <c r="J52" i="2"/>
  <c r="Z51" i="2"/>
  <c r="Y51" i="2"/>
  <c r="J51" i="2"/>
  <c r="Z50" i="2"/>
  <c r="Y50" i="2"/>
  <c r="U50" i="2"/>
  <c r="J50" i="2"/>
  <c r="Z49" i="2"/>
  <c r="Y49" i="2"/>
  <c r="J49" i="2"/>
  <c r="Z48" i="2"/>
  <c r="Y48" i="2"/>
  <c r="J48" i="2"/>
  <c r="Z47" i="2"/>
  <c r="Y47" i="2"/>
  <c r="J47" i="2"/>
  <c r="Z46" i="2"/>
  <c r="Y46" i="2"/>
  <c r="U46" i="2"/>
  <c r="J46" i="2"/>
  <c r="Z45" i="2"/>
  <c r="Y45" i="2"/>
  <c r="J45" i="2"/>
  <c r="Z44" i="2"/>
  <c r="Y44" i="2"/>
  <c r="J44" i="2"/>
  <c r="Z43" i="2"/>
  <c r="Y43" i="2"/>
  <c r="J43" i="2"/>
  <c r="Z42" i="2"/>
  <c r="Y42" i="2"/>
  <c r="U42" i="2"/>
  <c r="J42" i="2"/>
  <c r="Z41" i="2"/>
  <c r="Y41" i="2"/>
  <c r="J41" i="2"/>
  <c r="Z40" i="2"/>
  <c r="Y40" i="2"/>
  <c r="J40" i="2"/>
  <c r="Z39" i="2"/>
  <c r="Y39" i="2"/>
  <c r="J39" i="2"/>
  <c r="Z38" i="2"/>
  <c r="Y38" i="2"/>
  <c r="U38" i="2"/>
  <c r="J38" i="2"/>
  <c r="Z37" i="2"/>
  <c r="Y37" i="2"/>
  <c r="J37" i="2"/>
  <c r="Z36" i="2"/>
  <c r="Y36" i="2"/>
  <c r="U36" i="2"/>
  <c r="J36" i="2"/>
  <c r="Z35" i="2"/>
  <c r="Y35" i="2"/>
  <c r="J35" i="2"/>
  <c r="Z34" i="2"/>
  <c r="Y34" i="2"/>
  <c r="U34" i="2"/>
  <c r="J34" i="2"/>
  <c r="Z33" i="2"/>
  <c r="Y33" i="2"/>
  <c r="J33" i="2"/>
  <c r="Z32" i="2"/>
  <c r="Y32" i="2"/>
  <c r="J32" i="2"/>
  <c r="Z31" i="2"/>
  <c r="Y31" i="2"/>
  <c r="J31" i="2"/>
  <c r="Z30" i="2"/>
  <c r="Y30" i="2"/>
  <c r="U30" i="2"/>
  <c r="J30" i="2"/>
  <c r="Z29" i="2"/>
  <c r="Y29" i="2"/>
  <c r="J29" i="2"/>
  <c r="Z28" i="2"/>
  <c r="Y28" i="2"/>
  <c r="U28" i="2"/>
  <c r="J28" i="2"/>
  <c r="Z27" i="2"/>
  <c r="Y27" i="2"/>
  <c r="J27" i="2"/>
  <c r="Z26" i="2"/>
  <c r="Y26" i="2"/>
  <c r="U26" i="2"/>
  <c r="J26" i="2"/>
  <c r="J25" i="2"/>
  <c r="Z24" i="2"/>
  <c r="Y24" i="2"/>
  <c r="U24" i="2"/>
  <c r="J24" i="2"/>
  <c r="Y23" i="2"/>
  <c r="J23" i="2"/>
  <c r="Z22" i="2"/>
  <c r="Y22" i="2"/>
  <c r="U22" i="2"/>
  <c r="J22" i="2"/>
  <c r="Z21" i="2"/>
  <c r="Y21" i="2"/>
  <c r="J21" i="2"/>
  <c r="Z20" i="2"/>
  <c r="Y20" i="2"/>
  <c r="J20" i="2"/>
  <c r="Z19" i="2"/>
  <c r="Y19" i="2"/>
  <c r="J19" i="2"/>
  <c r="Z18" i="2"/>
  <c r="Y18" i="2"/>
  <c r="U18" i="2"/>
  <c r="J18" i="2"/>
  <c r="Z17" i="2"/>
  <c r="Y17" i="2"/>
  <c r="J17" i="2"/>
  <c r="Z16" i="2"/>
  <c r="Y16" i="2"/>
  <c r="J16" i="2"/>
  <c r="Z15" i="2"/>
  <c r="Y15" i="2"/>
  <c r="J15" i="2"/>
  <c r="U14" i="2"/>
  <c r="J14" i="2"/>
  <c r="Z13" i="2"/>
  <c r="Y13" i="2"/>
  <c r="J13" i="2"/>
  <c r="Z12" i="2"/>
  <c r="Y12" i="2"/>
  <c r="J12" i="2"/>
  <c r="Y11" i="2"/>
  <c r="J11" i="2"/>
  <c r="J10" i="2"/>
  <c r="J9" i="2"/>
  <c r="U13" i="1"/>
  <c r="U21" i="1"/>
  <c r="U29" i="1"/>
  <c r="U41" i="1"/>
  <c r="U49" i="1"/>
  <c r="U57" i="1"/>
  <c r="U65" i="1"/>
  <c r="U67" i="1"/>
  <c r="U69" i="1"/>
  <c r="U77" i="1"/>
  <c r="U83" i="1"/>
  <c r="U85" i="1"/>
  <c r="U93" i="1"/>
  <c r="U99" i="1"/>
  <c r="U102" i="1"/>
  <c r="U135" i="1"/>
  <c r="U143" i="1"/>
  <c r="Z146" i="1"/>
  <c r="Y146" i="1"/>
  <c r="Z144" i="1"/>
  <c r="Y144" i="1"/>
  <c r="Z142" i="1"/>
  <c r="Y142" i="1"/>
  <c r="Y141" i="1"/>
  <c r="Z140" i="1"/>
  <c r="Y140" i="1"/>
  <c r="Z138" i="1"/>
  <c r="Y138" i="1"/>
  <c r="Z136" i="1"/>
  <c r="Y136" i="1"/>
  <c r="Z134" i="1"/>
  <c r="Y134" i="1"/>
  <c r="Y133" i="1"/>
  <c r="Z132" i="1"/>
  <c r="Y132" i="1"/>
  <c r="Z130" i="1"/>
  <c r="Y130" i="1"/>
  <c r="Z128" i="1"/>
  <c r="Y128" i="1"/>
  <c r="Z126" i="1"/>
  <c r="Y126" i="1"/>
  <c r="Y125" i="1"/>
  <c r="Z124" i="1"/>
  <c r="Y124" i="1"/>
  <c r="Z122" i="1"/>
  <c r="Y122" i="1"/>
  <c r="Z120" i="1"/>
  <c r="Y120" i="1"/>
  <c r="Z118" i="1"/>
  <c r="Y118" i="1"/>
  <c r="Y117" i="1"/>
  <c r="Z116" i="1"/>
  <c r="Y116" i="1"/>
  <c r="Z114" i="1"/>
  <c r="Y114" i="1"/>
  <c r="Z112" i="1"/>
  <c r="Y112" i="1"/>
  <c r="Z110" i="1"/>
  <c r="Y110" i="1"/>
  <c r="Y109" i="1"/>
  <c r="Z108" i="1"/>
  <c r="Y108" i="1"/>
  <c r="Z106" i="1"/>
  <c r="Y106" i="1"/>
  <c r="Z104" i="1"/>
  <c r="Y104" i="1"/>
  <c r="Z102" i="1"/>
  <c r="Y102" i="1"/>
  <c r="Y101" i="1"/>
  <c r="Z100" i="1"/>
  <c r="Y100" i="1"/>
  <c r="Z97" i="1"/>
  <c r="Y97" i="1"/>
  <c r="Z95" i="1"/>
  <c r="Y95" i="1"/>
  <c r="Y94" i="1"/>
  <c r="Z93" i="1"/>
  <c r="Y93" i="1"/>
  <c r="Z91" i="1"/>
  <c r="Y91" i="1"/>
  <c r="Z89" i="1"/>
  <c r="Y89" i="1"/>
  <c r="Z87" i="1"/>
  <c r="Y87" i="1"/>
  <c r="Y86" i="1"/>
  <c r="Z85" i="1"/>
  <c r="Y85" i="1"/>
  <c r="Z83" i="1"/>
  <c r="Y83" i="1"/>
  <c r="Z81" i="1"/>
  <c r="Y81" i="1"/>
  <c r="Z79" i="1"/>
  <c r="Y79" i="1"/>
  <c r="Y78" i="1"/>
  <c r="Z77" i="1"/>
  <c r="Y77" i="1"/>
  <c r="Z75" i="1"/>
  <c r="Y75" i="1"/>
  <c r="Z73" i="1"/>
  <c r="Y73" i="1"/>
  <c r="Z71" i="1"/>
  <c r="Y71" i="1"/>
  <c r="Y70" i="1"/>
  <c r="Z69" i="1"/>
  <c r="Y69" i="1"/>
  <c r="Z67" i="1"/>
  <c r="Y67" i="1"/>
  <c r="Z65" i="1"/>
  <c r="Y65" i="1"/>
  <c r="Z63" i="1"/>
  <c r="Y63" i="1"/>
  <c r="Y62" i="1"/>
  <c r="Z61" i="1"/>
  <c r="Y61" i="1"/>
  <c r="Z59" i="1"/>
  <c r="Y59" i="1"/>
  <c r="Z57" i="1"/>
  <c r="Y57" i="1"/>
  <c r="Z55" i="1"/>
  <c r="Y55" i="1"/>
  <c r="Y54" i="1"/>
  <c r="Z53" i="1"/>
  <c r="Y53" i="1"/>
  <c r="Z51" i="1"/>
  <c r="Y51" i="1"/>
  <c r="Z49" i="1"/>
  <c r="Y49" i="1"/>
  <c r="Z47" i="1"/>
  <c r="Y47" i="1"/>
  <c r="Y46" i="1"/>
  <c r="Z45" i="1"/>
  <c r="Y45" i="1"/>
  <c r="Z43" i="1"/>
  <c r="Y43" i="1"/>
  <c r="Z41" i="1"/>
  <c r="Y41" i="1"/>
  <c r="Z39" i="1"/>
  <c r="Y39" i="1"/>
  <c r="Y38" i="1"/>
  <c r="Z37" i="1"/>
  <c r="Y37" i="1"/>
  <c r="Z35" i="1"/>
  <c r="Y35" i="1"/>
  <c r="Z33" i="1"/>
  <c r="Y33" i="1"/>
  <c r="Z31" i="1"/>
  <c r="Y31" i="1"/>
  <c r="Y30" i="1"/>
  <c r="Z29" i="1"/>
  <c r="Y29" i="1"/>
  <c r="Z27" i="1"/>
  <c r="Y27" i="1"/>
  <c r="Z25" i="1"/>
  <c r="Y25" i="1"/>
  <c r="Z23" i="1"/>
  <c r="Y23" i="1"/>
  <c r="Z21" i="1"/>
  <c r="Y21" i="1"/>
  <c r="Z19" i="1"/>
  <c r="Y19" i="1"/>
  <c r="Z17" i="1"/>
  <c r="Y17" i="1"/>
  <c r="Z15" i="1"/>
  <c r="Y15" i="1"/>
  <c r="Z13" i="1"/>
  <c r="Y13" i="1"/>
  <c r="Z11" i="1"/>
  <c r="Y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50" i="1"/>
  <c r="J52" i="1"/>
  <c r="J54" i="1"/>
  <c r="J56" i="1"/>
  <c r="J58" i="1"/>
  <c r="J60" i="1"/>
  <c r="J62" i="1"/>
  <c r="J64" i="1"/>
  <c r="J66" i="1"/>
  <c r="J68" i="1"/>
  <c r="J70" i="1"/>
  <c r="J72" i="1"/>
  <c r="J74" i="1"/>
  <c r="J76" i="1"/>
  <c r="J78" i="1"/>
  <c r="J80" i="1"/>
  <c r="J49" i="1"/>
  <c r="J51" i="1"/>
  <c r="J53" i="1"/>
  <c r="J55" i="1"/>
  <c r="J57" i="1"/>
  <c r="J59" i="1"/>
  <c r="J61" i="1"/>
  <c r="J63" i="1"/>
  <c r="J65" i="1"/>
  <c r="J67" i="1"/>
  <c r="J69" i="1"/>
  <c r="J71" i="1"/>
  <c r="J73" i="1"/>
  <c r="J75" i="1"/>
  <c r="J77" i="1"/>
  <c r="J79" i="1"/>
  <c r="J81" i="1"/>
  <c r="J82" i="1"/>
  <c r="J83" i="1"/>
  <c r="J84" i="1"/>
  <c r="J85" i="1"/>
  <c r="J86" i="1"/>
  <c r="J87" i="1"/>
  <c r="J89" i="1"/>
  <c r="J91" i="1"/>
  <c r="J93" i="1"/>
  <c r="J95" i="1"/>
  <c r="J97" i="1"/>
  <c r="J100" i="1"/>
  <c r="J102" i="1"/>
  <c r="J104" i="1"/>
  <c r="J106" i="1"/>
  <c r="J108" i="1"/>
  <c r="J110" i="1"/>
  <c r="J115" i="1"/>
  <c r="J119" i="1"/>
  <c r="J123" i="1"/>
  <c r="J127" i="1"/>
  <c r="J88" i="1"/>
  <c r="J90" i="1"/>
  <c r="J92" i="1"/>
  <c r="J94" i="1"/>
  <c r="J96" i="1"/>
  <c r="J98" i="1"/>
  <c r="J99" i="1"/>
  <c r="J101" i="1"/>
  <c r="J103" i="1"/>
  <c r="J105" i="1"/>
  <c r="J107" i="1"/>
  <c r="J109" i="1"/>
  <c r="J111" i="1"/>
  <c r="J113" i="1"/>
  <c r="J117" i="1"/>
  <c r="J121" i="1"/>
  <c r="J125" i="1"/>
  <c r="J129" i="1"/>
  <c r="J112" i="1"/>
  <c r="J114" i="1"/>
  <c r="J116" i="1"/>
  <c r="J118" i="1"/>
  <c r="J120" i="1"/>
  <c r="J122" i="1"/>
  <c r="J124" i="1"/>
  <c r="J126" i="1"/>
  <c r="J128" i="1"/>
  <c r="J130" i="1"/>
  <c r="J132" i="1"/>
  <c r="J134" i="1"/>
  <c r="J136" i="1"/>
  <c r="J138" i="1"/>
  <c r="J140" i="1"/>
  <c r="J142" i="1"/>
  <c r="J144" i="1"/>
  <c r="J146" i="1"/>
  <c r="J131" i="1"/>
  <c r="J133" i="1"/>
  <c r="J135" i="1"/>
  <c r="J137" i="1"/>
  <c r="J139" i="1"/>
  <c r="J141" i="1"/>
  <c r="J143" i="1"/>
  <c r="J145" i="1"/>
  <c r="J149" i="1"/>
  <c r="AA82" i="6" l="1"/>
  <c r="R82" i="6"/>
  <c r="S82" i="6" s="1"/>
  <c r="K11" i="2"/>
  <c r="AB11" i="2"/>
  <c r="K25" i="2"/>
  <c r="AB25" i="2"/>
  <c r="K54" i="2"/>
  <c r="AB54" i="2"/>
  <c r="K60" i="2"/>
  <c r="AB60" i="2"/>
  <c r="K66" i="2"/>
  <c r="AB66" i="2"/>
  <c r="K86" i="2"/>
  <c r="AB86" i="2"/>
  <c r="K105" i="2"/>
  <c r="AB105" i="2"/>
  <c r="AB125" i="2"/>
  <c r="K125" i="2"/>
  <c r="K131" i="2"/>
  <c r="AB131" i="2"/>
  <c r="K144" i="2"/>
  <c r="AB144" i="2"/>
  <c r="K14" i="2"/>
  <c r="AB14" i="2"/>
  <c r="K19" i="2"/>
  <c r="AB19" i="2"/>
  <c r="K27" i="2"/>
  <c r="AB27" i="2"/>
  <c r="K47" i="2"/>
  <c r="AB47" i="2"/>
  <c r="K52" i="2"/>
  <c r="AB52" i="2"/>
  <c r="K59" i="2"/>
  <c r="AB59" i="2"/>
  <c r="K65" i="2"/>
  <c r="AB65" i="2"/>
  <c r="AB72" i="2"/>
  <c r="K72" i="2"/>
  <c r="K78" i="2"/>
  <c r="AB78" i="2"/>
  <c r="K79" i="2"/>
  <c r="AB79" i="2"/>
  <c r="AB85" i="2"/>
  <c r="K85" i="2"/>
  <c r="K90" i="2"/>
  <c r="AB90" i="2"/>
  <c r="K97" i="2"/>
  <c r="AB97" i="2"/>
  <c r="AB104" i="2"/>
  <c r="K104" i="2"/>
  <c r="K111" i="2"/>
  <c r="AB111" i="2"/>
  <c r="AB117" i="2"/>
  <c r="K117" i="2"/>
  <c r="K123" i="2"/>
  <c r="AB123" i="2"/>
  <c r="K129" i="2"/>
  <c r="AB129" i="2"/>
  <c r="K9" i="2"/>
  <c r="AB9" i="2"/>
  <c r="K13" i="2"/>
  <c r="AB13" i="2"/>
  <c r="K16" i="2"/>
  <c r="AB16" i="2"/>
  <c r="K17" i="2"/>
  <c r="AB17" i="2"/>
  <c r="K22" i="2"/>
  <c r="AB22" i="2"/>
  <c r="K32" i="2"/>
  <c r="AB32" i="2"/>
  <c r="K38" i="2"/>
  <c r="AB38" i="2"/>
  <c r="K39" i="2"/>
  <c r="AB39" i="2"/>
  <c r="K44" i="2"/>
  <c r="AB44" i="2"/>
  <c r="AB45" i="2"/>
  <c r="K45" i="2"/>
  <c r="K50" i="2"/>
  <c r="AB50" i="2"/>
  <c r="K51" i="2"/>
  <c r="AB51" i="2"/>
  <c r="K57" i="2"/>
  <c r="AB57" i="2"/>
  <c r="K64" i="2"/>
  <c r="AB64" i="2"/>
  <c r="K70" i="2"/>
  <c r="AB70" i="2"/>
  <c r="K71" i="2"/>
  <c r="AB71" i="2"/>
  <c r="K76" i="2"/>
  <c r="AB76" i="2"/>
  <c r="AB77" i="2"/>
  <c r="K77" i="2"/>
  <c r="AB82" i="2"/>
  <c r="K82" i="2"/>
  <c r="K83" i="2"/>
  <c r="AB83" i="2"/>
  <c r="K89" i="2"/>
  <c r="AB89" i="2"/>
  <c r="AB96" i="2"/>
  <c r="K96" i="2"/>
  <c r="K102" i="2"/>
  <c r="AB102" i="2"/>
  <c r="K103" i="2"/>
  <c r="AB103" i="2"/>
  <c r="K108" i="2"/>
  <c r="AB108" i="2"/>
  <c r="AB109" i="2"/>
  <c r="K109" i="2"/>
  <c r="AB114" i="2"/>
  <c r="K114" i="2"/>
  <c r="K115" i="2"/>
  <c r="AB115" i="2"/>
  <c r="K121" i="2"/>
  <c r="AB121" i="2"/>
  <c r="AB128" i="2"/>
  <c r="K128" i="2"/>
  <c r="K134" i="2"/>
  <c r="AB134" i="2"/>
  <c r="K135" i="2"/>
  <c r="AB135" i="2"/>
  <c r="K140" i="2"/>
  <c r="AB140" i="2"/>
  <c r="AB141" i="2"/>
  <c r="K141" i="2"/>
  <c r="AB146" i="2"/>
  <c r="K146" i="2"/>
  <c r="K147" i="2"/>
  <c r="AB147" i="2"/>
  <c r="K41" i="2"/>
  <c r="AB41" i="2"/>
  <c r="K55" i="2"/>
  <c r="AB55" i="2"/>
  <c r="K87" i="2"/>
  <c r="AB87" i="2"/>
  <c r="AB93" i="2"/>
  <c r="K93" i="2"/>
  <c r="K99" i="2"/>
  <c r="AB99" i="2"/>
  <c r="K137" i="2"/>
  <c r="AB137" i="2"/>
  <c r="K18" i="2"/>
  <c r="AB18" i="2"/>
  <c r="K26" i="2"/>
  <c r="AB26" i="2"/>
  <c r="K33" i="2"/>
  <c r="AB33" i="2"/>
  <c r="K46" i="2"/>
  <c r="AB46" i="2"/>
  <c r="AB53" i="2"/>
  <c r="K53" i="2"/>
  <c r="K84" i="2"/>
  <c r="AB84" i="2"/>
  <c r="K91" i="2"/>
  <c r="AB91" i="2"/>
  <c r="K110" i="2"/>
  <c r="AB110" i="2"/>
  <c r="K116" i="2"/>
  <c r="AB116" i="2"/>
  <c r="K122" i="2"/>
  <c r="AB122" i="2"/>
  <c r="K10" i="2"/>
  <c r="AB10" i="2"/>
  <c r="AB12" i="2"/>
  <c r="K12" i="2"/>
  <c r="K15" i="2"/>
  <c r="AB15" i="2"/>
  <c r="K21" i="2"/>
  <c r="AB21" i="2"/>
  <c r="K30" i="2"/>
  <c r="AB30" i="2"/>
  <c r="K31" i="2"/>
  <c r="AB31" i="2"/>
  <c r="K36" i="2"/>
  <c r="AB36" i="2"/>
  <c r="K37" i="2"/>
  <c r="AB37" i="2"/>
  <c r="K42" i="2"/>
  <c r="AB42" i="2"/>
  <c r="K43" i="2"/>
  <c r="AB43" i="2"/>
  <c r="K49" i="2"/>
  <c r="AB49" i="2"/>
  <c r="K56" i="2"/>
  <c r="AB56" i="2"/>
  <c r="K62" i="2"/>
  <c r="AB62" i="2"/>
  <c r="K63" i="2"/>
  <c r="AB63" i="2"/>
  <c r="K68" i="2"/>
  <c r="AB68" i="2"/>
  <c r="K69" i="2"/>
  <c r="AB69" i="2"/>
  <c r="AB74" i="2"/>
  <c r="K74" i="2"/>
  <c r="K75" i="2"/>
  <c r="AB75" i="2"/>
  <c r="K81" i="2"/>
  <c r="AB81" i="2"/>
  <c r="AB88" i="2"/>
  <c r="K88" i="2"/>
  <c r="K94" i="2"/>
  <c r="AB94" i="2"/>
  <c r="K95" i="2"/>
  <c r="AB95" i="2"/>
  <c r="K100" i="2"/>
  <c r="AB100" i="2"/>
  <c r="K101" i="2"/>
  <c r="AB101" i="2"/>
  <c r="AB106" i="2"/>
  <c r="K106" i="2"/>
  <c r="K107" i="2"/>
  <c r="AB107" i="2"/>
  <c r="K113" i="2"/>
  <c r="AB113" i="2"/>
  <c r="AB120" i="2"/>
  <c r="K120" i="2"/>
  <c r="K126" i="2"/>
  <c r="AB126" i="2"/>
  <c r="K127" i="2"/>
  <c r="AB127" i="2"/>
  <c r="K132" i="2"/>
  <c r="AB132" i="2"/>
  <c r="K133" i="2"/>
  <c r="AB133" i="2"/>
  <c r="AB138" i="2"/>
  <c r="K138" i="2"/>
  <c r="K139" i="2"/>
  <c r="AB139" i="2"/>
  <c r="K145" i="2"/>
  <c r="AB145" i="2"/>
  <c r="K24" i="2"/>
  <c r="AB24" i="2"/>
  <c r="AB29" i="2"/>
  <c r="K29" i="2"/>
  <c r="K34" i="2"/>
  <c r="AB34" i="2"/>
  <c r="AB61" i="2"/>
  <c r="K61" i="2"/>
  <c r="K67" i="2"/>
  <c r="AB67" i="2"/>
  <c r="K73" i="2"/>
  <c r="AB73" i="2"/>
  <c r="K80" i="2"/>
  <c r="AB80" i="2"/>
  <c r="K112" i="2"/>
  <c r="AB112" i="2"/>
  <c r="K118" i="2"/>
  <c r="AB118" i="2"/>
  <c r="K124" i="2"/>
  <c r="AB124" i="2"/>
  <c r="AB20" i="2"/>
  <c r="K20" i="2"/>
  <c r="K28" i="2"/>
  <c r="AB28" i="2"/>
  <c r="K35" i="2"/>
  <c r="AB35" i="2"/>
  <c r="K48" i="2"/>
  <c r="AB48" i="2"/>
  <c r="K92" i="2"/>
  <c r="AB92" i="2"/>
  <c r="AB98" i="2"/>
  <c r="K98" i="2"/>
  <c r="K119" i="2"/>
  <c r="AB119" i="2"/>
  <c r="AB130" i="2"/>
  <c r="K130" i="2"/>
  <c r="K40" i="2"/>
  <c r="AB40" i="2"/>
  <c r="K58" i="2"/>
  <c r="AB58" i="2"/>
  <c r="AB136" i="2"/>
  <c r="K136" i="2"/>
  <c r="K142" i="2"/>
  <c r="AB142" i="2"/>
  <c r="K143" i="2"/>
  <c r="AB143" i="2"/>
  <c r="K148" i="2"/>
  <c r="AB148" i="2"/>
  <c r="AB149" i="2"/>
  <c r="K149" i="2"/>
  <c r="AB135" i="1"/>
  <c r="K135" i="1"/>
  <c r="K128" i="1"/>
  <c r="AB128" i="1"/>
  <c r="K117" i="1"/>
  <c r="AB117" i="1"/>
  <c r="AB92" i="1"/>
  <c r="K92" i="1"/>
  <c r="AB91" i="1"/>
  <c r="K91" i="1"/>
  <c r="K81" i="1"/>
  <c r="AB81" i="1"/>
  <c r="K57" i="1"/>
  <c r="AB57" i="1"/>
  <c r="AB58" i="1"/>
  <c r="K58" i="1"/>
  <c r="K133" i="1"/>
  <c r="AB133" i="1"/>
  <c r="K134" i="1"/>
  <c r="AB134" i="1"/>
  <c r="K118" i="1"/>
  <c r="AB118" i="1"/>
  <c r="K105" i="1"/>
  <c r="AB105" i="1"/>
  <c r="K90" i="1"/>
  <c r="AB90" i="1"/>
  <c r="K106" i="1"/>
  <c r="AB106" i="1"/>
  <c r="K89" i="1"/>
  <c r="AB89" i="1"/>
  <c r="AB79" i="1"/>
  <c r="K79" i="1"/>
  <c r="AB55" i="1"/>
  <c r="K55" i="1"/>
  <c r="K72" i="1"/>
  <c r="AB72" i="1"/>
  <c r="AB56" i="1"/>
  <c r="K56" i="1"/>
  <c r="K44" i="1"/>
  <c r="AB44" i="1"/>
  <c r="K24" i="1"/>
  <c r="AB24" i="1"/>
  <c r="K16" i="1"/>
  <c r="AB16" i="1"/>
  <c r="AB149" i="1"/>
  <c r="K149" i="1"/>
  <c r="AB139" i="1"/>
  <c r="K139" i="1"/>
  <c r="AB131" i="1"/>
  <c r="K131" i="1"/>
  <c r="AB140" i="1"/>
  <c r="K140" i="1"/>
  <c r="AB132" i="1"/>
  <c r="K132" i="1"/>
  <c r="AB124" i="1"/>
  <c r="K124" i="1"/>
  <c r="AB116" i="1"/>
  <c r="K116" i="1"/>
  <c r="K125" i="1"/>
  <c r="AB125" i="1"/>
  <c r="AB111" i="1"/>
  <c r="K111" i="1"/>
  <c r="AB103" i="1"/>
  <c r="K103" i="1"/>
  <c r="K96" i="1"/>
  <c r="AB96" i="1"/>
  <c r="K88" i="1"/>
  <c r="AB88" i="1"/>
  <c r="AB115" i="1"/>
  <c r="K115" i="1"/>
  <c r="K104" i="1"/>
  <c r="AB104" i="1"/>
  <c r="AB95" i="1"/>
  <c r="K95" i="1"/>
  <c r="AB87" i="1"/>
  <c r="K87" i="1"/>
  <c r="AB83" i="1"/>
  <c r="K83" i="1"/>
  <c r="K77" i="1"/>
  <c r="AB77" i="1"/>
  <c r="K69" i="1"/>
  <c r="AB69" i="1"/>
  <c r="K61" i="1"/>
  <c r="AB61" i="1"/>
  <c r="K53" i="1"/>
  <c r="AB53" i="1"/>
  <c r="K78" i="1"/>
  <c r="AB78" i="1"/>
  <c r="K70" i="1"/>
  <c r="AB70" i="1"/>
  <c r="AB62" i="1"/>
  <c r="K62" i="1"/>
  <c r="AB54" i="1"/>
  <c r="K54" i="1"/>
  <c r="AB47" i="1"/>
  <c r="K47" i="1"/>
  <c r="AB43" i="1"/>
  <c r="K43" i="1"/>
  <c r="AB39" i="1"/>
  <c r="K39" i="1"/>
  <c r="AB35" i="1"/>
  <c r="K35" i="1"/>
  <c r="K31" i="1"/>
  <c r="AB31" i="1"/>
  <c r="K27" i="1"/>
  <c r="AB27" i="1"/>
  <c r="AB23" i="1"/>
  <c r="K23" i="1"/>
  <c r="AB19" i="1"/>
  <c r="K19" i="1"/>
  <c r="K15" i="1"/>
  <c r="AB15" i="1"/>
  <c r="AB143" i="1"/>
  <c r="K143" i="1"/>
  <c r="K136" i="1"/>
  <c r="AB136" i="1"/>
  <c r="AB107" i="1"/>
  <c r="K107" i="1"/>
  <c r="AB108" i="1"/>
  <c r="K108" i="1"/>
  <c r="K85" i="1"/>
  <c r="AB85" i="1"/>
  <c r="K65" i="1"/>
  <c r="AB65" i="1"/>
  <c r="AB66" i="1"/>
  <c r="K66" i="1"/>
  <c r="K141" i="1"/>
  <c r="AB141" i="1"/>
  <c r="K142" i="1"/>
  <c r="AB142" i="1"/>
  <c r="K126" i="1"/>
  <c r="AB126" i="1"/>
  <c r="K113" i="1"/>
  <c r="AB113" i="1"/>
  <c r="K98" i="1"/>
  <c r="AB98" i="1"/>
  <c r="AB119" i="1"/>
  <c r="K119" i="1"/>
  <c r="K97" i="1"/>
  <c r="AB97" i="1"/>
  <c r="AB84" i="1"/>
  <c r="K84" i="1"/>
  <c r="AB63" i="1"/>
  <c r="K63" i="1"/>
  <c r="K80" i="1"/>
  <c r="AB80" i="1"/>
  <c r="K64" i="1"/>
  <c r="AB64" i="1"/>
  <c r="K48" i="1"/>
  <c r="AB48" i="1"/>
  <c r="AB36" i="1"/>
  <c r="K36" i="1"/>
  <c r="K28" i="1"/>
  <c r="AB28" i="1"/>
  <c r="K20" i="1"/>
  <c r="AB20" i="1"/>
  <c r="K145" i="1"/>
  <c r="AB145" i="1"/>
  <c r="K137" i="1"/>
  <c r="AB137" i="1"/>
  <c r="K146" i="1"/>
  <c r="AB146" i="1"/>
  <c r="K138" i="1"/>
  <c r="AB138" i="1"/>
  <c r="K130" i="1"/>
  <c r="AB130" i="1"/>
  <c r="K122" i="1"/>
  <c r="AB122" i="1"/>
  <c r="K114" i="1"/>
  <c r="AB114" i="1"/>
  <c r="K121" i="1"/>
  <c r="AB121" i="1"/>
  <c r="K109" i="1"/>
  <c r="AB109" i="1"/>
  <c r="K101" i="1"/>
  <c r="AB101" i="1"/>
  <c r="K94" i="1"/>
  <c r="AB94" i="1"/>
  <c r="AB127" i="1"/>
  <c r="K127" i="1"/>
  <c r="K110" i="1"/>
  <c r="AB110" i="1"/>
  <c r="K102" i="1"/>
  <c r="AB102" i="1"/>
  <c r="K93" i="1"/>
  <c r="AB93" i="1"/>
  <c r="K86" i="1"/>
  <c r="AB86" i="1"/>
  <c r="K82" i="1"/>
  <c r="AB82" i="1"/>
  <c r="AB75" i="1"/>
  <c r="K75" i="1"/>
  <c r="AB67" i="1"/>
  <c r="K67" i="1"/>
  <c r="AB59" i="1"/>
  <c r="K59" i="1"/>
  <c r="AB51" i="1"/>
  <c r="K51" i="1"/>
  <c r="AB76" i="1"/>
  <c r="K76" i="1"/>
  <c r="AB68" i="1"/>
  <c r="K68" i="1"/>
  <c r="K60" i="1"/>
  <c r="AB60" i="1"/>
  <c r="AB52" i="1"/>
  <c r="K52" i="1"/>
  <c r="AB46" i="1"/>
  <c r="K46" i="1"/>
  <c r="AB42" i="1"/>
  <c r="K42" i="1"/>
  <c r="AB38" i="1"/>
  <c r="K38" i="1"/>
  <c r="AB34" i="1"/>
  <c r="K34" i="1"/>
  <c r="AB30" i="1"/>
  <c r="K30" i="1"/>
  <c r="AB26" i="1"/>
  <c r="K26" i="1"/>
  <c r="AB22" i="1"/>
  <c r="K22" i="1"/>
  <c r="AB18" i="1"/>
  <c r="K18" i="1"/>
  <c r="K120" i="1"/>
  <c r="AB120" i="1"/>
  <c r="AB99" i="1"/>
  <c r="K99" i="1"/>
  <c r="AB100" i="1"/>
  <c r="K100" i="1"/>
  <c r="K73" i="1"/>
  <c r="AB73" i="1"/>
  <c r="K49" i="1"/>
  <c r="AB49" i="1"/>
  <c r="K74" i="1"/>
  <c r="AB74" i="1"/>
  <c r="AB50" i="1"/>
  <c r="K50" i="1"/>
  <c r="K45" i="1"/>
  <c r="AB45" i="1"/>
  <c r="K41" i="1"/>
  <c r="AB41" i="1"/>
  <c r="K37" i="1"/>
  <c r="AB37" i="1"/>
  <c r="K33" i="1"/>
  <c r="AB33" i="1"/>
  <c r="AB29" i="1"/>
  <c r="K29" i="1"/>
  <c r="AB25" i="1"/>
  <c r="K25" i="1"/>
  <c r="AB21" i="1"/>
  <c r="K21" i="1"/>
  <c r="AB17" i="1"/>
  <c r="K17" i="1"/>
  <c r="AB13" i="1"/>
  <c r="K13" i="1"/>
  <c r="K144" i="1"/>
  <c r="AB144" i="1"/>
  <c r="K112" i="1"/>
  <c r="AB112" i="1"/>
  <c r="AB123" i="1"/>
  <c r="K123" i="1"/>
  <c r="K129" i="1"/>
  <c r="AB129" i="1"/>
  <c r="AB71" i="1"/>
  <c r="K71" i="1"/>
  <c r="AB40" i="1"/>
  <c r="K40" i="1"/>
  <c r="AB12" i="1"/>
  <c r="K12" i="1"/>
  <c r="Z23" i="2"/>
  <c r="Y16" i="6"/>
  <c r="AA16" i="6" s="1"/>
  <c r="AC16" i="6" s="1"/>
  <c r="K23" i="2"/>
  <c r="W23" i="2"/>
  <c r="AA23" i="2" s="1"/>
  <c r="X23" i="2"/>
  <c r="AB23" i="2" s="1"/>
  <c r="K14" i="1"/>
  <c r="AB32" i="1"/>
  <c r="K32" i="1"/>
  <c r="K7" i="2"/>
  <c r="Y9" i="1"/>
  <c r="Z9" i="1" s="1"/>
  <c r="W9" i="1"/>
  <c r="X9" i="1" s="1"/>
  <c r="Y7" i="1"/>
  <c r="Y14" i="2"/>
  <c r="Z14" i="2"/>
  <c r="W14" i="2"/>
  <c r="X14" i="2" s="1"/>
  <c r="W25" i="2"/>
  <c r="X25" i="2" s="1"/>
  <c r="Y25" i="2"/>
  <c r="Z25" i="2"/>
  <c r="Q146" i="1"/>
  <c r="S146" i="1" s="1"/>
  <c r="X146" i="1"/>
  <c r="Q144" i="1"/>
  <c r="S144" i="1" s="1"/>
  <c r="X144" i="1"/>
  <c r="Q142" i="1"/>
  <c r="S142" i="1" s="1"/>
  <c r="X142" i="1"/>
  <c r="Q140" i="1"/>
  <c r="S140" i="1" s="1"/>
  <c r="X140" i="1"/>
  <c r="Q138" i="1"/>
  <c r="S138" i="1" s="1"/>
  <c r="X138" i="1"/>
  <c r="Q136" i="1"/>
  <c r="S136" i="1" s="1"/>
  <c r="X136" i="1"/>
  <c r="Q134" i="1"/>
  <c r="S134" i="1" s="1"/>
  <c r="X134" i="1"/>
  <c r="Q132" i="1"/>
  <c r="S132" i="1" s="1"/>
  <c r="X132" i="1"/>
  <c r="Q130" i="1"/>
  <c r="S130" i="1" s="1"/>
  <c r="X130" i="1"/>
  <c r="Q128" i="1"/>
  <c r="X128" i="1"/>
  <c r="Q126" i="1"/>
  <c r="S126" i="1" s="1"/>
  <c r="X126" i="1"/>
  <c r="Q124" i="1"/>
  <c r="X124" i="1"/>
  <c r="Q122" i="1"/>
  <c r="S122" i="1" s="1"/>
  <c r="X122" i="1"/>
  <c r="Q120" i="1"/>
  <c r="S120" i="1" s="1"/>
  <c r="X120" i="1"/>
  <c r="Q118" i="1"/>
  <c r="S118" i="1" s="1"/>
  <c r="X118" i="1"/>
  <c r="Q116" i="1"/>
  <c r="S116" i="1" s="1"/>
  <c r="X116" i="1"/>
  <c r="Q114" i="1"/>
  <c r="S114" i="1" s="1"/>
  <c r="X114" i="1"/>
  <c r="Q112" i="1"/>
  <c r="X112" i="1"/>
  <c r="Q110" i="1"/>
  <c r="S110" i="1" s="1"/>
  <c r="X110" i="1"/>
  <c r="Q108" i="1"/>
  <c r="X108" i="1"/>
  <c r="Q106" i="1"/>
  <c r="S106" i="1" s="1"/>
  <c r="X106" i="1"/>
  <c r="Q104" i="1"/>
  <c r="S104" i="1" s="1"/>
  <c r="X104" i="1"/>
  <c r="Q102" i="1"/>
  <c r="S102" i="1" s="1"/>
  <c r="X102" i="1"/>
  <c r="Q100" i="1"/>
  <c r="S100" i="1" s="1"/>
  <c r="X100" i="1"/>
  <c r="Q97" i="1"/>
  <c r="S97" i="1" s="1"/>
  <c r="X97" i="1"/>
  <c r="Q95" i="1"/>
  <c r="X95" i="1"/>
  <c r="Q93" i="1"/>
  <c r="S93" i="1" s="1"/>
  <c r="X93" i="1"/>
  <c r="Q91" i="1"/>
  <c r="S91" i="1" s="1"/>
  <c r="X91" i="1"/>
  <c r="Q89" i="1"/>
  <c r="S89" i="1" s="1"/>
  <c r="X89" i="1"/>
  <c r="Q87" i="1"/>
  <c r="S87" i="1" s="1"/>
  <c r="X87" i="1"/>
  <c r="Q85" i="1"/>
  <c r="S85" i="1" s="1"/>
  <c r="X85" i="1"/>
  <c r="Q83" i="1"/>
  <c r="S83" i="1" s="1"/>
  <c r="X83" i="1"/>
  <c r="Q81" i="1"/>
  <c r="S81" i="1" s="1"/>
  <c r="X81" i="1"/>
  <c r="Q79" i="1"/>
  <c r="S79" i="1" s="1"/>
  <c r="X79" i="1"/>
  <c r="Q77" i="1"/>
  <c r="S77" i="1" s="1"/>
  <c r="X77" i="1"/>
  <c r="Q75" i="1"/>
  <c r="S75" i="1" s="1"/>
  <c r="X75" i="1"/>
  <c r="Q73" i="1"/>
  <c r="S73" i="1" s="1"/>
  <c r="X73" i="1"/>
  <c r="Q71" i="1"/>
  <c r="S71" i="1" s="1"/>
  <c r="X71" i="1"/>
  <c r="Q69" i="1"/>
  <c r="S69" i="1" s="1"/>
  <c r="X69" i="1"/>
  <c r="Q67" i="1"/>
  <c r="S67" i="1" s="1"/>
  <c r="X67" i="1"/>
  <c r="Q65" i="1"/>
  <c r="S65" i="1" s="1"/>
  <c r="X65" i="1"/>
  <c r="Q63" i="1"/>
  <c r="X63" i="1"/>
  <c r="Q61" i="1"/>
  <c r="S61" i="1" s="1"/>
  <c r="X61" i="1"/>
  <c r="Q59" i="1"/>
  <c r="S59" i="1" s="1"/>
  <c r="X59" i="1"/>
  <c r="Q57" i="1"/>
  <c r="S57" i="1" s="1"/>
  <c r="X57" i="1"/>
  <c r="Q55" i="1"/>
  <c r="S55" i="1" s="1"/>
  <c r="X55" i="1"/>
  <c r="Q53" i="1"/>
  <c r="S53" i="1" s="1"/>
  <c r="X53" i="1"/>
  <c r="Q51" i="1"/>
  <c r="X51" i="1"/>
  <c r="Q49" i="1"/>
  <c r="S49" i="1" s="1"/>
  <c r="X49" i="1"/>
  <c r="Q47" i="1"/>
  <c r="S47" i="1" s="1"/>
  <c r="X47" i="1"/>
  <c r="Q45" i="1"/>
  <c r="S45" i="1" s="1"/>
  <c r="X45" i="1"/>
  <c r="Q43" i="1"/>
  <c r="S43" i="1" s="1"/>
  <c r="X43" i="1"/>
  <c r="Q41" i="1"/>
  <c r="S41" i="1" s="1"/>
  <c r="X41" i="1"/>
  <c r="Q39" i="1"/>
  <c r="S39" i="1" s="1"/>
  <c r="X39" i="1"/>
  <c r="Q37" i="1"/>
  <c r="S37" i="1" s="1"/>
  <c r="X37" i="1"/>
  <c r="Q35" i="1"/>
  <c r="S35" i="1" s="1"/>
  <c r="X35" i="1"/>
  <c r="Q33" i="1"/>
  <c r="S33" i="1" s="1"/>
  <c r="X33" i="1"/>
  <c r="Q31" i="1"/>
  <c r="S31" i="1" s="1"/>
  <c r="X31" i="1"/>
  <c r="Q29" i="1"/>
  <c r="S29" i="1" s="1"/>
  <c r="X29" i="1"/>
  <c r="Q27" i="1"/>
  <c r="S27" i="1" s="1"/>
  <c r="X27" i="1"/>
  <c r="Q25" i="1"/>
  <c r="S25" i="1" s="1"/>
  <c r="X25" i="1"/>
  <c r="Q23" i="1"/>
  <c r="X23" i="1"/>
  <c r="Q21" i="1"/>
  <c r="S21" i="1" s="1"/>
  <c r="X21" i="1"/>
  <c r="Q19" i="1"/>
  <c r="S19" i="1" s="1"/>
  <c r="X19" i="1"/>
  <c r="Q15" i="1"/>
  <c r="S15" i="1" s="1"/>
  <c r="X15" i="1"/>
  <c r="Q13" i="1"/>
  <c r="S13" i="1" s="1"/>
  <c r="X13" i="1"/>
  <c r="Q11" i="1"/>
  <c r="S11" i="1" s="1"/>
  <c r="X11" i="1"/>
  <c r="Q9" i="1"/>
  <c r="S9" i="1" s="1"/>
  <c r="Q149" i="1"/>
  <c r="X149" i="1"/>
  <c r="Q145" i="1"/>
  <c r="X145" i="1"/>
  <c r="Q143" i="1"/>
  <c r="X143" i="1"/>
  <c r="Q141" i="1"/>
  <c r="X141" i="1"/>
  <c r="Q139" i="1"/>
  <c r="X139" i="1"/>
  <c r="Q137" i="1"/>
  <c r="X137" i="1"/>
  <c r="Q135" i="1"/>
  <c r="X135" i="1"/>
  <c r="Q133" i="1"/>
  <c r="X133" i="1"/>
  <c r="Q131" i="1"/>
  <c r="X131" i="1"/>
  <c r="Q129" i="1"/>
  <c r="X129" i="1"/>
  <c r="Q127" i="1"/>
  <c r="X127" i="1"/>
  <c r="Q125" i="1"/>
  <c r="X125" i="1"/>
  <c r="Q123" i="1"/>
  <c r="X123" i="1"/>
  <c r="Q121" i="1"/>
  <c r="X121" i="1"/>
  <c r="Q119" i="1"/>
  <c r="X119" i="1"/>
  <c r="Q117" i="1"/>
  <c r="X117" i="1"/>
  <c r="Q115" i="1"/>
  <c r="X115" i="1"/>
  <c r="Q113" i="1"/>
  <c r="X113" i="1"/>
  <c r="Q111" i="1"/>
  <c r="X111" i="1"/>
  <c r="Q109" i="1"/>
  <c r="X109" i="1"/>
  <c r="Q107" i="1"/>
  <c r="X107" i="1"/>
  <c r="Q105" i="1"/>
  <c r="X105" i="1"/>
  <c r="Q103" i="1"/>
  <c r="X103" i="1"/>
  <c r="Q101" i="1"/>
  <c r="X101" i="1"/>
  <c r="Q99" i="1"/>
  <c r="X99" i="1"/>
  <c r="Q98" i="1"/>
  <c r="X98" i="1"/>
  <c r="Q96" i="1"/>
  <c r="X96" i="1"/>
  <c r="Q94" i="1"/>
  <c r="X94" i="1"/>
  <c r="Q92" i="1"/>
  <c r="X92" i="1"/>
  <c r="Q90" i="1"/>
  <c r="X90" i="1"/>
  <c r="Q88" i="1"/>
  <c r="X88" i="1"/>
  <c r="Q86" i="1"/>
  <c r="X86" i="1"/>
  <c r="Q84" i="1"/>
  <c r="X84" i="1"/>
  <c r="Q82" i="1"/>
  <c r="X82" i="1"/>
  <c r="Q80" i="1"/>
  <c r="X80" i="1"/>
  <c r="Q78" i="1"/>
  <c r="X78" i="1"/>
  <c r="Q76" i="1"/>
  <c r="X76" i="1"/>
  <c r="Q74" i="1"/>
  <c r="X74" i="1"/>
  <c r="Q72" i="1"/>
  <c r="X72" i="1"/>
  <c r="Q70" i="1"/>
  <c r="X70" i="1"/>
  <c r="Q68" i="1"/>
  <c r="X68" i="1"/>
  <c r="Q66" i="1"/>
  <c r="X66" i="1"/>
  <c r="Q64" i="1"/>
  <c r="X64" i="1"/>
  <c r="Q62" i="1"/>
  <c r="X62" i="1"/>
  <c r="Q60" i="1"/>
  <c r="X60" i="1"/>
  <c r="Q58" i="1"/>
  <c r="X58" i="1"/>
  <c r="Q56" i="1"/>
  <c r="X56" i="1"/>
  <c r="Q54" i="1"/>
  <c r="X54" i="1"/>
  <c r="Q52" i="1"/>
  <c r="X52" i="1"/>
  <c r="Q50" i="1"/>
  <c r="X50" i="1"/>
  <c r="Q48" i="1"/>
  <c r="X48" i="1"/>
  <c r="Q46" i="1"/>
  <c r="X46" i="1"/>
  <c r="Q44" i="1"/>
  <c r="X44" i="1"/>
  <c r="Q42" i="1"/>
  <c r="X42" i="1"/>
  <c r="Q40" i="1"/>
  <c r="X40" i="1"/>
  <c r="Q38" i="1"/>
  <c r="X38" i="1"/>
  <c r="Q36" i="1"/>
  <c r="X36" i="1"/>
  <c r="Q34" i="1"/>
  <c r="X34" i="1"/>
  <c r="Q32" i="1"/>
  <c r="X32" i="1"/>
  <c r="Q30" i="1"/>
  <c r="X30" i="1"/>
  <c r="Q28" i="1"/>
  <c r="X28" i="1"/>
  <c r="Q26" i="1"/>
  <c r="S26" i="1" s="1"/>
  <c r="X26" i="1"/>
  <c r="Q24" i="1"/>
  <c r="X24" i="1"/>
  <c r="Q22" i="1"/>
  <c r="S22" i="1" s="1"/>
  <c r="X22" i="1"/>
  <c r="Q20" i="1"/>
  <c r="S20" i="1" s="1"/>
  <c r="X20" i="1"/>
  <c r="Q18" i="1"/>
  <c r="S18" i="1" s="1"/>
  <c r="X18" i="1"/>
  <c r="Q16" i="1"/>
  <c r="X16" i="1"/>
  <c r="Q14" i="1"/>
  <c r="S14" i="1" s="1"/>
  <c r="X14" i="1"/>
  <c r="Q12" i="1"/>
  <c r="X12" i="1"/>
  <c r="Q10" i="1"/>
  <c r="S10" i="1" s="1"/>
  <c r="X10" i="1"/>
  <c r="R145" i="1"/>
  <c r="R141" i="1"/>
  <c r="Z141" i="1"/>
  <c r="R137" i="1"/>
  <c r="R133" i="1"/>
  <c r="Z133" i="1"/>
  <c r="R129" i="1"/>
  <c r="R125" i="1"/>
  <c r="Z125" i="1"/>
  <c r="R121" i="1"/>
  <c r="R115" i="1"/>
  <c r="R111" i="1"/>
  <c r="R109" i="1"/>
  <c r="Z109" i="1"/>
  <c r="R105" i="1"/>
  <c r="R103" i="1"/>
  <c r="R99" i="1"/>
  <c r="R98" i="1"/>
  <c r="R96" i="1"/>
  <c r="R94" i="1"/>
  <c r="Z94" i="1"/>
  <c r="R92" i="1"/>
  <c r="R90" i="1"/>
  <c r="R88" i="1"/>
  <c r="R86" i="1"/>
  <c r="Z86" i="1"/>
  <c r="R84" i="1"/>
  <c r="R82" i="1"/>
  <c r="R80" i="1"/>
  <c r="R78" i="1"/>
  <c r="Z78" i="1"/>
  <c r="R76" i="1"/>
  <c r="R74" i="1"/>
  <c r="R72" i="1"/>
  <c r="R70" i="1"/>
  <c r="Z70" i="1"/>
  <c r="R68" i="1"/>
  <c r="R66" i="1"/>
  <c r="R64" i="1"/>
  <c r="R62" i="1"/>
  <c r="Z62" i="1"/>
  <c r="R60" i="1"/>
  <c r="R58" i="1"/>
  <c r="R56" i="1"/>
  <c r="R54" i="1"/>
  <c r="Z54" i="1"/>
  <c r="R52" i="1"/>
  <c r="R50" i="1"/>
  <c r="R48" i="1"/>
  <c r="R46" i="1"/>
  <c r="Z46" i="1"/>
  <c r="R44" i="1"/>
  <c r="R42" i="1"/>
  <c r="R40" i="1"/>
  <c r="R38" i="1"/>
  <c r="Z38" i="1"/>
  <c r="R36" i="1"/>
  <c r="R34" i="1"/>
  <c r="R32" i="1"/>
  <c r="R30" i="1"/>
  <c r="Z30" i="1"/>
  <c r="L7" i="1"/>
  <c r="R149" i="1"/>
  <c r="R143" i="1"/>
  <c r="S143" i="1" s="1"/>
  <c r="R139" i="1"/>
  <c r="R135" i="1"/>
  <c r="R131" i="1"/>
  <c r="R127" i="1"/>
  <c r="S127" i="1" s="1"/>
  <c r="R123" i="1"/>
  <c r="S123" i="1" s="1"/>
  <c r="R119" i="1"/>
  <c r="R117" i="1"/>
  <c r="Z117" i="1"/>
  <c r="R113" i="1"/>
  <c r="R107" i="1"/>
  <c r="R101" i="1"/>
  <c r="Z101" i="1"/>
  <c r="R28" i="1"/>
  <c r="Y10" i="1"/>
  <c r="AA10" i="1" s="1"/>
  <c r="Y12" i="1"/>
  <c r="AA12" i="1" s="1"/>
  <c r="Y14" i="1"/>
  <c r="AA14" i="1" s="1"/>
  <c r="Y16" i="1"/>
  <c r="AA16" i="1" s="1"/>
  <c r="Y18" i="1"/>
  <c r="AA18" i="1" s="1"/>
  <c r="Y20" i="1"/>
  <c r="AA20" i="1" s="1"/>
  <c r="Y22" i="1"/>
  <c r="AA22" i="1" s="1"/>
  <c r="Y24" i="1"/>
  <c r="Y26" i="1"/>
  <c r="AA26" i="1" s="1"/>
  <c r="Y28" i="1"/>
  <c r="Z28" i="1" s="1"/>
  <c r="Y36" i="1"/>
  <c r="Z36" i="1" s="1"/>
  <c r="Y44" i="1"/>
  <c r="Z44" i="1" s="1"/>
  <c r="Y52" i="1"/>
  <c r="Z52" i="1" s="1"/>
  <c r="Y60" i="1"/>
  <c r="Z60" i="1" s="1"/>
  <c r="Y68" i="1"/>
  <c r="Z68" i="1" s="1"/>
  <c r="Y76" i="1"/>
  <c r="Z76" i="1" s="1"/>
  <c r="Y84" i="1"/>
  <c r="Z84" i="1" s="1"/>
  <c r="Y92" i="1"/>
  <c r="Z92" i="1" s="1"/>
  <c r="Y99" i="1"/>
  <c r="Z99" i="1" s="1"/>
  <c r="Y107" i="1"/>
  <c r="Z107" i="1" s="1"/>
  <c r="Y115" i="1"/>
  <c r="Z115" i="1" s="1"/>
  <c r="Y123" i="1"/>
  <c r="Z123" i="1" s="1"/>
  <c r="Y131" i="1"/>
  <c r="Z131" i="1" s="1"/>
  <c r="Y139" i="1"/>
  <c r="Z139" i="1" s="1"/>
  <c r="Y149" i="1"/>
  <c r="Z149" i="1" s="1"/>
  <c r="Y8" i="1"/>
  <c r="AA8" i="1" s="1"/>
  <c r="Z12" i="1"/>
  <c r="Z16" i="1"/>
  <c r="Z20" i="1"/>
  <c r="Z24" i="1"/>
  <c r="Y50" i="1"/>
  <c r="Z50" i="1" s="1"/>
  <c r="Y58" i="1"/>
  <c r="Z58" i="1" s="1"/>
  <c r="Y82" i="1"/>
  <c r="Z82" i="1" s="1"/>
  <c r="Y90" i="1"/>
  <c r="Z90" i="1" s="1"/>
  <c r="Y105" i="1"/>
  <c r="Z105" i="1" s="1"/>
  <c r="Y121" i="1"/>
  <c r="Z121" i="1" s="1"/>
  <c r="Y137" i="1"/>
  <c r="Z137" i="1" s="1"/>
  <c r="Z10" i="1"/>
  <c r="Z14" i="1"/>
  <c r="Z18" i="1"/>
  <c r="Z22" i="1"/>
  <c r="Z26" i="1"/>
  <c r="Y34" i="1"/>
  <c r="Z34" i="1" s="1"/>
  <c r="Y42" i="1"/>
  <c r="Z42" i="1" s="1"/>
  <c r="Y66" i="1"/>
  <c r="Z66" i="1" s="1"/>
  <c r="Y74" i="1"/>
  <c r="Z74" i="1" s="1"/>
  <c r="Y98" i="1"/>
  <c r="Z98" i="1" s="1"/>
  <c r="Y113" i="1"/>
  <c r="Z113" i="1" s="1"/>
  <c r="Y129" i="1"/>
  <c r="Z129" i="1" s="1"/>
  <c r="Y145" i="1"/>
  <c r="Z145" i="1" s="1"/>
  <c r="Y32" i="1"/>
  <c r="Z32" i="1" s="1"/>
  <c r="Y40" i="1"/>
  <c r="Z40" i="1" s="1"/>
  <c r="Y48" i="1"/>
  <c r="Z48" i="1" s="1"/>
  <c r="Y56" i="1"/>
  <c r="Z56" i="1" s="1"/>
  <c r="Y64" i="1"/>
  <c r="Z64" i="1" s="1"/>
  <c r="Y72" i="1"/>
  <c r="Z72" i="1" s="1"/>
  <c r="Y80" i="1"/>
  <c r="Z80" i="1" s="1"/>
  <c r="Y88" i="1"/>
  <c r="Z88" i="1" s="1"/>
  <c r="Y96" i="1"/>
  <c r="Z96" i="1" s="1"/>
  <c r="Y103" i="1"/>
  <c r="Z103" i="1" s="1"/>
  <c r="Y111" i="1"/>
  <c r="Z111" i="1" s="1"/>
  <c r="Y119" i="1"/>
  <c r="Z119" i="1" s="1"/>
  <c r="Y127" i="1"/>
  <c r="Z127" i="1" s="1"/>
  <c r="Y135" i="1"/>
  <c r="Z135" i="1" s="1"/>
  <c r="Y143" i="1"/>
  <c r="Z143" i="1" s="1"/>
  <c r="L141" i="1"/>
  <c r="L128" i="1"/>
  <c r="L107" i="1"/>
  <c r="L108" i="1"/>
  <c r="L86" i="1"/>
  <c r="L67" i="1"/>
  <c r="L68" i="1"/>
  <c r="L42" i="1"/>
  <c r="L26" i="1"/>
  <c r="L11" i="2"/>
  <c r="L18" i="2"/>
  <c r="L27" i="2"/>
  <c r="L34" i="2"/>
  <c r="L43" i="2"/>
  <c r="L50" i="2"/>
  <c r="L59" i="2"/>
  <c r="L66" i="2"/>
  <c r="L75" i="2"/>
  <c r="L82" i="2"/>
  <c r="L98" i="2"/>
  <c r="L122" i="2"/>
  <c r="L130" i="2"/>
  <c r="L149" i="1"/>
  <c r="L139" i="1"/>
  <c r="L131" i="1"/>
  <c r="L142" i="1"/>
  <c r="L134" i="1"/>
  <c r="L126" i="1"/>
  <c r="L118" i="1"/>
  <c r="L129" i="1"/>
  <c r="L113" i="1"/>
  <c r="L105" i="1"/>
  <c r="L98" i="1"/>
  <c r="L90" i="1"/>
  <c r="L119" i="1"/>
  <c r="L106" i="1"/>
  <c r="L91" i="1"/>
  <c r="L85" i="1"/>
  <c r="L81" i="1"/>
  <c r="L73" i="1"/>
  <c r="L65" i="1"/>
  <c r="L57" i="1"/>
  <c r="L49" i="1"/>
  <c r="L74" i="1"/>
  <c r="L66" i="1"/>
  <c r="L58" i="1"/>
  <c r="L50" i="1"/>
  <c r="L45" i="1"/>
  <c r="L41" i="1"/>
  <c r="L37" i="1"/>
  <c r="L33" i="1"/>
  <c r="L29" i="1"/>
  <c r="L25" i="1"/>
  <c r="L21" i="1"/>
  <c r="L17" i="1"/>
  <c r="L13" i="1"/>
  <c r="L9" i="1"/>
  <c r="L9" i="2"/>
  <c r="L16" i="2"/>
  <c r="L17" i="2"/>
  <c r="L24" i="2"/>
  <c r="L25" i="2"/>
  <c r="L32" i="2"/>
  <c r="L33" i="2"/>
  <c r="L40" i="2"/>
  <c r="L41" i="2"/>
  <c r="L48" i="2"/>
  <c r="L49" i="2"/>
  <c r="L56" i="2"/>
  <c r="L57" i="2"/>
  <c r="L64" i="2"/>
  <c r="L65" i="2"/>
  <c r="L72" i="2"/>
  <c r="L73" i="2"/>
  <c r="L80" i="2"/>
  <c r="L81" i="2"/>
  <c r="L88" i="2"/>
  <c r="L89" i="2"/>
  <c r="L96" i="2"/>
  <c r="L97" i="2"/>
  <c r="L104" i="2"/>
  <c r="L105" i="2"/>
  <c r="L112" i="2"/>
  <c r="L113" i="2"/>
  <c r="L120" i="2"/>
  <c r="L121" i="2"/>
  <c r="L128" i="2"/>
  <c r="L129" i="2"/>
  <c r="L136" i="2"/>
  <c r="L137" i="2"/>
  <c r="L144" i="2"/>
  <c r="L145" i="2"/>
  <c r="L133" i="1"/>
  <c r="L136" i="1"/>
  <c r="L112" i="1"/>
  <c r="L99" i="1"/>
  <c r="L123" i="1"/>
  <c r="L93" i="1"/>
  <c r="L75" i="1"/>
  <c r="L51" i="1"/>
  <c r="L60" i="1"/>
  <c r="L46" i="1"/>
  <c r="L34" i="1"/>
  <c r="L22" i="1"/>
  <c r="L18" i="1"/>
  <c r="L10" i="1"/>
  <c r="L19" i="2"/>
  <c r="L26" i="2"/>
  <c r="L35" i="2"/>
  <c r="L58" i="2"/>
  <c r="L67" i="2"/>
  <c r="L91" i="2"/>
  <c r="L99" i="2"/>
  <c r="L106" i="2"/>
  <c r="L114" i="2"/>
  <c r="L115" i="2"/>
  <c r="L138" i="2"/>
  <c r="L147" i="2"/>
  <c r="L145" i="1"/>
  <c r="L137" i="1"/>
  <c r="L140" i="1"/>
  <c r="L132" i="1"/>
  <c r="L124" i="1"/>
  <c r="L116" i="1"/>
  <c r="L125" i="1"/>
  <c r="L111" i="1"/>
  <c r="L103" i="1"/>
  <c r="L96" i="1"/>
  <c r="L88" i="1"/>
  <c r="L115" i="1"/>
  <c r="L104" i="1"/>
  <c r="L97" i="1"/>
  <c r="L89" i="1"/>
  <c r="L84" i="1"/>
  <c r="L79" i="1"/>
  <c r="L71" i="1"/>
  <c r="L63" i="1"/>
  <c r="L55" i="1"/>
  <c r="L80" i="1"/>
  <c r="L72" i="1"/>
  <c r="L64" i="1"/>
  <c r="L56" i="1"/>
  <c r="L48" i="1"/>
  <c r="L44" i="1"/>
  <c r="L40" i="1"/>
  <c r="L36" i="1"/>
  <c r="L32" i="1"/>
  <c r="L28" i="1"/>
  <c r="L24" i="1"/>
  <c r="L20" i="1"/>
  <c r="L16" i="1"/>
  <c r="L12" i="1"/>
  <c r="L8" i="1"/>
  <c r="L13" i="2"/>
  <c r="L14" i="2"/>
  <c r="L15" i="2"/>
  <c r="L22" i="2"/>
  <c r="L23" i="2"/>
  <c r="L30" i="2"/>
  <c r="L31" i="2"/>
  <c r="L38" i="2"/>
  <c r="L39" i="2"/>
  <c r="L46" i="2"/>
  <c r="L47" i="2"/>
  <c r="L54" i="2"/>
  <c r="L55" i="2"/>
  <c r="L62" i="2"/>
  <c r="L63" i="2"/>
  <c r="L70" i="2"/>
  <c r="L71" i="2"/>
  <c r="L78" i="2"/>
  <c r="L79" i="2"/>
  <c r="L86" i="2"/>
  <c r="L87" i="2"/>
  <c r="L94" i="2"/>
  <c r="L95" i="2"/>
  <c r="L102" i="2"/>
  <c r="L103" i="2"/>
  <c r="L110" i="2"/>
  <c r="L111" i="2"/>
  <c r="L118" i="2"/>
  <c r="L119" i="2"/>
  <c r="L126" i="2"/>
  <c r="L127" i="2"/>
  <c r="L134" i="2"/>
  <c r="L135" i="2"/>
  <c r="L142" i="2"/>
  <c r="L143" i="2"/>
  <c r="S139" i="1"/>
  <c r="R8" i="6"/>
  <c r="S8" i="6" s="1"/>
  <c r="L144" i="1"/>
  <c r="L120" i="1"/>
  <c r="L117" i="1"/>
  <c r="L92" i="1"/>
  <c r="L100" i="1"/>
  <c r="L82" i="1"/>
  <c r="L59" i="1"/>
  <c r="L76" i="1"/>
  <c r="L52" i="1"/>
  <c r="L38" i="1"/>
  <c r="L30" i="1"/>
  <c r="L14" i="1"/>
  <c r="L42" i="2"/>
  <c r="L51" i="2"/>
  <c r="L74" i="2"/>
  <c r="L83" i="2"/>
  <c r="L90" i="2"/>
  <c r="L107" i="2"/>
  <c r="L123" i="2"/>
  <c r="L131" i="2"/>
  <c r="L139" i="2"/>
  <c r="L146" i="2"/>
  <c r="L143" i="1"/>
  <c r="L135" i="1"/>
  <c r="L146" i="1"/>
  <c r="L138" i="1"/>
  <c r="L130" i="1"/>
  <c r="L122" i="1"/>
  <c r="L114" i="1"/>
  <c r="L121" i="1"/>
  <c r="L109" i="1"/>
  <c r="L101" i="1"/>
  <c r="L94" i="1"/>
  <c r="L127" i="1"/>
  <c r="L110" i="1"/>
  <c r="L102" i="1"/>
  <c r="L95" i="1"/>
  <c r="L87" i="1"/>
  <c r="L83" i="1"/>
  <c r="L77" i="1"/>
  <c r="L69" i="1"/>
  <c r="L61" i="1"/>
  <c r="L53" i="1"/>
  <c r="L78" i="1"/>
  <c r="L70" i="1"/>
  <c r="L62" i="1"/>
  <c r="L54" i="1"/>
  <c r="L47" i="1"/>
  <c r="L43" i="1"/>
  <c r="L39" i="1"/>
  <c r="L35" i="1"/>
  <c r="L31" i="1"/>
  <c r="L27" i="1"/>
  <c r="L23" i="1"/>
  <c r="L19" i="1"/>
  <c r="L15" i="1"/>
  <c r="L11" i="1"/>
  <c r="L10" i="2"/>
  <c r="L12" i="2"/>
  <c r="L20" i="2"/>
  <c r="L21" i="2"/>
  <c r="L28" i="2"/>
  <c r="L29" i="2"/>
  <c r="L36" i="2"/>
  <c r="L37" i="2"/>
  <c r="L44" i="2"/>
  <c r="L45" i="2"/>
  <c r="L52" i="2"/>
  <c r="L53" i="2"/>
  <c r="L60" i="2"/>
  <c r="L61" i="2"/>
  <c r="L68" i="2"/>
  <c r="L69" i="2"/>
  <c r="L76" i="2"/>
  <c r="L77" i="2"/>
  <c r="L84" i="2"/>
  <c r="L85" i="2"/>
  <c r="L92" i="2"/>
  <c r="L93" i="2"/>
  <c r="L100" i="2"/>
  <c r="L101" i="2"/>
  <c r="L108" i="2"/>
  <c r="L109" i="2"/>
  <c r="L116" i="2"/>
  <c r="L117" i="2"/>
  <c r="L124" i="2"/>
  <c r="L125" i="2"/>
  <c r="L132" i="2"/>
  <c r="L133" i="2"/>
  <c r="L140" i="2"/>
  <c r="L141" i="2"/>
  <c r="L148" i="2"/>
  <c r="L149" i="2"/>
  <c r="L7" i="2"/>
  <c r="S128" i="1"/>
  <c r="S124" i="1"/>
  <c r="S112" i="1"/>
  <c r="S108" i="1"/>
  <c r="S99" i="1"/>
  <c r="S95" i="1"/>
  <c r="S63" i="1"/>
  <c r="S51" i="1"/>
  <c r="S24" i="1"/>
  <c r="S23" i="1"/>
  <c r="S17" i="1"/>
  <c r="S16" i="1"/>
  <c r="S12" i="1"/>
  <c r="S149" i="2"/>
  <c r="S147" i="2"/>
  <c r="S145" i="2"/>
  <c r="S143" i="2"/>
  <c r="S141" i="2"/>
  <c r="S139" i="2"/>
  <c r="S137" i="2"/>
  <c r="S135" i="2"/>
  <c r="S133" i="2"/>
  <c r="S131" i="2"/>
  <c r="S129" i="2"/>
  <c r="S127" i="2"/>
  <c r="S125" i="2"/>
  <c r="S123" i="2"/>
  <c r="S121" i="2"/>
  <c r="S119" i="2"/>
  <c r="S117" i="2"/>
  <c r="S115" i="2"/>
  <c r="S113" i="2"/>
  <c r="S111" i="2"/>
  <c r="S109" i="2"/>
  <c r="S107" i="2"/>
  <c r="S105" i="2"/>
  <c r="S103" i="2"/>
  <c r="S101" i="2"/>
  <c r="S99" i="2"/>
  <c r="S97" i="2"/>
  <c r="S95" i="2"/>
  <c r="S93" i="2"/>
  <c r="S91" i="2"/>
  <c r="S89" i="2"/>
  <c r="S87" i="2"/>
  <c r="S85" i="2"/>
  <c r="S83" i="2"/>
  <c r="S81" i="2"/>
  <c r="S79" i="2"/>
  <c r="S77" i="2"/>
  <c r="S75" i="2"/>
  <c r="S73" i="2"/>
  <c r="S71" i="2"/>
  <c r="S69" i="2"/>
  <c r="S67" i="2"/>
  <c r="S65" i="2"/>
  <c r="S63" i="2"/>
  <c r="S61" i="2"/>
  <c r="S59" i="2"/>
  <c r="S57" i="2"/>
  <c r="S55" i="2"/>
  <c r="S53" i="2"/>
  <c r="S51" i="2"/>
  <c r="S49" i="2"/>
  <c r="S47" i="2"/>
  <c r="S45" i="2"/>
  <c r="S43" i="2"/>
  <c r="S41" i="2"/>
  <c r="S39" i="2"/>
  <c r="S37" i="2"/>
  <c r="S35" i="2"/>
  <c r="S33" i="2"/>
  <c r="S31" i="2"/>
  <c r="S29" i="2"/>
  <c r="S27" i="2"/>
  <c r="S25" i="2"/>
  <c r="S23" i="2"/>
  <c r="S21" i="2"/>
  <c r="S19" i="2"/>
  <c r="S17" i="2"/>
  <c r="S15" i="2"/>
  <c r="S13" i="2"/>
  <c r="AA9" i="6"/>
  <c r="R9" i="6"/>
  <c r="S9" i="6" s="1"/>
  <c r="AA8" i="6"/>
  <c r="AB10" i="6"/>
  <c r="AB9" i="6"/>
  <c r="X9" i="6"/>
  <c r="AB8" i="6"/>
  <c r="Y10" i="2"/>
  <c r="Z10" i="2" s="1"/>
  <c r="S10" i="2"/>
  <c r="W9" i="2"/>
  <c r="X9" i="2" s="1"/>
  <c r="Z11" i="2"/>
  <c r="S11" i="2"/>
  <c r="W10" i="2"/>
  <c r="X10" i="2" s="1"/>
  <c r="X11" i="2"/>
  <c r="X17" i="1"/>
  <c r="Z8" i="1"/>
  <c r="S8" i="1"/>
  <c r="X7" i="6"/>
  <c r="Y7" i="6"/>
  <c r="AA7" i="6" s="1"/>
  <c r="R11" i="6"/>
  <c r="S11" i="6" s="1"/>
  <c r="AA11" i="6"/>
  <c r="R13" i="6"/>
  <c r="S13" i="6" s="1"/>
  <c r="AA13" i="6"/>
  <c r="R15" i="6"/>
  <c r="S15" i="6" s="1"/>
  <c r="AA15" i="6"/>
  <c r="R10" i="6"/>
  <c r="S10" i="6" s="1"/>
  <c r="AA10" i="6"/>
  <c r="R12" i="6"/>
  <c r="S12" i="6" s="1"/>
  <c r="AA12" i="6"/>
  <c r="R14" i="6"/>
  <c r="S14" i="6" s="1"/>
  <c r="AA14" i="6"/>
  <c r="R7" i="6"/>
  <c r="S7" i="6" s="1"/>
  <c r="W6" i="1"/>
  <c r="S148" i="2"/>
  <c r="S146" i="2"/>
  <c r="S144" i="2"/>
  <c r="S142" i="2"/>
  <c r="S140" i="2"/>
  <c r="S138" i="2"/>
  <c r="S136" i="2"/>
  <c r="S134" i="2"/>
  <c r="S132" i="2"/>
  <c r="S130" i="2"/>
  <c r="S128" i="2"/>
  <c r="S126" i="2"/>
  <c r="S124" i="2"/>
  <c r="S122" i="2"/>
  <c r="S120" i="2"/>
  <c r="S118" i="2"/>
  <c r="S116" i="2"/>
  <c r="S114" i="2"/>
  <c r="S112" i="2"/>
  <c r="S110" i="2"/>
  <c r="S108" i="2"/>
  <c r="S106" i="2"/>
  <c r="S104" i="2"/>
  <c r="S102" i="2"/>
  <c r="S100" i="2"/>
  <c r="S98" i="2"/>
  <c r="S96" i="2"/>
  <c r="S94" i="2"/>
  <c r="S92" i="2"/>
  <c r="S90" i="2"/>
  <c r="S88" i="2"/>
  <c r="S86" i="2"/>
  <c r="S84" i="2"/>
  <c r="S82" i="2"/>
  <c r="S80" i="2"/>
  <c r="S78" i="2"/>
  <c r="S76" i="2"/>
  <c r="S74" i="2"/>
  <c r="S72" i="2"/>
  <c r="AA149" i="2"/>
  <c r="AA147" i="2"/>
  <c r="AA145" i="2"/>
  <c r="AA143" i="2"/>
  <c r="AA141" i="2"/>
  <c r="AA139" i="2"/>
  <c r="AA148" i="2"/>
  <c r="AA146" i="2"/>
  <c r="AA144" i="2"/>
  <c r="AA142" i="2"/>
  <c r="AA140" i="2"/>
  <c r="AA138" i="2"/>
  <c r="AA136" i="2"/>
  <c r="AA134" i="2"/>
  <c r="AA132" i="2"/>
  <c r="AA130" i="2"/>
  <c r="AA128" i="2"/>
  <c r="AA126" i="2"/>
  <c r="AA124" i="2"/>
  <c r="AA122" i="2"/>
  <c r="AA120" i="2"/>
  <c r="AA118" i="2"/>
  <c r="AA116" i="2"/>
  <c r="AA114" i="2"/>
  <c r="AA112" i="2"/>
  <c r="AA110" i="2"/>
  <c r="AA108" i="2"/>
  <c r="AA106" i="2"/>
  <c r="AA104" i="2"/>
  <c r="AA102" i="2"/>
  <c r="AA100" i="2"/>
  <c r="AA98" i="2"/>
  <c r="AA96" i="2"/>
  <c r="AA94" i="2"/>
  <c r="AA92" i="2"/>
  <c r="AA90" i="2"/>
  <c r="AA88" i="2"/>
  <c r="AA86" i="2"/>
  <c r="AA84" i="2"/>
  <c r="AA82" i="2"/>
  <c r="AA80" i="2"/>
  <c r="AA78" i="2"/>
  <c r="AA76" i="2"/>
  <c r="AA74" i="2"/>
  <c r="AA72" i="2"/>
  <c r="AA70" i="2"/>
  <c r="AA68" i="2"/>
  <c r="AA66" i="2"/>
  <c r="AA64" i="2"/>
  <c r="AA62" i="2"/>
  <c r="AA60" i="2"/>
  <c r="AA58" i="2"/>
  <c r="AA56" i="2"/>
  <c r="AA54" i="2"/>
  <c r="AA52" i="2"/>
  <c r="AA50" i="2"/>
  <c r="AA48" i="2"/>
  <c r="AA46" i="2"/>
  <c r="AA44" i="2"/>
  <c r="AA42" i="2"/>
  <c r="AA40" i="2"/>
  <c r="AA38" i="2"/>
  <c r="AA36" i="2"/>
  <c r="AA34" i="2"/>
  <c r="AA32" i="2"/>
  <c r="AA30" i="2"/>
  <c r="AA28" i="2"/>
  <c r="AA26" i="2"/>
  <c r="AA24" i="2"/>
  <c r="AA22" i="2"/>
  <c r="AA20" i="2"/>
  <c r="AA18" i="2"/>
  <c r="AA16" i="2"/>
  <c r="AA12" i="2"/>
  <c r="AA146" i="1"/>
  <c r="AA144" i="1"/>
  <c r="AA142" i="1"/>
  <c r="AA140" i="1"/>
  <c r="AA138" i="1"/>
  <c r="AA136" i="1"/>
  <c r="AA134" i="1"/>
  <c r="AA132" i="1"/>
  <c r="AA130" i="1"/>
  <c r="AA128" i="1"/>
  <c r="AA126" i="1"/>
  <c r="AA124" i="1"/>
  <c r="AA122" i="1"/>
  <c r="AA120" i="1"/>
  <c r="AA118" i="1"/>
  <c r="AA116" i="1"/>
  <c r="AA114" i="1"/>
  <c r="AA112" i="1"/>
  <c r="AA110" i="1"/>
  <c r="AA108" i="1"/>
  <c r="AA106" i="1"/>
  <c r="AA104" i="1"/>
  <c r="AA102" i="1"/>
  <c r="AA100" i="1"/>
  <c r="AA97" i="1"/>
  <c r="AA95" i="1"/>
  <c r="AA93" i="1"/>
  <c r="AA91" i="1"/>
  <c r="AA89" i="1"/>
  <c r="AA87" i="1"/>
  <c r="AA85" i="1"/>
  <c r="AA83" i="1"/>
  <c r="AA81" i="1"/>
  <c r="AA79" i="1"/>
  <c r="AA77" i="1"/>
  <c r="AA75" i="1"/>
  <c r="AA73" i="1"/>
  <c r="AA71" i="1"/>
  <c r="AA69" i="1"/>
  <c r="AA67" i="1"/>
  <c r="AA65" i="1"/>
  <c r="AA63" i="1"/>
  <c r="AA61" i="1"/>
  <c r="AA59" i="1"/>
  <c r="AA57" i="1"/>
  <c r="AA55" i="1"/>
  <c r="AA53" i="1"/>
  <c r="AA51" i="1"/>
  <c r="AA49" i="1"/>
  <c r="AA47" i="1"/>
  <c r="AA45" i="1"/>
  <c r="AA43" i="1"/>
  <c r="AA41" i="1"/>
  <c r="AA39" i="1"/>
  <c r="AA37" i="1"/>
  <c r="AA35" i="1"/>
  <c r="AA33" i="1"/>
  <c r="AA31" i="1"/>
  <c r="AA29" i="1"/>
  <c r="AA27" i="1"/>
  <c r="AA25" i="1"/>
  <c r="AA23" i="1"/>
  <c r="AA21" i="1"/>
  <c r="AA19" i="1"/>
  <c r="AA17" i="1"/>
  <c r="AA15" i="1"/>
  <c r="AA13" i="1"/>
  <c r="AA11" i="1"/>
  <c r="AA137" i="2"/>
  <c r="AA135" i="2"/>
  <c r="AA133" i="2"/>
  <c r="AA131" i="2"/>
  <c r="AA129" i="2"/>
  <c r="AA127" i="2"/>
  <c r="AA125" i="2"/>
  <c r="AA123" i="2"/>
  <c r="AA121" i="2"/>
  <c r="AA119" i="2"/>
  <c r="AA117" i="2"/>
  <c r="AA115" i="2"/>
  <c r="AA113" i="2"/>
  <c r="AA111" i="2"/>
  <c r="AA109" i="2"/>
  <c r="AA107" i="2"/>
  <c r="AA105" i="2"/>
  <c r="AA103" i="2"/>
  <c r="AA101" i="2"/>
  <c r="AA99" i="2"/>
  <c r="AA97" i="2"/>
  <c r="AA95" i="2"/>
  <c r="AA93" i="2"/>
  <c r="AA91" i="2"/>
  <c r="AA89" i="2"/>
  <c r="AA87" i="2"/>
  <c r="AA85" i="2"/>
  <c r="AA83" i="2"/>
  <c r="AA81" i="2"/>
  <c r="AA79" i="2"/>
  <c r="AA77" i="2"/>
  <c r="AA75" i="2"/>
  <c r="AA73" i="2"/>
  <c r="AA71" i="2"/>
  <c r="AA141" i="1"/>
  <c r="AA139" i="1"/>
  <c r="AA135" i="1"/>
  <c r="AA133" i="1"/>
  <c r="AA125" i="1"/>
  <c r="AA121" i="1"/>
  <c r="AA117" i="1"/>
  <c r="AA109" i="1"/>
  <c r="AA107" i="1"/>
  <c r="AA103" i="1"/>
  <c r="AA101" i="1"/>
  <c r="AA94" i="1"/>
  <c r="AA86" i="1"/>
  <c r="AA78" i="1"/>
  <c r="AA72" i="1"/>
  <c r="AA70" i="1"/>
  <c r="AA62" i="1"/>
  <c r="AA54" i="1"/>
  <c r="AA50" i="1"/>
  <c r="AA46" i="1"/>
  <c r="AA42" i="1"/>
  <c r="AA40" i="1"/>
  <c r="AA38" i="1"/>
  <c r="AA30" i="1"/>
  <c r="AA24" i="1"/>
  <c r="S7" i="2"/>
  <c r="S70" i="2"/>
  <c r="S68" i="2"/>
  <c r="S66" i="2"/>
  <c r="S64" i="2"/>
  <c r="S62" i="2"/>
  <c r="S60" i="2"/>
  <c r="S58" i="2"/>
  <c r="S56" i="2"/>
  <c r="S54" i="2"/>
  <c r="S52" i="2"/>
  <c r="S50" i="2"/>
  <c r="S48" i="2"/>
  <c r="S46" i="2"/>
  <c r="S44" i="2"/>
  <c r="S42" i="2"/>
  <c r="S40" i="2"/>
  <c r="S38" i="2"/>
  <c r="S36" i="2"/>
  <c r="S34" i="2"/>
  <c r="S32" i="2"/>
  <c r="S30" i="2"/>
  <c r="S28" i="2"/>
  <c r="S26" i="2"/>
  <c r="S24" i="2"/>
  <c r="S22" i="2"/>
  <c r="S20" i="2"/>
  <c r="S18" i="2"/>
  <c r="S16" i="2"/>
  <c r="S14" i="2"/>
  <c r="S12" i="2"/>
  <c r="S9" i="2"/>
  <c r="AA69" i="2"/>
  <c r="AA67" i="2"/>
  <c r="AA65" i="2"/>
  <c r="AA63" i="2"/>
  <c r="AA61" i="2"/>
  <c r="AA59" i="2"/>
  <c r="AA57" i="2"/>
  <c r="AA55" i="2"/>
  <c r="AA53" i="2"/>
  <c r="AA51" i="2"/>
  <c r="AA49" i="2"/>
  <c r="AA47" i="2"/>
  <c r="AA45" i="2"/>
  <c r="AA43" i="2"/>
  <c r="AA41" i="2"/>
  <c r="AA39" i="2"/>
  <c r="AA37" i="2"/>
  <c r="AA35" i="2"/>
  <c r="AA33" i="2"/>
  <c r="AA31" i="2"/>
  <c r="AA29" i="2"/>
  <c r="AA27" i="2"/>
  <c r="AA21" i="2"/>
  <c r="AA19" i="2"/>
  <c r="AA17" i="2"/>
  <c r="AA15" i="2"/>
  <c r="AA13" i="2"/>
  <c r="AA11" i="2"/>
  <c r="Y6" i="1"/>
  <c r="S7" i="1"/>
  <c r="Y8" i="2"/>
  <c r="Z8" i="2" s="1"/>
  <c r="R8" i="2"/>
  <c r="S8" i="2" s="1"/>
  <c r="S6" i="1"/>
  <c r="W8" i="2"/>
  <c r="Y7" i="2"/>
  <c r="Z7" i="2" s="1"/>
  <c r="W7" i="2"/>
  <c r="S28" i="1" l="1"/>
  <c r="S68" i="1"/>
  <c r="AA32" i="1"/>
  <c r="AA44" i="1"/>
  <c r="AA58" i="1"/>
  <c r="AA76" i="1"/>
  <c r="AA96" i="1"/>
  <c r="AA113" i="1"/>
  <c r="S107" i="1"/>
  <c r="S119" i="1"/>
  <c r="S135" i="1"/>
  <c r="S40" i="1"/>
  <c r="S60" i="1"/>
  <c r="S72" i="1"/>
  <c r="S92" i="1"/>
  <c r="Z16" i="6"/>
  <c r="AB16" i="6" s="1"/>
  <c r="AB14" i="1"/>
  <c r="AC7" i="6"/>
  <c r="AC150" i="6" s="1"/>
  <c r="D39" i="9" s="1"/>
  <c r="AA115" i="1"/>
  <c r="S44" i="1"/>
  <c r="S56" i="1"/>
  <c r="S76" i="1"/>
  <c r="S88" i="1"/>
  <c r="S103" i="1"/>
  <c r="S111" i="1"/>
  <c r="S131" i="1"/>
  <c r="S149" i="1"/>
  <c r="S32" i="1"/>
  <c r="S52" i="1"/>
  <c r="S64" i="1"/>
  <c r="S84" i="1"/>
  <c r="S96" i="1"/>
  <c r="S115" i="1"/>
  <c r="S109" i="1"/>
  <c r="S137" i="1"/>
  <c r="S145" i="1"/>
  <c r="S105" i="1"/>
  <c r="AA92" i="1"/>
  <c r="S150" i="2"/>
  <c r="D30" i="9" s="1"/>
  <c r="AA145" i="1"/>
  <c r="S78" i="1"/>
  <c r="AA84" i="1"/>
  <c r="AA149" i="1"/>
  <c r="AA9" i="2"/>
  <c r="S150" i="6"/>
  <c r="D38" i="9" s="1"/>
  <c r="AA74" i="1"/>
  <c r="AA123" i="1"/>
  <c r="AA52" i="1"/>
  <c r="AA66" i="1"/>
  <c r="AA111" i="1"/>
  <c r="AA143" i="1"/>
  <c r="AA82" i="1"/>
  <c r="AA105" i="1"/>
  <c r="AA137" i="1"/>
  <c r="S129" i="1"/>
  <c r="AA48" i="1"/>
  <c r="AA28" i="1"/>
  <c r="AA60" i="1"/>
  <c r="AA80" i="1"/>
  <c r="AA90" i="1"/>
  <c r="AA129" i="1"/>
  <c r="S36" i="1"/>
  <c r="S48" i="1"/>
  <c r="S80" i="1"/>
  <c r="S86" i="1"/>
  <c r="AA9" i="1"/>
  <c r="AA34" i="1"/>
  <c r="AA98" i="1"/>
  <c r="AA64" i="1"/>
  <c r="AA127" i="1"/>
  <c r="Z7" i="1"/>
  <c r="AA7" i="1"/>
  <c r="AA36" i="1"/>
  <c r="AA68" i="1"/>
  <c r="AA99" i="1"/>
  <c r="AA131" i="1"/>
  <c r="AA56" i="1"/>
  <c r="AA88" i="1"/>
  <c r="AA119" i="1"/>
  <c r="S34" i="1"/>
  <c r="S38" i="1"/>
  <c r="S42" i="1"/>
  <c r="S46" i="1"/>
  <c r="S54" i="1"/>
  <c r="S58" i="1"/>
  <c r="S66" i="1"/>
  <c r="S70" i="1"/>
  <c r="S74" i="1"/>
  <c r="S90" i="1"/>
  <c r="S98" i="1"/>
  <c r="S113" i="1"/>
  <c r="S121" i="1"/>
  <c r="S133" i="1"/>
  <c r="S141" i="1"/>
  <c r="AA14" i="2"/>
  <c r="AA25" i="2"/>
  <c r="S101" i="1"/>
  <c r="S117" i="1"/>
  <c r="S30" i="1"/>
  <c r="S50" i="1"/>
  <c r="S62" i="1"/>
  <c r="S82" i="1"/>
  <c r="S94" i="1"/>
  <c r="S125" i="1"/>
  <c r="X6" i="1"/>
  <c r="AA6" i="1"/>
  <c r="AA10" i="2"/>
  <c r="AA8" i="2"/>
  <c r="Z7" i="6"/>
  <c r="AB7" i="6" s="1"/>
  <c r="AB150" i="6" s="1"/>
  <c r="D40" i="9" s="1"/>
  <c r="Z6" i="1"/>
  <c r="AA7" i="2"/>
  <c r="X8" i="2"/>
  <c r="X7" i="2"/>
  <c r="AB7" i="2" l="1"/>
  <c r="AB150" i="2" s="1"/>
  <c r="D31" i="9" s="1"/>
  <c r="AB6" i="1"/>
  <c r="AB150" i="1" s="1"/>
  <c r="D23" i="9" s="1"/>
  <c r="S150" i="1"/>
  <c r="D21" i="9" s="1"/>
  <c r="AA150" i="1"/>
  <c r="D24" i="9" s="1"/>
  <c r="AA150" i="2"/>
  <c r="D32" i="9" s="1"/>
  <c r="F15" i="9" l="1"/>
  <c r="A150" i="1"/>
  <c r="D25" i="9" s="1"/>
  <c r="C15" i="9" s="1"/>
</calcChain>
</file>

<file path=xl/sharedStrings.xml><?xml version="1.0" encoding="utf-8"?>
<sst xmlns="http://schemas.openxmlformats.org/spreadsheetml/2006/main" count="963" uniqueCount="371">
  <si>
    <t xml:space="preserve"> </t>
  </si>
  <si>
    <t>DATI UTENTE</t>
  </si>
  <si>
    <t>DATI STRUTTURA</t>
  </si>
  <si>
    <t>ALTRI DATI UTENTE</t>
  </si>
  <si>
    <t>QUOTA SOCIALE GIORNALIERA</t>
  </si>
  <si>
    <t xml:space="preserve">DATI ISEE </t>
  </si>
  <si>
    <t xml:space="preserve"> DATI INDENNITA'  ACCOMPAGNAMENTO </t>
  </si>
  <si>
    <t xml:space="preserve">UTENTE
(inserire le iniziali) </t>
  </si>
  <si>
    <t xml:space="preserve">COMUNE  di residenza </t>
  </si>
  <si>
    <t xml:space="preserve">TOTALE DEGENZA </t>
  </si>
  <si>
    <t>Indennità accompagnamento  (SI/NO)</t>
  </si>
  <si>
    <t>ISEE DI RIFERIMENTO PER CALCOLO COEFFICIENTE</t>
  </si>
  <si>
    <t>COEFFICIENTE DI CONTRIBUZIONE  UTENTE</t>
  </si>
  <si>
    <t xml:space="preserve"> QUOTA GIORNALIERA INTERA  a carico dell'UTENTE</t>
  </si>
  <si>
    <t xml:space="preserve"> QUOTA GIORNALIERA INTERA  a carico del COMUNE</t>
  </si>
  <si>
    <t xml:space="preserve"> QUOTA GIORNALIERA  RIDOTTA a  carico dell'UTENTE</t>
  </si>
  <si>
    <t>QUOTA GIORNALIERA RIDOTTA a carico  del COMUNE</t>
  </si>
  <si>
    <t xml:space="preserve">TOTALE QUOTA SOCIALE  DOVUTA ALLA STRUTTURA </t>
  </si>
  <si>
    <t>ACCOMPAGNO</t>
  </si>
  <si>
    <t>SI</t>
  </si>
  <si>
    <t>NO</t>
  </si>
  <si>
    <t>Casa delle Religiose Figlie di Nostra Signora per il Sacro Cuore di Issoudun</t>
  </si>
  <si>
    <t>MANTENIMENTO ALTO</t>
  </si>
  <si>
    <t>MANTENIMENO BASSO</t>
  </si>
  <si>
    <t>SEMIRESIDENZIALE</t>
  </si>
  <si>
    <t>Data</t>
  </si>
  <si>
    <t>Capodanno</t>
  </si>
  <si>
    <t>Epifania</t>
  </si>
  <si>
    <t>Pasqua</t>
  </si>
  <si>
    <t>Pasquetta</t>
  </si>
  <si>
    <t>Anniversario della Liberazione</t>
  </si>
  <si>
    <t>Festa del Lavoro</t>
  </si>
  <si>
    <t>Festa della Repubblica</t>
  </si>
  <si>
    <t>Ferragosto</t>
  </si>
  <si>
    <t xml:space="preserve">Ognissanti </t>
  </si>
  <si>
    <t>Immacolata</t>
  </si>
  <si>
    <t>Natale</t>
  </si>
  <si>
    <t>Santo Stefano</t>
  </si>
  <si>
    <t>Le Querce Casa dei Nonni</t>
  </si>
  <si>
    <t>Bellosguardo</t>
  </si>
  <si>
    <t>Villa Azzurra</t>
  </si>
  <si>
    <t>Oasi Tabor</t>
  </si>
  <si>
    <t>Villa Anna (già Sorrentino)</t>
  </si>
  <si>
    <t xml:space="preserve">Salus Broccostella </t>
  </si>
  <si>
    <t>Villa Maria Immacolata</t>
  </si>
  <si>
    <t>Istituto Santo Volto</t>
  </si>
  <si>
    <t>Villa Rosa</t>
  </si>
  <si>
    <t>Villa Serena</t>
  </si>
  <si>
    <t>Salus Isola Liri</t>
  </si>
  <si>
    <t>Sant'Elisabetta</t>
  </si>
  <si>
    <t>Residenza Cimina</t>
  </si>
  <si>
    <t>Gli Annali</t>
  </si>
  <si>
    <t>Regina Coelorum</t>
  </si>
  <si>
    <t>Policlinico Italia</t>
  </si>
  <si>
    <t>San Raffaele Flaminia</t>
  </si>
  <si>
    <t>Aurora Hospital Presidio 1</t>
  </si>
  <si>
    <t>Mater Dei</t>
  </si>
  <si>
    <t>Santa Lucia dei Fontanili</t>
  </si>
  <si>
    <t>San Raffaele Rocca di Papa</t>
  </si>
  <si>
    <t>Villa Silvana</t>
  </si>
  <si>
    <t>Rio Oasi</t>
  </si>
  <si>
    <t>Villa Nina</t>
  </si>
  <si>
    <t>Casa degli Angeli Custodi</t>
  </si>
  <si>
    <t>Villa degli Ulivi</t>
  </si>
  <si>
    <t>Villa dei Pini</t>
  </si>
  <si>
    <t>Padre Luigi Monti</t>
  </si>
  <si>
    <t xml:space="preserve">B) LEGENDA </t>
  </si>
  <si>
    <t>N. PROGRESSIVO</t>
  </si>
  <si>
    <t>INSERIRE LE INIZIALI DEL COGNOME E NOME</t>
  </si>
  <si>
    <t xml:space="preserve">TOTALE  GIORNI DEGENZA </t>
  </si>
  <si>
    <t xml:space="preserve">non compilare </t>
  </si>
  <si>
    <t>DATI ISEE</t>
  </si>
  <si>
    <t xml:space="preserve">a quota sociale giornaliera INTERA </t>
  </si>
  <si>
    <t xml:space="preserve"> a quota sociale giornaliera RIDOTTA  </t>
  </si>
  <si>
    <t xml:space="preserve">COMPARTECIPAZIONE AI SENSI DELLA DGR 790/2016 </t>
  </si>
  <si>
    <t>Castello della Quiete</t>
  </si>
  <si>
    <t>Clinica S. Antonio</t>
  </si>
  <si>
    <t>Valle dei Casali (Già RSA Corviale)</t>
  </si>
  <si>
    <t>Livia Tiberina</t>
  </si>
  <si>
    <t>Il Tetto</t>
  </si>
  <si>
    <t>Il Pigneto</t>
  </si>
  <si>
    <t>Sacro Cuore</t>
  </si>
  <si>
    <t>Villa Giuseppina</t>
  </si>
  <si>
    <t>Anni Azzurri Parco di Veio (già Barbarano Romano)</t>
  </si>
  <si>
    <t>Appia Felice</t>
  </si>
  <si>
    <t>Cirene</t>
  </si>
  <si>
    <t>Colle Cesarano</t>
  </si>
  <si>
    <t>Ebraica</t>
  </si>
  <si>
    <t>L'Assunta</t>
  </si>
  <si>
    <t>La Teresiana</t>
  </si>
  <si>
    <t>Cori</t>
  </si>
  <si>
    <t>Domus Aurea Centro Residenziale Anziani</t>
  </si>
  <si>
    <t>Longoni</t>
  </si>
  <si>
    <t>Don Orione</t>
  </si>
  <si>
    <t>Madonna delle Grazie</t>
  </si>
  <si>
    <t>Minturno Poggio Ducale</t>
  </si>
  <si>
    <t>Fondazione Turati</t>
  </si>
  <si>
    <t>Myosotis</t>
  </si>
  <si>
    <t>Parco delle Rose</t>
  </si>
  <si>
    <t>Icilio Giorgio Mancini</t>
  </si>
  <si>
    <t xml:space="preserve">Residenza Magnolia </t>
  </si>
  <si>
    <t>Residenza Pontina</t>
  </si>
  <si>
    <t>San Francesco</t>
  </si>
  <si>
    <t>San Raffaele Borbona</t>
  </si>
  <si>
    <t xml:space="preserve">San Raffaele Montecompatri Casa di Cura </t>
  </si>
  <si>
    <t>Santa Chiara</t>
  </si>
  <si>
    <t>Santa Marinella</t>
  </si>
  <si>
    <t>Villa delle Magnolie</t>
  </si>
  <si>
    <t>Villa delle Querce Casa di Cura - RSA 2</t>
  </si>
  <si>
    <t>Villa Immacolata (Viterbo)</t>
  </si>
  <si>
    <t>Villa Letizia</t>
  </si>
  <si>
    <t>Quinta Stella</t>
  </si>
  <si>
    <t>Viterbo (già Giovanni XXIII)</t>
  </si>
  <si>
    <t>Sacra Famiglia</t>
  </si>
  <si>
    <t>Salus (Monelli)</t>
  </si>
  <si>
    <t>San Giovanni di Dio Fatebenefratelli</t>
  </si>
  <si>
    <t>San Luigi Gonzaga</t>
  </si>
  <si>
    <t>San Michele Arcangelo</t>
  </si>
  <si>
    <t>San Michele Hospital</t>
  </si>
  <si>
    <t>San Raffaele Sabaudia</t>
  </si>
  <si>
    <t>San Raffaele Trevignano</t>
  </si>
  <si>
    <t>Santa Francesca Romana</t>
  </si>
  <si>
    <t>Santa Maria Castrocielo</t>
  </si>
  <si>
    <t>Santa Rufina</t>
  </si>
  <si>
    <t>Sant'Elisabetta 2</t>
  </si>
  <si>
    <t>Valle dei Casali (già RSA Corviale)</t>
  </si>
  <si>
    <t xml:space="preserve">Villa Aurora Casa di Cura </t>
  </si>
  <si>
    <t>Villa Carla (Aprilia)</t>
  </si>
  <si>
    <t>Villa Carla (Fiumicino)</t>
  </si>
  <si>
    <t>Villa Chiara</t>
  </si>
  <si>
    <t>Villa Gaia</t>
  </si>
  <si>
    <t>Villa Giulia</t>
  </si>
  <si>
    <t>Villa Lucia</t>
  </si>
  <si>
    <t>Villa Tuscolana</t>
  </si>
  <si>
    <t>distinte fiumicino e aprilia  con stesso nome</t>
  </si>
  <si>
    <t>INSERIRE IL NUMERO PROGRESSIVO UTENTI</t>
  </si>
  <si>
    <t xml:space="preserve">DATA RICOVERO  
</t>
  </si>
  <si>
    <t xml:space="preserve">DATA DIMISSIONI
 </t>
  </si>
  <si>
    <t>Alessandrino</t>
  </si>
  <si>
    <t xml:space="preserve">STRUTTURA REGIONALE ACCREDITATA (selezionare da menu a tendina)
</t>
  </si>
  <si>
    <t xml:space="preserve">STRUTTURA REGIONALE ACCREDITATA  (selezionare da menu a tendina)
</t>
  </si>
  <si>
    <r>
      <t xml:space="preserve">1) INSERIRE </t>
    </r>
    <r>
      <rPr>
        <b/>
        <u/>
        <sz val="18"/>
        <color indexed="8"/>
        <rFont val="Calibri"/>
        <family val="2"/>
      </rPr>
      <t>ESCLUSIVAMENTE</t>
    </r>
    <r>
      <rPr>
        <b/>
        <sz val="11"/>
        <color indexed="8"/>
        <rFont val="Calibri"/>
        <family val="2"/>
      </rPr>
      <t xml:space="preserve"> I DATI NEI CAMPI EVIDENZIATI COLORATI DI VERDE RISPETTANDO IL FORMATO INDICATO</t>
    </r>
  </si>
  <si>
    <t xml:space="preserve">A TARIFFA INTERA </t>
  </si>
  <si>
    <t>FOGLIO ELENCO STRUTTURE "MENU TENDINA"</t>
  </si>
  <si>
    <t xml:space="preserve"> ASSENZE 
 gg.  a tariffa RIDOTTA 
 € 45,71</t>
  </si>
  <si>
    <t>INTERA 
€ 49,20</t>
  </si>
  <si>
    <t>RIDOTTA 
 € 35,71</t>
  </si>
  <si>
    <t xml:space="preserve"> ASSENZE 
 gg.  a tariffa RIDOTTA
  € 35,71</t>
  </si>
  <si>
    <t xml:space="preserve">INTERA 
€ 59,20 </t>
  </si>
  <si>
    <t>RIDOTTA
  € 45,71</t>
  </si>
  <si>
    <t xml:space="preserve">INTERA 
</t>
  </si>
  <si>
    <t xml:space="preserve">RIDOTTA 
</t>
  </si>
  <si>
    <t>STRUTTURA FUORI REGIONE
(specificare il nome completo della struttura  e l’indirizzo preciso della sede operativa)</t>
  </si>
  <si>
    <t xml:space="preserve"> ASSENZE 
 gg.  a tariffa RIDOTTA
</t>
  </si>
  <si>
    <t>TARIFFA GIORNALIERA (MAX € 59,20)</t>
  </si>
  <si>
    <t xml:space="preserve">ALTRA STRUTTURA 
</t>
  </si>
  <si>
    <t xml:space="preserve"> ALTRA STRUTTURA 
(specificare nome completo della struttura  e indirizzo preciso della sede operativa)</t>
  </si>
  <si>
    <r>
      <t>PER "</t>
    </r>
    <r>
      <rPr>
        <b/>
        <sz val="11"/>
        <rFont val="Calibri"/>
        <family val="2"/>
      </rPr>
      <t>ALTRA STRUTTURA"</t>
    </r>
    <r>
      <rPr>
        <sz val="11"/>
        <rFont val="Calibri"/>
        <family val="2"/>
      </rPr>
      <t xml:space="preserve"> SI INTENDE UNA STRUTTURA RSA NON COMPRENSA NEL MENU A TENDINA DELLA  COLONNA PRECEDENTE per la quale occorre indicare manualmente i dati della stessa (nome completo della struttura  e l’indirizzo preciso della sede operativa).</t>
    </r>
  </si>
  <si>
    <t xml:space="preserve">STRUTTURA REGIONALE ACCREDITATA
(selezionare da menu a tendina)
</t>
  </si>
  <si>
    <t>QUOTA GIORNALIERA INTERA  a carico dell'UTENTE</t>
  </si>
  <si>
    <t>QUOTA GIORNALIERA INTERA  a carico del COMUNE</t>
  </si>
  <si>
    <t>NON MODIFICARE, CANCELLARE, RIMUOVERE   IL FOGLIO  PERCHE' RENDEREBBE INEFFICACE IL MENU A TENDINA</t>
  </si>
  <si>
    <t>TARIFFA GIORNALIERA
(MODELLO FUORI REGIONE)</t>
  </si>
  <si>
    <t xml:space="preserve">a quota sociale giornaliera 
INTERA </t>
  </si>
  <si>
    <t xml:space="preserve"> a quota sociale giornaliera 
RIDOTTA  </t>
  </si>
  <si>
    <t>a quota sociale giornaliera
 INTERA 59,20</t>
  </si>
  <si>
    <t xml:space="preserve"> a quota sociale giornaliera 
RIDOTTA  45,71</t>
  </si>
  <si>
    <t xml:space="preserve">Campo di controllo      colonna H
 (GG. PRESENZE CORRETTI DETRATTE ASSENZE) </t>
  </si>
  <si>
    <t>dom</t>
  </si>
  <si>
    <t xml:space="preserve">ISEE ANNUALE 
</t>
  </si>
  <si>
    <t xml:space="preserve">
DEGENZA 
 gg MASSIMI  per il periodo inserito</t>
  </si>
  <si>
    <t xml:space="preserve">CAMPO DI CONTROLLO nascosto     </t>
  </si>
  <si>
    <t xml:space="preserve">CAMPO DI CONTROLLO
nascosto     </t>
  </si>
  <si>
    <t xml:space="preserve"> ALTRA STRUTTURA
(specificare nome completo della struttura  e indirizzo preciso della sede operativa)</t>
  </si>
  <si>
    <t xml:space="preserve">Campo di controllo      colonna g
 (GG. PRESENZE CORRETTI DETRATTE ASSENZE) </t>
  </si>
  <si>
    <t>INSERIRE IL NOME DEL COMUNE TERRITORIALMENTE COMPETENTE ALL'INTEGRAZIONE DELLA RETTA</t>
  </si>
  <si>
    <t>IMPORTO GIORNALIE
RO ACCOMPAGNO 
(solo se percepito)</t>
  </si>
  <si>
    <t>Ancelle Francescane del Buon Pastore</t>
  </si>
  <si>
    <t xml:space="preserve">Madonna del Rosario  Casa di cura privata </t>
  </si>
  <si>
    <t>Santa Rita (presso Casa di Cura Nepi)</t>
  </si>
  <si>
    <t>Sant'Elisabetta 2 (Fiuggi)</t>
  </si>
  <si>
    <t>San Giuseppe (Roma)</t>
  </si>
  <si>
    <t>San Giuseppe (Acquapendente- VT)</t>
  </si>
  <si>
    <t>DATI STRUTTURA 
(si ricorda di allegare la documentazione prevista dalla DGR n. 790/2016 - Allegato A, paragrafo Prestazioni fuori regione)</t>
  </si>
  <si>
    <t>Città di Rieti</t>
  </si>
  <si>
    <t>Indennità accompagnamento  
(Inserire SI/NO da menu tendina)</t>
  </si>
  <si>
    <r>
      <t>STRUTTURA FUORI REGIONE
(specificare il nome completo della struttura  e l’indirizzo preciso</t>
    </r>
    <r>
      <rPr>
        <b/>
        <u/>
        <sz val="8"/>
        <rFont val="Calibri"/>
        <family val="2"/>
      </rPr>
      <t xml:space="preserve"> 
della sede operativa</t>
    </r>
    <r>
      <rPr>
        <b/>
        <sz val="8"/>
        <rFont val="Calibri"/>
        <family val="2"/>
      </rPr>
      <t>)</t>
    </r>
  </si>
  <si>
    <t>sab</t>
  </si>
  <si>
    <t>Festività Nazionali - 2020</t>
  </si>
  <si>
    <t xml:space="preserve">Villa Verde </t>
  </si>
  <si>
    <t>Neurological Centre of Latium -Istituto di Neuroscienze</t>
  </si>
  <si>
    <t>Istituto Romano di San Michele - RSA Toti</t>
  </si>
  <si>
    <t xml:space="preserve">Opera Madonna del Divino Amore Seconda </t>
  </si>
  <si>
    <t>Villa Mendicini</t>
  </si>
  <si>
    <t xml:space="preserve">Villa Maria Immacolata </t>
  </si>
  <si>
    <t xml:space="preserve">Merry House </t>
  </si>
  <si>
    <t>Flaminia (già Soratte)</t>
  </si>
  <si>
    <t>Nomentana Hospital (già Valle dei Corsi)</t>
  </si>
  <si>
    <t>IHG - RSA 1 Geriatria</t>
  </si>
  <si>
    <t>IHG - RSA 3 Geriatria</t>
  </si>
  <si>
    <t xml:space="preserve">Villa Luana </t>
  </si>
  <si>
    <t xml:space="preserve">INI Divisione Medicus Casa di Cura Privata </t>
  </si>
  <si>
    <t xml:space="preserve">IHG - RSA 2 Disabilità </t>
  </si>
  <si>
    <t xml:space="preserve">San Raffaele Montecompatri </t>
  </si>
  <si>
    <t>Villa delle Querce</t>
  </si>
  <si>
    <t>Villa Benedetta (già Villa Armonia)</t>
  </si>
  <si>
    <t>Monte Buono</t>
  </si>
  <si>
    <t>San Germano</t>
  </si>
  <si>
    <t xml:space="preserve">INI Città Bianca Casa di Cura  </t>
  </si>
  <si>
    <t>Villa Luana</t>
  </si>
  <si>
    <t>INI Divisione Medicus Casa di Cura Privata</t>
  </si>
  <si>
    <t>non presente in elenco nemmeno anno precedente</t>
  </si>
  <si>
    <t>CAMPO DI CONTROLLO
nascosto</t>
  </si>
  <si>
    <t>ISEE
ANNUALE  (compilare sempre - se ISEE è uguale a zero inserire 0,00)</t>
  </si>
  <si>
    <t xml:space="preserve"> PRESENZE
 giorni a tariffa INTERA
 </t>
  </si>
  <si>
    <t xml:space="preserve">TOTALE 
QUOTA SOCIALE  DOVUTA ALLA STRUTTURA </t>
  </si>
  <si>
    <t xml:space="preserve">TOTALE 
QUOTA SOCIALE  DOVUTA ALLA STRUTTURA  </t>
  </si>
  <si>
    <t xml:space="preserve"> PRESENZE 
 gg. a tariffa 
INTERA
</t>
  </si>
  <si>
    <t xml:space="preserve">TOTALE
 QUOTA SOCIALE  DOVUTA ALLA STRUTTURA  </t>
  </si>
  <si>
    <t xml:space="preserve"> PRESENZE 
 gg. a tariffa 
INTERA
  € 49,20</t>
  </si>
  <si>
    <t xml:space="preserve">TOTALE
 QUOTA SOCIALE  DOVUTA ALLA STRUTTURA </t>
  </si>
  <si>
    <t xml:space="preserve"> PRESENZE
 gg. a tariffa 
INTERA
  € 59,20</t>
  </si>
  <si>
    <t>N. 
Progres
sivo</t>
  </si>
  <si>
    <t xml:space="preserve"> DATI INDENNITA'  ACCOMPAGNAMEN
TO </t>
  </si>
  <si>
    <t>a quota sociale giornaliera 
INTERA
 49,20</t>
  </si>
  <si>
    <t xml:space="preserve"> a quota sociale giornaliera 
RIDOTTA  
35,71</t>
  </si>
  <si>
    <t>INTERA 
€ 30,78</t>
  </si>
  <si>
    <t xml:space="preserve">N. GIORNI DEGENZA  (regime residenziale)                                                                  </t>
  </si>
  <si>
    <t xml:space="preserve"> ASSENZE
 giorni a tariffa RIDOTTA
</t>
  </si>
  <si>
    <r>
      <t xml:space="preserve">La quota sociale a carico del comune/utente è pari al 50% della tariffa giornaliera vigente per le RSA. PER LE STRUTTURE RSA MANTENIMENTO ALTO LA TARIFFA E' </t>
    </r>
    <r>
      <rPr>
        <b/>
        <sz val="11"/>
        <color indexed="8"/>
        <rFont val="Calibri"/>
        <family val="2"/>
      </rPr>
      <t>€ 59,20</t>
    </r>
    <r>
      <rPr>
        <sz val="11"/>
        <color indexed="8"/>
        <rFont val="Calibri"/>
        <family val="2"/>
      </rPr>
      <t xml:space="preserve">. PER LE STRUTTURE RSA MANTENIMENTO BASSO LA CIFRA E' PARI A </t>
    </r>
    <r>
      <rPr>
        <b/>
        <sz val="11"/>
        <color indexed="8"/>
        <rFont val="Calibri"/>
        <family val="2"/>
      </rPr>
      <t>€ 49,20</t>
    </r>
    <r>
      <rPr>
        <sz val="11"/>
        <color indexed="8"/>
        <rFont val="Calibri"/>
        <family val="2"/>
      </rPr>
      <t xml:space="preserve">. </t>
    </r>
  </si>
  <si>
    <t xml:space="preserve">N. GIORNI DEGENZA  (regime semiresidenziale)                                                                  </t>
  </si>
  <si>
    <t xml:space="preserve">GIORNATE A TARIFFA RIDOTTA 
</t>
  </si>
  <si>
    <t>QUOTA SOCIALE GIORNALIERA REGIME RESIDENZIALE</t>
  </si>
  <si>
    <t>QUOTA SOCIALE GIORNALIERA FUORI REGIONE</t>
  </si>
  <si>
    <t>QUOTA SOCIALE GIORNALIERA REGIME SEMIRESIDENZIALE</t>
  </si>
  <si>
    <t xml:space="preserve"> QUOTA GIORNALIERA  RIDOTTA a  carico dell'UTENTE </t>
  </si>
  <si>
    <r>
      <t>Nel caso di</t>
    </r>
    <r>
      <rPr>
        <b/>
        <sz val="11"/>
        <rFont val="Calibri"/>
        <family val="2"/>
      </rPr>
      <t xml:space="preserve"> STRUTTURA FUORI REGIONE</t>
    </r>
    <r>
      <rPr>
        <sz val="11"/>
        <rFont val="Calibri"/>
        <family val="2"/>
      </rPr>
      <t xml:space="preserve"> occorre inserire manualmente i dati della stessa (indicare nome e indirizzo della sede operativa). </t>
    </r>
  </si>
  <si>
    <r>
      <t>UTILIZZARE IL MENU A TENDINA  che contiene le strutture della Regione Lazio pubbliche e private accreditate.</t>
    </r>
    <r>
      <rPr>
        <sz val="11"/>
        <rFont val="Calibri"/>
        <family val="2"/>
      </rPr>
      <t xml:space="preserve"> 
IMPORTANTE: NON MODIFICARE, CANCELLARE, RIMUOVERE   IL FOGLIO  ELENCO STRUTTURE "MENU TENDINA" PERCHE' RENDEREBBE INEFFICACE IL MENU A TENDINA</t>
    </r>
  </si>
  <si>
    <t>DATI STRUTTURA FUORI REGIONE
(COMPILARE IL MODELLO RSA FUORI REGIONE)</t>
  </si>
  <si>
    <t xml:space="preserve">N. GIORNI </t>
  </si>
  <si>
    <t>TOTALE GIORNI</t>
  </si>
  <si>
    <t xml:space="preserve">TOTALE GIORNI </t>
  </si>
  <si>
    <t>N. GIORNI</t>
  </si>
  <si>
    <t xml:space="preserve">TOTALE GIORNI  </t>
  </si>
  <si>
    <r>
      <t xml:space="preserve">Le giornate di degenza a </t>
    </r>
    <r>
      <rPr>
        <b/>
        <sz val="11"/>
        <color indexed="8"/>
        <rFont val="Calibri"/>
        <family val="2"/>
      </rPr>
      <t>quota sociale ridotta</t>
    </r>
    <r>
      <rPr>
        <sz val="11"/>
        <color indexed="8"/>
        <rFont val="Calibri"/>
        <family val="2"/>
      </rPr>
      <t xml:space="preserve"> sono quelle in cui non viene pagata alla struttura la quota relativa al vitto e alla lavanderia nei casi indicati al paragrafo Gestione assenze dell'allegato A della DGR 790/2016. La tariffa  è data dalla retta della struttura meno la quota del VITTO E LAVANDERIA CHE CORRISPONDE A </t>
    </r>
    <r>
      <rPr>
        <b/>
        <sz val="11"/>
        <color indexed="8"/>
        <rFont val="Calibri"/>
        <family val="2"/>
      </rPr>
      <t>€ 13,49</t>
    </r>
    <r>
      <rPr>
        <sz val="11"/>
        <color indexed="8"/>
        <rFont val="Calibri"/>
        <family val="2"/>
      </rPr>
      <t xml:space="preserve"> PER IL REGIME RESIDENZIALE.</t>
    </r>
    <r>
      <rPr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 xml:space="preserve">DA INSERIRE I GIORNI DI ASSENZA SOLO SE LA SPESA E' STATA EFFETTIVAMENTE SOSTENUTA/DA FATTURARE
</t>
    </r>
    <r>
      <rPr>
        <sz val="11"/>
        <color rgb="FFFF0000"/>
        <rFont val="Calibri"/>
        <family val="2"/>
      </rPr>
      <t xml:space="preserve">
</t>
    </r>
  </si>
  <si>
    <t xml:space="preserve">A TARIFFA RIDOTTA 
QUOTA INTERA -€ 10,49 (VITTO E LAVANDERIA)
</t>
  </si>
  <si>
    <r>
      <t xml:space="preserve">A TARIFFA RIDOTTA 
</t>
    </r>
    <r>
      <rPr>
        <sz val="11"/>
        <color indexed="8"/>
        <rFont val="Calibri"/>
        <family val="2"/>
      </rPr>
      <t xml:space="preserve">QUOTA INTERA - € 13, 49 (VITTO E LAVANDERIA) 
</t>
    </r>
  </si>
  <si>
    <t>DATI INDENNITA' DI ACCOMPAGNAMENTO (SOLO REGIME RESIDENZIALE)</t>
  </si>
  <si>
    <t>COMPARTECIPAZIONE AI SENSI DELLA DGR 790/2016 (REGIME RESIDENZIALE)</t>
  </si>
  <si>
    <t xml:space="preserve">ALLEGATO </t>
  </si>
  <si>
    <t xml:space="preserve">TABELLA RIEPILOGATIVA </t>
  </si>
  <si>
    <t>TOTALE SPESA SOCIALE</t>
  </si>
  <si>
    <t>TOTALE SPESA A CARICO COMUNALE</t>
  </si>
  <si>
    <t>TOTALE SPESA A CARICO UTENTI</t>
  </si>
  <si>
    <t xml:space="preserve">TOTALE NN. UTENTI </t>
  </si>
  <si>
    <t xml:space="preserve">RESIDENZIALE LIVELLO BASSO (MODELLO 2 - MANTENIMENTO B) </t>
  </si>
  <si>
    <t xml:space="preserve">RESIDENZIALE FUORI REGIONE (MODELLO 3) </t>
  </si>
  <si>
    <t xml:space="preserve">SEMIRESIDENZIALE LIVELLO ALTO (MODELLO 4) </t>
  </si>
  <si>
    <t>N. complessivo degli utenti assistiti per il livello Mantenimento Alto (Colonna A del modello di rendicontazione 1 – rigo n. 150)</t>
  </si>
  <si>
    <t>N. complessivo degli utenti assistiti per il livello Mantenimento Basso (Colonna A del modello di rendicontazione 2 – rigo 150)</t>
  </si>
  <si>
    <t>N. complessivo degli utenti assistiti in strutture fuori Regione Lazio (tot. Colonna A del modello di rendicontazione 3 – rigo 150)</t>
  </si>
  <si>
    <t>N. complessivo degli utenti assistiti per il livello Semiresidenziale Alto (Colonna A del modello di rendicontazione 4 – rigo n. 150)</t>
  </si>
  <si>
    <t xml:space="preserve">REFERENTE: </t>
  </si>
  <si>
    <t>TOT.  NN. UTENTI ASSISTITI               (n. complessivo per tutti i livelli assistenziali)</t>
  </si>
  <si>
    <t xml:space="preserve">TOT. SPESA SOSTENUTA DAL COMUNE
(importo complessivo per tutti i livelli assistenziali) </t>
  </si>
  <si>
    <t xml:space="preserve">COMUNE : </t>
  </si>
  <si>
    <t xml:space="preserve">RESIDENZIALE LIVELLO ALTO (MODELLO 1 - MANTENIMENTO A) </t>
  </si>
  <si>
    <t xml:space="preserve"> A PRESCINDERE DAL LIVELLO ASSISTENZIALE RENDICONTATO, INSERIRE ALL’INTERNO DEL FOGLIO DI CALCOLO N. 1 –  RESIDENZIALE LIVELLO ELEVATO IL NOME DEL COMUNE TERRITORIALMENTE COMPETENTE ALL'INTEGRAZIONE DELLA RETTA (CELLA D2)</t>
  </si>
  <si>
    <r>
      <t xml:space="preserve">3) </t>
    </r>
    <r>
      <rPr>
        <b/>
        <u/>
        <sz val="18"/>
        <color indexed="8"/>
        <rFont val="Calibri"/>
        <family val="2"/>
      </rPr>
      <t>NON MODIFICARE LE COLONNE</t>
    </r>
    <r>
      <rPr>
        <b/>
        <sz val="11"/>
        <color indexed="8"/>
        <rFont val="Calibri"/>
        <family val="2"/>
      </rPr>
      <t xml:space="preserve"> IN CUI SONO INSERITE LE FORMULE DI CALCOLO </t>
    </r>
  </si>
  <si>
    <t>COMUNE:      (inserire in cella D2)</t>
  </si>
  <si>
    <t>MODELLO 1 - RSA MANTENIMENTO ALTO - (PERIODO 1 gennaio 2021  - 31 dicembre 2021)</t>
  </si>
  <si>
    <t>PERIODO DI RENDICONTAZIONE
 (dal 1 gennaio 2021  
al 31 dicembre 2021 - nel formato gg/mm/aaaa)</t>
  </si>
  <si>
    <t>DATA RICOVERO  
(se è precedente al periodo di rendicontazione inserire 01/01/2021)</t>
  </si>
  <si>
    <t xml:space="preserve">DATA DIMISSIONI
 (se non dimesso prima del 31/12/2021 inserire 31/12/2021 )
 </t>
  </si>
  <si>
    <t xml:space="preserve">IMPORTO dovuto alla RSA per  giorni di degenza
 (PERIODO 1/01/2021 - 31/12/2021)  </t>
  </si>
  <si>
    <t>QUOTA TOTALE UTENTE 
AL 31/12/2021</t>
  </si>
  <si>
    <t>QUOTA TOTALE
 COMUNE 
 AL 31/12/2021</t>
  </si>
  <si>
    <t>MODELLO 2 - RSA MANTENIMENTO BASSO - (PERIODO 1 gennaio 2021 - 31 dicembre 2021)</t>
  </si>
  <si>
    <t>PERIODO DI RENDICONTAZIONE
 (dal 1 gennaio 2021  al 
31 dicembre 2021 - nel formato gg/mm/aaaa)</t>
  </si>
  <si>
    <t xml:space="preserve">DATA DIMISSIONI (se non dimesso prima del 31/12/2021 inserire 31/12/2021)
 </t>
  </si>
  <si>
    <t>Indennità accompagnamento  
(compilare sempre-Inserire SI/NO da menu tendina)</t>
  </si>
  <si>
    <t xml:space="preserve">IMPORTO GIORNALIERO ACCOMPAGNO PER l'anno 2021
</t>
  </si>
  <si>
    <t>QUOTA TOTALE 
COMUNE 
 AL 31/12/2021</t>
  </si>
  <si>
    <t>MODELLO 3 - RSA FUORI REGIONE - (PERIODO 1 gennaio 2021  - 31 dicembre 2021)</t>
  </si>
  <si>
    <t>PERIODO DI RENDICONTAZIONE 
(dal 1 gennaio 2021  al
 31 dicembre 2021- nel formato gg/mm/aaaa)</t>
  </si>
  <si>
    <t>DATA RICOVERO  
(seè precedente al periodo di rendicontazione inserire 01/01/2021)</t>
  </si>
  <si>
    <t xml:space="preserve">Campo di controllo         
  (totale dei giorni di degenza  secondo le date del periodo di ricovero  -  non può eccedere 365 gg. annui) </t>
  </si>
  <si>
    <t xml:space="preserve">Campo di controllo         
   (totale dei giorni di degenza  secondo le date del periodo di ricovero  -  non può eccedere 365 gg. annui) </t>
  </si>
  <si>
    <t>IMPORTO GIORNALIERO ACCOMPAGNO PER l'anno 2021</t>
  </si>
  <si>
    <t>MODELLO 4 - RSA  SEMIRESIDENZIALE LIVELLO ALTO - (PERIODO 1 gennaio 2021  - 31 dicembre 2021)</t>
  </si>
  <si>
    <t>DATA RICOVERO  
(seè precedente al periodo di rendicontazione inserire 1/01/2021)</t>
  </si>
  <si>
    <t xml:space="preserve">DATA DIMISSIONI 
(se non dimesso prima del 31/12/2021 inserire 31/12/2021 )
 </t>
  </si>
  <si>
    <t xml:space="preserve">IMPORTO dovuto alla RSA
 (PERIODO 1/01/2021 - 31/12/2021)  </t>
  </si>
  <si>
    <t xml:space="preserve">QUOTA TOTALE UTENTE 
AL 31/12/2021 
</t>
  </si>
  <si>
    <t>RENDICONTAZIONE SPESA RSA 2021</t>
  </si>
  <si>
    <t>Periodo 1.01.2021 – 31.12.2021</t>
  </si>
  <si>
    <t>Schema relativo alla spesa sostenuta per gli utenti in RSA nell’anno 2021</t>
  </si>
  <si>
    <t>Totale della quota sociale dovuta alle strutture per il livello Mantenimento Alto (tot. Colonna S del modello di rendicontazione 1- rigo n. 150)</t>
  </si>
  <si>
    <t>Totale speso dal Comune per il livello Mantenimento Alto (tot. Colonna AB del modello di rendicontazione 1 - rigo n. 150)</t>
  </si>
  <si>
    <t>Totale speso dagli utenti per il livello Mantenimento Alto (tot. Colonna AA del modello di rendicontazione 1- rigo n. 150)</t>
  </si>
  <si>
    <t>Totale della quota sociale dovuta alle strutture per il livello Mantenimento Basso (tot. Colonna S del modello di rendicontazione 2- rigo n. 150)</t>
  </si>
  <si>
    <t>Totale speso dal Comune per il livello Mantenimento Basso (tot. Colonna AB del modello di rendicontazione 2 - rigo n. 150)</t>
  </si>
  <si>
    <t>Totale speso dagli utenti per il livello Mantenimento Basso (tot. Colonna AA del modello di rendicontazione 2 - rigo n. 150)</t>
  </si>
  <si>
    <t>Totale della quota sociale dovuta alle strutture fuori Regione Lazio (tot. Colonna S del modello di rendicontazione 3 - rigo n. 150)</t>
  </si>
  <si>
    <t>Totale speso dal Comune per strutture fuori Regione Lazio (tot. Colonna AC del modello di rendicontazione 3 - rigo n. 150)</t>
  </si>
  <si>
    <t>Totale speso dagli utenti per strutture fuori Regione Lazio (tot. Colonna AB del modello di rendicontazione 3 - rigo n. 150)</t>
  </si>
  <si>
    <t xml:space="preserve"> revoca accreditamento con DCA U00091 del 8.7.20-e G11103 del 29.9.2020 riapertura e revoca sospensione accred.</t>
  </si>
  <si>
    <t>NOTE DI COMPILAZIONE E LEGENDA                                                                                                                                                                        dello Schema di rendicontazione delle spese sostenute dai comuni per le RSA per l'anno 2021</t>
  </si>
  <si>
    <t xml:space="preserve">2)  A PRESCINDERE DAL LIVELLO ASSISTENZIALE RENDICONTATO, INSERIRE ALL’INTERNO DEL FOGLIO DI CALCOLO N. 1 –  RSA MANTENIMENTO ALTO:
- IL NOME DEL COMUNE  (inserire in cella D2)
- IL REFERENTE: cognome - nome - recapito telefonico - mail  (inserire in cella D3) </t>
  </si>
  <si>
    <t>Se il ricovero dell'utente è precedente al periodo di rendicontazione inserire 01/01/2021</t>
  </si>
  <si>
    <t xml:space="preserve">IMPORTO dovuto alla RSA per  giorni di degenza anno 2021                                                    </t>
  </si>
  <si>
    <t xml:space="preserve">QUOTA TOTALE UTENTE 
AL 31/12/2021 </t>
  </si>
  <si>
    <t>QUOTA TOTALE COMUNE 
 AL 31/12/2021</t>
  </si>
  <si>
    <t xml:space="preserve">
REGIME SEMIRESIDENZIALE - CASISTICA TARIFFA RIDOTTA ANNO 2021 (€ 20,29)</t>
  </si>
  <si>
    <t xml:space="preserve"> QUOTA GIORNALIERA (PRESENZE A TARIFFA INTERA)
a carico dell'UTENTE</t>
  </si>
  <si>
    <t xml:space="preserve"> QUOTA
 GIORNALIERA (PRESENZE A TARIFFA INTERA)
a carico del COMUNE</t>
  </si>
  <si>
    <t xml:space="preserve"> QUOTA
 GIORNALIERA (PRESENZE A TARIFFA INTERA)
a carico del COMUNE</t>
  </si>
  <si>
    <t>COMPARTECIPAZIONE AI SENSI DELLA DGR 790/2016 E DISPOSIZIONI A SEGUITO PANDEMIA COVID-19 (REGIME SEMIRESIDENZIALE)</t>
  </si>
  <si>
    <t>QUOTA GIORNALIERA (PRESENZE A TARIFFA INTERA) a carico dell'UTENTE</t>
  </si>
  <si>
    <t>ven</t>
  </si>
  <si>
    <t>mer</t>
  </si>
  <si>
    <t>lun</t>
  </si>
  <si>
    <t xml:space="preserve">Campo di controllo         
    (totale dei giorni di degenza  secondo le date del periodo di ricovero  -  non può eccedere 305 gg. annui) 
</t>
  </si>
  <si>
    <t>domeniche</t>
  </si>
  <si>
    <t>gen</t>
  </si>
  <si>
    <t>feb</t>
  </si>
  <si>
    <t>mar</t>
  </si>
  <si>
    <t>apr</t>
  </si>
  <si>
    <t>mag</t>
  </si>
  <si>
    <t>giu</t>
  </si>
  <si>
    <t>lug</t>
  </si>
  <si>
    <t>ago</t>
  </si>
  <si>
    <t>sett</t>
  </si>
  <si>
    <t>ott</t>
  </si>
  <si>
    <t>nov</t>
  </si>
  <si>
    <t>dic</t>
  </si>
  <si>
    <t>tot.</t>
  </si>
  <si>
    <t>tot. Festivi</t>
  </si>
  <si>
    <r>
      <t xml:space="preserve">Referente: </t>
    </r>
    <r>
      <rPr>
        <sz val="10"/>
        <rFont val="Calibri"/>
        <family val="2"/>
      </rPr>
      <t xml:space="preserve">(cognome, nome, recapito telefonico, mail - inserire in  cella D3) </t>
    </r>
  </si>
  <si>
    <t xml:space="preserve">GG. PRESENZE
 A TARIFFA RIDOTTA 
(PER IL PERIODO
FINO AL 16.6.2021)
€ 20,29 </t>
  </si>
  <si>
    <t>Villa Albani (RSA pubblica - ASL RM6)</t>
  </si>
  <si>
    <t>Della Melagrana (RSA pubblica ASL RM5)</t>
  </si>
  <si>
    <t>a quota sociale giornaliera
 INTERA
(presenze a tariffa intera)
€ 30,78</t>
  </si>
  <si>
    <t xml:space="preserve"> a quota sociale giornaliera
RIDOTTA
 (presenze a tariffa ridotta fino al 16.6.2021) 
 € 20,29</t>
  </si>
  <si>
    <t xml:space="preserve"> a quota sociale giornaliera
RIDOTTA  
TUTTA A CARICO DEL COMUNE 
(prestazioni alternative + assenze utente) 
 € 20,29</t>
  </si>
  <si>
    <t xml:space="preserve"> QUOTA GIORNALIERA  RIDOTTA  (presenze a tariffa ridotta fino al 16.6.2021)
a carico  UTENTE</t>
  </si>
  <si>
    <t>QUOTA GIORNALIERA RIDOTTA (presenze a tariffa ridotta fino al 16.6.2021)
a carico del COMUNE</t>
  </si>
  <si>
    <t>QUOTA GIORNALIERA RIDOTTA (prestazioni alternative + assenze utente) 
tutta a carico del COMUNE</t>
  </si>
  <si>
    <t xml:space="preserve">4) PER INFORMAZIONI ULTERIORI CONTATTARE L'AREA FAMIGLIA, MINORI E PERSONE FRAGILI: 
TEL: 334.1133077; 333.4917187; 06.5168.8515
E-MAIL: GDIGIAMMARCO@REGIONE.LAZIO.IT; SCIOFFI@REGIONE.LAZIO.IT
</t>
  </si>
  <si>
    <r>
      <t xml:space="preserve">Le giornate di degenza a </t>
    </r>
    <r>
      <rPr>
        <b/>
        <sz val="11"/>
        <rFont val="Calibri"/>
        <family val="2"/>
      </rPr>
      <t>quota sociale ridotta</t>
    </r>
    <r>
      <rPr>
        <sz val="11"/>
        <rFont val="Calibri"/>
        <family val="2"/>
      </rPr>
      <t xml:space="preserve"> sono quelle in cui non viene pagata alla struttura la quota relativa al vitto e alla lavanderia nei casi indicati al paragrafo Gestione assenze dell'allegato a della DGR 790/2016  che corrisponde a (PARI A </t>
    </r>
    <r>
      <rPr>
        <b/>
        <sz val="11"/>
        <rFont val="Calibri"/>
        <family val="2"/>
      </rPr>
      <t>€ 10,49</t>
    </r>
    <r>
      <rPr>
        <sz val="11"/>
        <rFont val="Calibri"/>
        <family val="2"/>
      </rPr>
      <t xml:space="preserve"> PER IL REGIME SEMIRESIDENZIALE) -  DA INSERIRE I GIORNI A TARIFFA RIDOTTA SOLO SE LA SPESA E' STATA EFFETTIVAMENTE SOSTENUTA/DA FATTURARE
</t>
    </r>
  </si>
  <si>
    <t>Se l'utente non è stato dimesso prima del 31/12/2021 inserire nel campo 31/12/2021</t>
  </si>
  <si>
    <r>
      <rPr>
        <b/>
        <sz val="11"/>
        <color indexed="8"/>
        <rFont val="Calibri"/>
        <family val="2"/>
      </rPr>
      <t>COMPILARE SEMPRE</t>
    </r>
    <r>
      <rPr>
        <sz val="11"/>
        <color indexed="8"/>
        <rFont val="Calibri"/>
        <family val="2"/>
      </rPr>
      <t xml:space="preserve">
 (inserire sempre il valore ISEE. Se ISEE è uguale a zero inserire 0,00)
ISEE MASSIMO AMMISSIBILE € 20.000</t>
    </r>
  </si>
  <si>
    <r>
      <t>Nel caso di</t>
    </r>
    <r>
      <rPr>
        <b/>
        <sz val="11"/>
        <color indexed="8"/>
        <rFont val="Calibri"/>
        <family val="2"/>
      </rPr>
      <t xml:space="preserve"> STRUTTURA FUORI REGIONE</t>
    </r>
    <r>
      <rPr>
        <sz val="11"/>
        <color indexed="8"/>
        <rFont val="Calibri"/>
        <family val="2"/>
      </rPr>
      <t xml:space="preserve">
occorre inserire manualmente la quota sociale giornaliera della struttura, stabilita dalla Regione in cui è situata la struttura stessa. 
In tali casi, come previsto dal paragrafo Prestazioni fuori regione dell'allegato A alla DGR 790/2016:
la Regione concorre al pagamento della quota sociale nel limite massimo delle tariffe previste dalla normativa vigente nella Regione Lazio  (€ 59,20 mant. A / € 49,20 mant. B), pertanto, se la quota sociale fissata dalla regione ove è ubicata la struttura supera l'importo  previsto nel Lazio verrà conteggiata la tariffa giornaliera massima prevista nella Regione Lazio </t>
    </r>
    <r>
      <rPr>
        <b/>
        <sz val="11"/>
        <color indexed="8"/>
        <rFont val="Calibri"/>
        <family val="2"/>
      </rPr>
      <t xml:space="preserve"> (dovrà essere inserito nella colonna "TARIFFA GIORNALIERA"  del foglio "RSA Fuori Regione" l'importo MASSIMO di € 59,20 o di € 49,20).</t>
    </r>
    <r>
      <rPr>
        <sz val="11"/>
        <color indexed="8"/>
        <rFont val="Calibri"/>
        <family val="2"/>
      </rPr>
      <t xml:space="preserve"> 
</t>
    </r>
    <r>
      <rPr>
        <b/>
        <sz val="11"/>
        <rFont val="Calibri"/>
        <family val="2"/>
      </rPr>
      <t>DOVRA' ESSERE TRASMESSA ANCHE LA DOCUMENTAZIONE RICHIESTA DALLA  DELIBERAZIONE N. 790/2016: AUTORIZZAZIONE DELLA ASL ALL'INGRESSO/PROROGA DELL'UTENTE IN STRUTTURA FUORI REGIONE E ACCREDITAMENTO/CONVENZIONAMENTO DELLA STRUTTURA PRESSO LA REGIONE COMPETENTE.</t>
    </r>
  </si>
  <si>
    <t xml:space="preserve"> GG. PRESENZE
  A TARIFFA INTERA
  € 30,78</t>
  </si>
  <si>
    <r>
      <t xml:space="preserve">GG.
  PRESTAZIONI ALTERNATIVE E
ASSENZE UTENTE
  A TARIFFA RIDOTTA </t>
    </r>
    <r>
      <rPr>
        <b/>
        <sz val="8"/>
        <color theme="5"/>
        <rFont val="Calibri"/>
        <family val="2"/>
      </rPr>
      <t xml:space="preserve"> </t>
    </r>
    <r>
      <rPr>
        <b/>
        <sz val="8"/>
        <rFont val="Calibri"/>
        <family val="2"/>
      </rPr>
      <t>(PERIODO 1.01.2021/31.12.2021</t>
    </r>
    <r>
      <rPr>
        <b/>
        <sz val="8"/>
        <color theme="5"/>
        <rFont val="Calibri"/>
        <family val="2"/>
      </rPr>
      <t xml:space="preserve"> </t>
    </r>
    <r>
      <rPr>
        <b/>
        <sz val="8"/>
        <rFont val="Calibri"/>
        <family val="2"/>
      </rPr>
      <t xml:space="preserve">TUTTA A CARICO DEL COMUNE)
</t>
    </r>
  </si>
  <si>
    <t>N. GIORNI 
PERIODO DAL 1/01/2021
 AL 31/12/2021
(secondo le indicazioni riportate nella circolare regionale n. 0447226/2021, nel Piano territoriale regionale – Giugno 2021 e nelle note di compilazione)</t>
  </si>
  <si>
    <t xml:space="preserve">TOTALE 
GG. - Colonne H, I e J
(massimo 305 gg. annui) </t>
  </si>
  <si>
    <t>COMPARTECIPAZIONE AI SENSI DELLA DGR 790/2016 E CIRCOLARE MODALITA' DI FATTURAZIONE PER  STRUTTURE SEMIRESIDENZIALI PROT. REGIONALE N.</t>
  </si>
  <si>
    <t xml:space="preserve">RIDOTTA
(per GG. 
Colonne I-J) 
  € 20,29 </t>
  </si>
  <si>
    <t xml:space="preserve"> NOTE DI COMPILAZIONE </t>
  </si>
  <si>
    <t>PERIODO DI RENDICONTAZIONE
 (dal 1 GENNAIO 2021 al 31 DICEMBRE 2021 - nel formato gg/mm/aaaa)</t>
  </si>
  <si>
    <t xml:space="preserve">
fino al 16 giugno 2021 : 
1) GG. PRESENZA UTENTE A TARIFFA RIDOTTA COVID;
2) GG. PRESTAZIONI ALTERNATIVE;
3)  ASSENZE UTENTE A TARIFFA RIDOTTA (INTERA TARIFFA A CARICO DEL COMUNE)                                                                                                                                                                                                   a  partire dal 17 giugno 2021:                                                                                                                             1) presenza utente in struttura (tariffa intera): fatturazione sia al comune sia all'utente.                         2) prestazioni da remoto (tariffa ridotta): il comune paga l'intera quota ridotta.                               3)assenze utente (tariffa ridotta): il comune paga intera quota.                                                                        </t>
  </si>
  <si>
    <t>fino al 16 giugno 2021:
1)  PRESENZA DELL'UTENTE IN STRUTTURA: fatturazione sia al comune sia all'utente. Le quote comune/utente si calcolano applicando alla tariffa ridotta (decurtata del vitto/lavanolo) le modalità di calcolo della DGR n. 790/2016, a meno che l'erogazione del pasto sia stato autorizzato dalle ASL.
2) PRESTAZIONI ALTERNATIVE: fatturazione  al comune. La tariffa è decurtata del vitto e lavanolo, il comune paga l'intera tariffa ridotta.
3) ASSENZE DELL'UTENTE: fatturazione al comune. La tariffa è decurtata del vitto e lavanolo, il comune paga l'intera tariffa ridotta.</t>
  </si>
  <si>
    <t xml:space="preserve">Campo di controllo
 (il totale dei giorni di degenza secondo le date del periodo di ricovero - non può superare i 365 gg. o 305 gg. annui per il regime semiresidenziale)
 </t>
  </si>
  <si>
    <r>
      <t xml:space="preserve">INDICARE SEMPRE DAL MENU A TENDINA : SI o NO 
(da inserire SI solo se percepito) 
</t>
    </r>
    <r>
      <rPr>
        <b/>
        <sz val="11"/>
        <rFont val="Calibri"/>
        <family val="2"/>
      </rPr>
      <t>se inserito "SI" verificare il corretto inserimento del valore € 17,16 nella corrispondente colonna di calcolo V</t>
    </r>
  </si>
  <si>
    <t>QUOTA GIORNALIERA RIDOTTA (prestazioni alternative/da remoto + assenze utente) 
tutta a carico del COMUNE</t>
  </si>
  <si>
    <t xml:space="preserve"> QUOTA GIORNALIERA  RIDOTTA  (presenze a tariffa ridotta fino al 16.6.2021) 
a carico  UTENTE</t>
  </si>
  <si>
    <r>
      <t xml:space="preserve"> LA QUOTA PER IL SEMIRESIDENZIALE  CORRISPONDE A </t>
    </r>
    <r>
      <rPr>
        <b/>
        <sz val="11"/>
        <rFont val="Calibri"/>
        <family val="2"/>
      </rPr>
      <t>€ 30,78</t>
    </r>
    <r>
      <rPr>
        <sz val="11"/>
        <rFont val="Calibri"/>
        <family val="2"/>
      </rPr>
      <t xml:space="preserve">. 
</t>
    </r>
    <r>
      <rPr>
        <b/>
        <sz val="11"/>
        <rFont val="Calibri"/>
        <family val="2"/>
      </rPr>
      <t>LA FATTURAZIONE A TARIFFA INTERA PER L'ANNO 2021 SI APPLICA SECONDO LE DISPOSIZIONI DETTATE DALLE INDICAZIONI FORNITE CON CIRCOLARI REGIONALI PROT. N. 361409/2021 E N.  447226/2021,   ESCLUSIVAMENTE NEI CASI SPECIFICI IN CUI L'EROGAZIONE DEL PASTO E' STATO AUTORIZZAT0 DALLE  ASL e</t>
    </r>
    <r>
      <rPr>
        <b/>
        <u/>
        <sz val="11"/>
        <rFont val="Calibri"/>
        <family val="2"/>
      </rPr>
      <t xml:space="preserve">  SECONDO LE INDICAZIONI FORNITE CON DETERMINAZIONE N G07347 del 16.6.2021 PER IL PERIODO A PARTIRE DA TALE DATA.</t>
    </r>
  </si>
  <si>
    <t>Totale della quota sociale dovuta alle strutture per il livello Semiresidenziale Alto (tot. Colonna T del modello di rendicontazione 4 - rigo n. 150)</t>
  </si>
  <si>
    <t>Totale speso dal Comune per il livello Semiresidenziale Alto (tot. Colonna AC del modello di rendicontazione 4 - rigo n. 150)</t>
  </si>
  <si>
    <t>Totale speso dagli utenti per il livello Semiresidenziale Alto (tot. Colonna AB del modello di rendicontazione 4 - rigo n. 150)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</si>
</sst>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;[Red]#,##0.00"/>
    <numFmt numFmtId="165" formatCode="#,##0.00_ ;\-#,##0.00\ "/>
    <numFmt numFmtId="166" formatCode="#,##0_ ;\-#,##0\ 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11"/>
      <name val="Garamond"/>
      <family val="1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u/>
      <sz val="18"/>
      <color indexed="8"/>
      <name val="Calibri"/>
      <family val="2"/>
    </font>
    <font>
      <sz val="18"/>
      <color indexed="10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8"/>
      <name val="Calibri"/>
      <family val="2"/>
    </font>
    <font>
      <sz val="12"/>
      <color theme="1"/>
      <name val="Calibri"/>
      <family val="2"/>
      <scheme val="minor"/>
    </font>
    <font>
      <b/>
      <sz val="12"/>
      <name val="Garamond"/>
      <family val="1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9"/>
      <name val="Calibri"/>
      <family val="2"/>
    </font>
    <font>
      <b/>
      <sz val="7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9"/>
      <name val="Gill Sans MT"/>
      <family val="2"/>
    </font>
    <font>
      <sz val="7"/>
      <name val="Gill Sans MT"/>
      <family val="2"/>
    </font>
    <font>
      <b/>
      <sz val="10"/>
      <name val="Gill Sans MT"/>
      <family val="2"/>
    </font>
    <font>
      <b/>
      <u/>
      <sz val="8"/>
      <name val="Calibri"/>
      <family val="2"/>
    </font>
    <font>
      <sz val="11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Gill Sans MT"/>
      <family val="2"/>
    </font>
    <font>
      <b/>
      <sz val="11"/>
      <name val="Gill Sans MT"/>
      <family val="2"/>
    </font>
    <font>
      <sz val="12"/>
      <color theme="1"/>
      <name val="Gill Sans MT"/>
      <family val="2"/>
    </font>
    <font>
      <b/>
      <sz val="12"/>
      <color theme="1"/>
      <name val="Gill Sans MT"/>
      <family val="2"/>
    </font>
    <font>
      <b/>
      <sz val="9"/>
      <color theme="1"/>
      <name val="Gill Sans MT"/>
      <family val="2"/>
    </font>
    <font>
      <sz val="10"/>
      <color theme="1"/>
      <name val="Gill Sans MT"/>
      <family val="2"/>
    </font>
    <font>
      <b/>
      <sz val="11"/>
      <color theme="1"/>
      <name val="Gill Sans MT"/>
      <family val="2"/>
    </font>
    <font>
      <sz val="8"/>
      <color theme="1"/>
      <name val="Gill Sans MT"/>
      <family val="2"/>
    </font>
    <font>
      <sz val="11"/>
      <color theme="1"/>
      <name val="Gill Sans MT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8"/>
      <color theme="5"/>
      <name val="Calibri"/>
      <family val="2"/>
    </font>
    <font>
      <b/>
      <sz val="8"/>
      <color rgb="FFC00000"/>
      <name val="Calibri"/>
      <family val="2"/>
    </font>
    <font>
      <b/>
      <u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4">
    <xf numFmtId="0" fontId="0" fillId="0" borderId="0" xfId="0"/>
    <xf numFmtId="1" fontId="20" fillId="5" borderId="1" xfId="0" applyNumberFormat="1" applyFont="1" applyFill="1" applyBorder="1" applyAlignment="1" applyProtection="1">
      <alignment horizontal="left"/>
      <protection locked="0"/>
    </xf>
    <xf numFmtId="0" fontId="24" fillId="5" borderId="1" xfId="0" applyFont="1" applyFill="1" applyBorder="1" applyAlignment="1" applyProtection="1">
      <alignment horizontal="left" vertical="center"/>
      <protection locked="0"/>
    </xf>
    <xf numFmtId="0" fontId="24" fillId="5" borderId="1" xfId="0" applyFont="1" applyFill="1" applyBorder="1" applyAlignment="1" applyProtection="1">
      <alignment horizontal="center" vertical="center" wrapText="1"/>
      <protection locked="0"/>
    </xf>
    <xf numFmtId="0" fontId="24" fillId="5" borderId="1" xfId="0" applyFont="1" applyFill="1" applyBorder="1" applyAlignment="1" applyProtection="1">
      <alignment vertical="top" wrapText="1"/>
      <protection locked="0"/>
    </xf>
    <xf numFmtId="14" fontId="24" fillId="5" borderId="1" xfId="0" applyNumberFormat="1" applyFont="1" applyFill="1" applyBorder="1" applyAlignment="1" applyProtection="1">
      <alignment horizontal="center" vertical="center"/>
      <protection locked="0"/>
    </xf>
    <xf numFmtId="3" fontId="24" fillId="5" borderId="1" xfId="0" applyNumberFormat="1" applyFont="1" applyFill="1" applyBorder="1" applyAlignment="1" applyProtection="1">
      <alignment horizontal="center" vertical="center"/>
      <protection locked="0"/>
    </xf>
    <xf numFmtId="164" fontId="24" fillId="5" borderId="1" xfId="1" applyNumberFormat="1" applyFont="1" applyFill="1" applyBorder="1" applyAlignment="1" applyProtection="1">
      <alignment horizontal="right" vertical="center"/>
      <protection locked="0"/>
    </xf>
    <xf numFmtId="49" fontId="24" fillId="5" borderId="1" xfId="1" applyNumberFormat="1" applyFont="1" applyFill="1" applyBorder="1" applyAlignment="1" applyProtection="1">
      <alignment horizontal="center" vertical="center"/>
      <protection locked="0"/>
    </xf>
    <xf numFmtId="164" fontId="25" fillId="0" borderId="1" xfId="0" applyNumberFormat="1" applyFont="1" applyFill="1" applyBorder="1" applyAlignment="1" applyProtection="1">
      <alignment horizontal="center" vertical="center"/>
    </xf>
    <xf numFmtId="3" fontId="24" fillId="2" borderId="1" xfId="0" applyNumberFormat="1" applyFont="1" applyFill="1" applyBorder="1" applyAlignment="1" applyProtection="1">
      <alignment horizontal="center" vertical="center"/>
    </xf>
    <xf numFmtId="0" fontId="24" fillId="2" borderId="1" xfId="0" applyNumberFormat="1" applyFont="1" applyFill="1" applyBorder="1" applyAlignment="1" applyProtection="1">
      <alignment horizontal="center" vertical="center" wrapText="1"/>
    </xf>
    <xf numFmtId="4" fontId="25" fillId="0" borderId="1" xfId="0" applyNumberFormat="1" applyFont="1" applyFill="1" applyBorder="1" applyAlignment="1" applyProtection="1">
      <alignment horizontal="center" vertical="center"/>
    </xf>
    <xf numFmtId="4" fontId="25" fillId="2" borderId="1" xfId="0" applyNumberFormat="1" applyFont="1" applyFill="1" applyBorder="1" applyAlignment="1" applyProtection="1">
      <alignment horizontal="center" vertical="center"/>
    </xf>
    <xf numFmtId="4" fontId="25" fillId="2" borderId="1" xfId="1" applyNumberFormat="1" applyFont="1" applyFill="1" applyBorder="1" applyAlignment="1" applyProtection="1">
      <alignment horizontal="center" vertical="center"/>
    </xf>
    <xf numFmtId="164" fontId="25" fillId="2" borderId="1" xfId="1" applyNumberFormat="1" applyFont="1" applyFill="1" applyBorder="1" applyAlignment="1" applyProtection="1">
      <alignment horizontal="center" vertical="center"/>
    </xf>
    <xf numFmtId="2" fontId="25" fillId="2" borderId="1" xfId="0" applyNumberFormat="1" applyFont="1" applyFill="1" applyBorder="1" applyAlignment="1" applyProtection="1">
      <alignment horizontal="center" vertical="center"/>
    </xf>
    <xf numFmtId="2" fontId="25" fillId="2" borderId="1" xfId="0" applyNumberFormat="1" applyFont="1" applyFill="1" applyBorder="1" applyAlignment="1" applyProtection="1">
      <alignment horizontal="center" vertical="center" wrapText="1"/>
    </xf>
    <xf numFmtId="164" fontId="25" fillId="2" borderId="1" xfId="1" applyNumberFormat="1" applyFont="1" applyFill="1" applyBorder="1" applyAlignment="1" applyProtection="1">
      <alignment horizontal="right" vertical="center"/>
    </xf>
    <xf numFmtId="43" fontId="18" fillId="0" borderId="0" xfId="0" applyNumberFormat="1" applyFont="1" applyProtection="1"/>
    <xf numFmtId="164" fontId="26" fillId="2" borderId="1" xfId="1" applyNumberFormat="1" applyFont="1" applyFill="1" applyBorder="1" applyAlignment="1" applyProtection="1">
      <alignment horizontal="right" vertical="center"/>
    </xf>
    <xf numFmtId="0" fontId="24" fillId="3" borderId="1" xfId="0" applyNumberFormat="1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horizontal="center" vertical="top" wrapText="1"/>
    </xf>
    <xf numFmtId="0" fontId="15" fillId="0" borderId="1" xfId="0" applyFont="1" applyFill="1" applyBorder="1" applyAlignment="1" applyProtection="1">
      <alignment horizontal="center" vertical="top" wrapText="1"/>
    </xf>
    <xf numFmtId="0" fontId="15" fillId="4" borderId="1" xfId="0" applyFont="1" applyFill="1" applyBorder="1" applyAlignment="1" applyProtection="1">
      <alignment horizontal="center" vertical="top" wrapText="1"/>
    </xf>
    <xf numFmtId="3" fontId="24" fillId="4" borderId="1" xfId="0" applyNumberFormat="1" applyFont="1" applyFill="1" applyBorder="1" applyAlignment="1" applyProtection="1">
      <alignment horizontal="center" vertical="center"/>
    </xf>
    <xf numFmtId="0" fontId="21" fillId="0" borderId="17" xfId="0" applyFont="1" applyFill="1" applyBorder="1" applyAlignment="1" applyProtection="1">
      <alignment horizontal="center" vertical="top" wrapText="1"/>
    </xf>
    <xf numFmtId="0" fontId="24" fillId="4" borderId="1" xfId="0" applyNumberFormat="1" applyFont="1" applyFill="1" applyBorder="1" applyAlignment="1" applyProtection="1">
      <alignment horizontal="center" vertical="center"/>
    </xf>
    <xf numFmtId="1" fontId="20" fillId="5" borderId="16" xfId="0" applyNumberFormat="1" applyFont="1" applyFill="1" applyBorder="1" applyAlignment="1" applyProtection="1">
      <alignment horizontal="left"/>
      <protection locked="0"/>
    </xf>
    <xf numFmtId="0" fontId="24" fillId="5" borderId="16" xfId="0" applyFont="1" applyFill="1" applyBorder="1" applyAlignment="1" applyProtection="1">
      <alignment horizontal="left" vertical="center"/>
      <protection locked="0"/>
    </xf>
    <xf numFmtId="0" fontId="24" fillId="5" borderId="16" xfId="0" applyFont="1" applyFill="1" applyBorder="1" applyAlignment="1" applyProtection="1">
      <alignment horizontal="center" vertical="center" wrapText="1"/>
      <protection locked="0"/>
    </xf>
    <xf numFmtId="0" fontId="24" fillId="5" borderId="16" xfId="0" applyFont="1" applyFill="1" applyBorder="1" applyAlignment="1" applyProtection="1">
      <alignment vertical="top" wrapText="1"/>
      <protection locked="0"/>
    </xf>
    <xf numFmtId="14" fontId="24" fillId="5" borderId="16" xfId="0" applyNumberFormat="1" applyFont="1" applyFill="1" applyBorder="1" applyAlignment="1" applyProtection="1">
      <alignment horizontal="center" vertical="center"/>
      <protection locked="0"/>
    </xf>
    <xf numFmtId="3" fontId="24" fillId="5" borderId="16" xfId="0" applyNumberFormat="1" applyFont="1" applyFill="1" applyBorder="1" applyAlignment="1" applyProtection="1">
      <alignment horizontal="center" vertical="center"/>
      <protection locked="0"/>
    </xf>
    <xf numFmtId="3" fontId="24" fillId="2" borderId="16" xfId="0" applyNumberFormat="1" applyFont="1" applyFill="1" applyBorder="1" applyAlignment="1" applyProtection="1">
      <alignment horizontal="center" vertical="center"/>
    </xf>
    <xf numFmtId="0" fontId="24" fillId="4" borderId="16" xfId="0" applyNumberFormat="1" applyFont="1" applyFill="1" applyBorder="1" applyAlignment="1" applyProtection="1">
      <alignment horizontal="center" vertical="center"/>
    </xf>
    <xf numFmtId="164" fontId="24" fillId="5" borderId="16" xfId="1" applyNumberFormat="1" applyFont="1" applyFill="1" applyBorder="1" applyAlignment="1" applyProtection="1">
      <alignment horizontal="right" vertical="center"/>
      <protection locked="0"/>
    </xf>
    <xf numFmtId="49" fontId="24" fillId="5" borderId="16" xfId="1" applyNumberFormat="1" applyFont="1" applyFill="1" applyBorder="1" applyAlignment="1" applyProtection="1">
      <alignment horizontal="center" vertical="center"/>
      <protection locked="0"/>
    </xf>
    <xf numFmtId="4" fontId="25" fillId="0" borderId="16" xfId="0" applyNumberFormat="1" applyFont="1" applyFill="1" applyBorder="1" applyAlignment="1" applyProtection="1">
      <alignment horizontal="center" vertical="center"/>
    </xf>
    <xf numFmtId="4" fontId="25" fillId="2" borderId="16" xfId="0" applyNumberFormat="1" applyFont="1" applyFill="1" applyBorder="1" applyAlignment="1" applyProtection="1">
      <alignment horizontal="center" vertical="center"/>
    </xf>
    <xf numFmtId="4" fontId="25" fillId="2" borderId="16" xfId="1" applyNumberFormat="1" applyFont="1" applyFill="1" applyBorder="1" applyAlignment="1" applyProtection="1">
      <alignment horizontal="center" vertical="center"/>
    </xf>
    <xf numFmtId="164" fontId="25" fillId="2" borderId="16" xfId="1" applyNumberFormat="1" applyFont="1" applyFill="1" applyBorder="1" applyAlignment="1" applyProtection="1">
      <alignment horizontal="center" vertical="center"/>
    </xf>
    <xf numFmtId="2" fontId="25" fillId="2" borderId="16" xfId="0" applyNumberFormat="1" applyFont="1" applyFill="1" applyBorder="1" applyAlignment="1" applyProtection="1">
      <alignment horizontal="center" vertical="center"/>
    </xf>
    <xf numFmtId="2" fontId="25" fillId="2" borderId="16" xfId="0" applyNumberFormat="1" applyFont="1" applyFill="1" applyBorder="1" applyAlignment="1" applyProtection="1">
      <alignment horizontal="center" vertical="center" wrapText="1"/>
    </xf>
    <xf numFmtId="164" fontId="25" fillId="2" borderId="16" xfId="1" applyNumberFormat="1" applyFont="1" applyFill="1" applyBorder="1" applyAlignment="1" applyProtection="1">
      <alignment horizontal="right" vertical="center"/>
    </xf>
    <xf numFmtId="3" fontId="31" fillId="13" borderId="3" xfId="0" applyNumberFormat="1" applyFont="1" applyFill="1" applyBorder="1" applyAlignment="1" applyProtection="1">
      <alignment horizontal="center" vertical="center"/>
    </xf>
    <xf numFmtId="0" fontId="31" fillId="13" borderId="3" xfId="0" applyNumberFormat="1" applyFont="1" applyFill="1" applyBorder="1" applyAlignment="1" applyProtection="1">
      <alignment horizontal="center" vertical="center" wrapText="1"/>
    </xf>
    <xf numFmtId="0" fontId="31" fillId="13" borderId="3" xfId="0" applyNumberFormat="1" applyFont="1" applyFill="1" applyBorder="1" applyAlignment="1" applyProtection="1">
      <alignment horizontal="center" vertical="center"/>
    </xf>
    <xf numFmtId="164" fontId="31" fillId="13" borderId="3" xfId="1" applyNumberFormat="1" applyFont="1" applyFill="1" applyBorder="1" applyAlignment="1" applyProtection="1">
      <alignment horizontal="right" vertical="center"/>
    </xf>
    <xf numFmtId="49" fontId="31" fillId="13" borderId="3" xfId="1" applyNumberFormat="1" applyFont="1" applyFill="1" applyBorder="1" applyAlignment="1" applyProtection="1">
      <alignment horizontal="center" vertical="center"/>
    </xf>
    <xf numFmtId="2" fontId="31" fillId="13" borderId="3" xfId="1" applyNumberFormat="1" applyFont="1" applyFill="1" applyBorder="1" applyAlignment="1" applyProtection="1">
      <alignment horizontal="center" vertical="center"/>
    </xf>
    <xf numFmtId="4" fontId="31" fillId="13" borderId="3" xfId="0" applyNumberFormat="1" applyFont="1" applyFill="1" applyBorder="1" applyAlignment="1" applyProtection="1">
      <alignment horizontal="center" vertical="center"/>
    </xf>
    <xf numFmtId="164" fontId="31" fillId="13" borderId="3" xfId="1" applyNumberFormat="1" applyFont="1" applyFill="1" applyBorder="1" applyAlignment="1" applyProtection="1">
      <alignment horizontal="center" vertical="center"/>
    </xf>
    <xf numFmtId="2" fontId="31" fillId="13" borderId="3" xfId="0" applyNumberFormat="1" applyFont="1" applyFill="1" applyBorder="1" applyAlignment="1" applyProtection="1">
      <alignment horizontal="center" vertical="center"/>
    </xf>
    <xf numFmtId="164" fontId="31" fillId="13" borderId="3" xfId="0" applyNumberFormat="1" applyFont="1" applyFill="1" applyBorder="1" applyAlignment="1" applyProtection="1">
      <alignment horizontal="center" vertical="center"/>
    </xf>
    <xf numFmtId="2" fontId="31" fillId="13" borderId="3" xfId="0" applyNumberFormat="1" applyFont="1" applyFill="1" applyBorder="1" applyAlignment="1" applyProtection="1">
      <alignment horizontal="center" vertical="center" wrapText="1"/>
    </xf>
    <xf numFmtId="0" fontId="15" fillId="14" borderId="1" xfId="0" applyFont="1" applyFill="1" applyBorder="1" applyAlignment="1" applyProtection="1">
      <alignment horizontal="center" vertical="top" wrapText="1"/>
    </xf>
    <xf numFmtId="2" fontId="25" fillId="2" borderId="17" xfId="0" applyNumberFormat="1" applyFont="1" applyFill="1" applyBorder="1" applyAlignment="1" applyProtection="1">
      <alignment horizontal="center" vertical="center"/>
    </xf>
    <xf numFmtId="2" fontId="25" fillId="2" borderId="17" xfId="0" applyNumberFormat="1" applyFont="1" applyFill="1" applyBorder="1" applyAlignment="1" applyProtection="1">
      <alignment horizontal="center" vertical="center" wrapText="1"/>
    </xf>
    <xf numFmtId="0" fontId="21" fillId="0" borderId="4" xfId="0" applyFont="1" applyFill="1" applyBorder="1" applyAlignment="1" applyProtection="1">
      <alignment horizontal="center" vertical="top" wrapText="1"/>
    </xf>
    <xf numFmtId="0" fontId="21" fillId="3" borderId="2" xfId="0" applyFont="1" applyFill="1" applyBorder="1" applyAlignment="1" applyProtection="1">
      <alignment horizontal="center" vertical="top" wrapText="1"/>
    </xf>
    <xf numFmtId="0" fontId="21" fillId="0" borderId="2" xfId="0" applyFont="1" applyFill="1" applyBorder="1" applyAlignment="1" applyProtection="1">
      <alignment horizontal="center" vertical="top" wrapText="1"/>
    </xf>
    <xf numFmtId="0" fontId="21" fillId="0" borderId="22" xfId="0" applyFont="1" applyFill="1" applyBorder="1" applyAlignment="1" applyProtection="1">
      <alignment horizontal="center" vertical="top" wrapText="1"/>
    </xf>
    <xf numFmtId="2" fontId="24" fillId="5" borderId="1" xfId="1" applyNumberFormat="1" applyFont="1" applyFill="1" applyBorder="1" applyAlignment="1" applyProtection="1">
      <alignment horizontal="center" vertical="center"/>
      <protection locked="0"/>
    </xf>
    <xf numFmtId="2" fontId="24" fillId="5" borderId="16" xfId="1" applyNumberFormat="1" applyFont="1" applyFill="1" applyBorder="1" applyAlignment="1" applyProtection="1">
      <alignment horizontal="center" vertical="center"/>
      <protection locked="0"/>
    </xf>
    <xf numFmtId="0" fontId="30" fillId="13" borderId="2" xfId="0" applyFont="1" applyFill="1" applyBorder="1" applyProtection="1"/>
    <xf numFmtId="0" fontId="31" fillId="13" borderId="3" xfId="0" applyFont="1" applyFill="1" applyBorder="1" applyAlignment="1" applyProtection="1">
      <alignment horizontal="left" vertical="center"/>
    </xf>
    <xf numFmtId="0" fontId="31" fillId="13" borderId="3" xfId="0" applyFont="1" applyFill="1" applyBorder="1" applyAlignment="1" applyProtection="1">
      <alignment horizontal="center" vertical="center" wrapText="1"/>
    </xf>
    <xf numFmtId="0" fontId="31" fillId="13" borderId="3" xfId="0" applyFont="1" applyFill="1" applyBorder="1" applyAlignment="1" applyProtection="1">
      <alignment vertical="top" wrapText="1"/>
    </xf>
    <xf numFmtId="14" fontId="31" fillId="13" borderId="3" xfId="0" applyNumberFormat="1" applyFont="1" applyFill="1" applyBorder="1" applyAlignment="1" applyProtection="1">
      <alignment horizontal="center" vertical="center"/>
    </xf>
    <xf numFmtId="2" fontId="30" fillId="13" borderId="3" xfId="0" applyNumberFormat="1" applyFont="1" applyFill="1" applyBorder="1" applyProtection="1"/>
    <xf numFmtId="0" fontId="30" fillId="3" borderId="3" xfId="0" applyFont="1" applyFill="1" applyBorder="1" applyProtection="1"/>
    <xf numFmtId="0" fontId="31" fillId="3" borderId="3" xfId="0" applyNumberFormat="1" applyFont="1" applyFill="1" applyBorder="1" applyAlignment="1" applyProtection="1">
      <alignment horizontal="center" vertical="center" wrapText="1"/>
    </xf>
    <xf numFmtId="0" fontId="43" fillId="3" borderId="1" xfId="0" applyFont="1" applyFill="1" applyBorder="1" applyAlignment="1" applyProtection="1">
      <alignment horizontal="center" vertical="top" wrapText="1"/>
    </xf>
    <xf numFmtId="3" fontId="2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4" fontId="25" fillId="0" borderId="1" xfId="1" applyNumberFormat="1" applyFont="1" applyFill="1" applyBorder="1" applyAlignment="1" applyProtection="1">
      <alignment horizontal="center" vertical="center"/>
    </xf>
    <xf numFmtId="164" fontId="25" fillId="0" borderId="1" xfId="1" applyNumberFormat="1" applyFont="1" applyFill="1" applyBorder="1" applyAlignment="1" applyProtection="1">
      <alignment horizontal="center" vertical="center"/>
    </xf>
    <xf numFmtId="2" fontId="25" fillId="0" borderId="1" xfId="0" applyNumberFormat="1" applyFont="1" applyFill="1" applyBorder="1" applyAlignment="1" applyProtection="1">
      <alignment horizontal="center" vertical="center"/>
    </xf>
    <xf numFmtId="2" fontId="25" fillId="0" borderId="17" xfId="0" applyNumberFormat="1" applyFont="1" applyFill="1" applyBorder="1" applyAlignment="1" applyProtection="1">
      <alignment horizontal="center" vertical="center"/>
    </xf>
    <xf numFmtId="2" fontId="25" fillId="0" borderId="17" xfId="0" applyNumberFormat="1" applyFont="1" applyFill="1" applyBorder="1" applyAlignment="1" applyProtection="1">
      <alignment horizontal="center" vertical="center" wrapText="1"/>
    </xf>
    <xf numFmtId="164" fontId="25" fillId="0" borderId="1" xfId="1" applyNumberFormat="1" applyFont="1" applyFill="1" applyBorder="1" applyAlignment="1" applyProtection="1">
      <alignment horizontal="right" vertical="center"/>
    </xf>
    <xf numFmtId="164" fontId="26" fillId="0" borderId="1" xfId="1" applyNumberFormat="1" applyFont="1" applyFill="1" applyBorder="1" applyAlignment="1" applyProtection="1">
      <alignment horizontal="right" vertical="center"/>
    </xf>
    <xf numFmtId="0" fontId="18" fillId="0" borderId="18" xfId="0" applyFont="1" applyFill="1" applyBorder="1" applyProtection="1"/>
    <xf numFmtId="0" fontId="18" fillId="0" borderId="0" xfId="0" applyFont="1" applyFill="1" applyProtection="1"/>
    <xf numFmtId="0" fontId="5" fillId="0" borderId="18" xfId="0" applyFont="1" applyBorder="1" applyProtection="1"/>
    <xf numFmtId="0" fontId="5" fillId="0" borderId="0" xfId="0" applyFont="1" applyProtection="1"/>
    <xf numFmtId="0" fontId="5" fillId="0" borderId="18" xfId="0" applyFont="1" applyFill="1" applyBorder="1" applyProtection="1"/>
    <xf numFmtId="0" fontId="5" fillId="0" borderId="0" xfId="0" applyFont="1" applyFill="1" applyProtection="1"/>
    <xf numFmtId="0" fontId="22" fillId="0" borderId="18" xfId="0" applyFont="1" applyFill="1" applyBorder="1" applyAlignment="1" applyProtection="1">
      <alignment horizontal="center" vertical="top"/>
    </xf>
    <xf numFmtId="0" fontId="22" fillId="0" borderId="0" xfId="0" applyFont="1" applyFill="1" applyAlignment="1" applyProtection="1">
      <alignment horizontal="center" vertical="top"/>
    </xf>
    <xf numFmtId="0" fontId="15" fillId="3" borderId="1" xfId="0" applyFont="1" applyFill="1" applyBorder="1" applyAlignment="1" applyProtection="1">
      <alignment horizontal="center" vertical="top" wrapText="1"/>
    </xf>
    <xf numFmtId="0" fontId="23" fillId="0" borderId="0" xfId="0" applyFont="1" applyAlignment="1" applyProtection="1">
      <alignment horizontal="justify" vertical="top"/>
    </xf>
    <xf numFmtId="4" fontId="18" fillId="0" borderId="0" xfId="0" applyNumberFormat="1" applyFont="1" applyProtection="1"/>
    <xf numFmtId="0" fontId="18" fillId="0" borderId="0" xfId="0" applyFont="1" applyProtection="1"/>
    <xf numFmtId="0" fontId="30" fillId="13" borderId="3" xfId="0" applyFont="1" applyFill="1" applyBorder="1" applyProtection="1"/>
    <xf numFmtId="0" fontId="30" fillId="13" borderId="3" xfId="0" applyFont="1" applyFill="1" applyBorder="1" applyAlignment="1" applyProtection="1">
      <alignment horizontal="right"/>
    </xf>
    <xf numFmtId="0" fontId="30" fillId="13" borderId="3" xfId="0" applyFont="1" applyFill="1" applyBorder="1" applyAlignment="1" applyProtection="1">
      <alignment horizontal="center"/>
    </xf>
    <xf numFmtId="2" fontId="30" fillId="13" borderId="4" xfId="0" applyNumberFormat="1" applyFont="1" applyFill="1" applyBorder="1" applyProtection="1"/>
    <xf numFmtId="1" fontId="18" fillId="0" borderId="0" xfId="0" applyNumberFormat="1" applyFont="1" applyProtection="1"/>
    <xf numFmtId="0" fontId="18" fillId="3" borderId="0" xfId="0" applyFont="1" applyFill="1" applyProtection="1"/>
    <xf numFmtId="0" fontId="18" fillId="0" borderId="0" xfId="0" applyFont="1" applyAlignment="1" applyProtection="1">
      <alignment horizontal="right"/>
    </xf>
    <xf numFmtId="0" fontId="18" fillId="0" borderId="0" xfId="0" applyFont="1" applyAlignment="1" applyProtection="1">
      <alignment horizontal="center"/>
    </xf>
    <xf numFmtId="0" fontId="18" fillId="2" borderId="0" xfId="0" applyFont="1" applyFill="1" applyAlignment="1" applyProtection="1">
      <alignment horizontal="center"/>
    </xf>
    <xf numFmtId="3" fontId="32" fillId="13" borderId="3" xfId="0" applyNumberFormat="1" applyFont="1" applyFill="1" applyBorder="1" applyAlignment="1" applyProtection="1">
      <alignment horizontal="right" vertical="center" wrapText="1"/>
    </xf>
    <xf numFmtId="164" fontId="32" fillId="13" borderId="3" xfId="0" applyNumberFormat="1" applyFont="1" applyFill="1" applyBorder="1" applyAlignment="1" applyProtection="1">
      <alignment horizontal="right" vertical="center" wrapText="1"/>
    </xf>
    <xf numFmtId="0" fontId="21" fillId="3" borderId="1" xfId="0" applyFont="1" applyFill="1" applyBorder="1" applyAlignment="1" applyProtection="1">
      <alignment horizontal="center" vertical="top" wrapText="1"/>
    </xf>
    <xf numFmtId="0" fontId="21" fillId="0" borderId="1" xfId="0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horizontal="center" vertical="top" wrapText="1"/>
    </xf>
    <xf numFmtId="0" fontId="20" fillId="3" borderId="1" xfId="0" applyFont="1" applyFill="1" applyBorder="1" applyAlignment="1" applyProtection="1">
      <alignment horizontal="center" vertical="top" wrapText="1"/>
    </xf>
    <xf numFmtId="0" fontId="21" fillId="0" borderId="13" xfId="0" applyFont="1" applyFill="1" applyBorder="1" applyAlignment="1" applyProtection="1">
      <alignment horizontal="center" vertical="top" wrapText="1"/>
    </xf>
    <xf numFmtId="0" fontId="21" fillId="3" borderId="15" xfId="0" applyFont="1" applyFill="1" applyBorder="1" applyAlignment="1" applyProtection="1">
      <alignment horizontal="center" vertical="top" wrapText="1"/>
    </xf>
    <xf numFmtId="0" fontId="0" fillId="0" borderId="0" xfId="0" applyBorder="1" applyProtection="1"/>
    <xf numFmtId="0" fontId="0" fillId="0" borderId="0" xfId="0" applyProtection="1"/>
    <xf numFmtId="0" fontId="0" fillId="0" borderId="0" xfId="0" applyFill="1" applyProtection="1"/>
    <xf numFmtId="0" fontId="0" fillId="13" borderId="0" xfId="0" applyFill="1" applyProtection="1"/>
    <xf numFmtId="0" fontId="0" fillId="2" borderId="0" xfId="0" applyFill="1" applyProtection="1"/>
    <xf numFmtId="0" fontId="10" fillId="5" borderId="5" xfId="0" applyFont="1" applyFill="1" applyBorder="1" applyAlignment="1" applyProtection="1">
      <alignment vertical="top" wrapText="1"/>
    </xf>
    <xf numFmtId="0" fontId="10" fillId="5" borderId="6" xfId="0" applyFont="1" applyFill="1" applyBorder="1" applyAlignment="1" applyProtection="1">
      <alignment vertical="top" wrapText="1"/>
    </xf>
    <xf numFmtId="0" fontId="3" fillId="5" borderId="7" xfId="0" applyFont="1" applyFill="1" applyBorder="1" applyAlignment="1" applyProtection="1">
      <alignment vertical="top" wrapText="1"/>
    </xf>
    <xf numFmtId="0" fontId="10" fillId="5" borderId="1" xfId="0" applyFont="1" applyFill="1" applyBorder="1" applyAlignment="1" applyProtection="1">
      <alignment vertical="top" wrapText="1"/>
    </xf>
    <xf numFmtId="0" fontId="3" fillId="5" borderId="9" xfId="0" applyFont="1" applyFill="1" applyBorder="1" applyAlignment="1" applyProtection="1">
      <alignment vertical="top" wrapText="1"/>
    </xf>
    <xf numFmtId="0" fontId="5" fillId="5" borderId="9" xfId="0" applyFont="1" applyFill="1" applyBorder="1" applyAlignment="1" applyProtection="1">
      <alignment vertical="top" wrapText="1"/>
    </xf>
    <xf numFmtId="0" fontId="10" fillId="5" borderId="8" xfId="0" applyFont="1" applyFill="1" applyBorder="1" applyAlignment="1" applyProtection="1">
      <alignment horizontal="left" vertical="top" wrapText="1"/>
    </xf>
    <xf numFmtId="0" fontId="2" fillId="3" borderId="0" xfId="0" applyFont="1" applyFill="1" applyAlignment="1" applyProtection="1">
      <alignment wrapText="1"/>
    </xf>
    <xf numFmtId="0" fontId="4" fillId="0" borderId="0" xfId="0" applyFont="1" applyFill="1" applyBorder="1" applyAlignment="1" applyProtection="1">
      <alignment horizontal="left" vertical="top" wrapText="1"/>
    </xf>
    <xf numFmtId="0" fontId="6" fillId="5" borderId="8" xfId="0" applyFont="1" applyFill="1" applyBorder="1" applyAlignment="1" applyProtection="1">
      <alignment horizontal="left" vertical="top" wrapText="1"/>
    </xf>
    <xf numFmtId="49" fontId="10" fillId="5" borderId="1" xfId="0" applyNumberFormat="1" applyFont="1" applyFill="1" applyBorder="1" applyAlignment="1" applyProtection="1">
      <alignment vertical="top" wrapText="1"/>
    </xf>
    <xf numFmtId="0" fontId="6" fillId="5" borderId="9" xfId="0" applyFont="1" applyFill="1" applyBorder="1" applyAlignment="1" applyProtection="1">
      <alignment vertical="top" wrapText="1"/>
    </xf>
    <xf numFmtId="0" fontId="10" fillId="3" borderId="1" xfId="0" applyFont="1" applyFill="1" applyBorder="1" applyAlignment="1" applyProtection="1">
      <alignment vertical="top" wrapText="1"/>
    </xf>
    <xf numFmtId="0" fontId="12" fillId="2" borderId="9" xfId="0" applyFont="1" applyFill="1" applyBorder="1" applyAlignment="1" applyProtection="1">
      <alignment vertical="top" wrapText="1"/>
    </xf>
    <xf numFmtId="0" fontId="0" fillId="3" borderId="0" xfId="0" applyFill="1" applyBorder="1" applyProtection="1"/>
    <xf numFmtId="0" fontId="6" fillId="7" borderId="1" xfId="0" applyFont="1" applyFill="1" applyBorder="1" applyAlignment="1" applyProtection="1">
      <alignment vertical="top" wrapText="1"/>
    </xf>
    <xf numFmtId="0" fontId="3" fillId="7" borderId="9" xfId="0" applyFont="1" applyFill="1" applyBorder="1" applyAlignment="1" applyProtection="1">
      <alignment vertical="top" wrapText="1"/>
    </xf>
    <xf numFmtId="0" fontId="10" fillId="0" borderId="1" xfId="0" applyFont="1" applyFill="1" applyBorder="1" applyAlignment="1" applyProtection="1">
      <alignment vertical="top" wrapText="1"/>
    </xf>
    <xf numFmtId="0" fontId="0" fillId="3" borderId="0" xfId="0" applyFill="1" applyProtection="1"/>
    <xf numFmtId="0" fontId="10" fillId="3" borderId="8" xfId="0" applyFont="1" applyFill="1" applyBorder="1" applyAlignment="1" applyProtection="1">
      <alignment vertical="top" wrapText="1"/>
    </xf>
    <xf numFmtId="0" fontId="10" fillId="3" borderId="8" xfId="0" applyFont="1" applyFill="1" applyBorder="1" applyAlignment="1" applyProtection="1">
      <alignment horizontal="left" vertical="top" wrapText="1"/>
    </xf>
    <xf numFmtId="2" fontId="0" fillId="3" borderId="0" xfId="0" applyNumberFormat="1" applyFill="1" applyProtection="1"/>
    <xf numFmtId="0" fontId="12" fillId="3" borderId="9" xfId="0" applyFont="1" applyFill="1" applyBorder="1" applyAlignment="1" applyProtection="1">
      <alignment vertical="top" wrapText="1"/>
    </xf>
    <xf numFmtId="0" fontId="12" fillId="0" borderId="9" xfId="0" applyFont="1" applyFill="1" applyBorder="1" applyAlignment="1" applyProtection="1">
      <alignment vertical="top" wrapText="1"/>
    </xf>
    <xf numFmtId="0" fontId="13" fillId="6" borderId="2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/>
    <xf numFmtId="0" fontId="0" fillId="0" borderId="0" xfId="0" applyAlignment="1" applyProtection="1">
      <alignment horizontal="left"/>
    </xf>
    <xf numFmtId="0" fontId="0" fillId="0" borderId="0" xfId="0" applyFont="1" applyProtection="1"/>
    <xf numFmtId="0" fontId="16" fillId="8" borderId="0" xfId="0" applyFont="1" applyFill="1" applyProtection="1"/>
    <xf numFmtId="0" fontId="16" fillId="9" borderId="0" xfId="0" applyFont="1" applyFill="1" applyProtection="1"/>
    <xf numFmtId="0" fontId="16" fillId="10" borderId="0" xfId="0" applyFont="1" applyFill="1" applyProtection="1"/>
    <xf numFmtId="0" fontId="17" fillId="11" borderId="1" xfId="0" applyFont="1" applyFill="1" applyBorder="1" applyAlignment="1" applyProtection="1">
      <alignment horizontal="left" vertical="center" wrapText="1"/>
    </xf>
    <xf numFmtId="0" fontId="17" fillId="6" borderId="1" xfId="0" applyFont="1" applyFill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8" fillId="0" borderId="0" xfId="0" applyFont="1" applyFill="1" applyBorder="1" applyAlignment="1" applyProtection="1">
      <alignment horizontal="left" vertical="center" wrapText="1"/>
    </xf>
    <xf numFmtId="0" fontId="17" fillId="8" borderId="1" xfId="0" applyFont="1" applyFill="1" applyBorder="1" applyAlignment="1" applyProtection="1">
      <alignment horizontal="left" vertical="center" wrapText="1"/>
    </xf>
    <xf numFmtId="0" fontId="5" fillId="0" borderId="13" xfId="0" applyFont="1" applyBorder="1" applyProtection="1"/>
    <xf numFmtId="0" fontId="6" fillId="3" borderId="1" xfId="0" applyFont="1" applyFill="1" applyBorder="1" applyAlignment="1" applyProtection="1">
      <alignment horizontal="center" vertical="center"/>
    </xf>
    <xf numFmtId="1" fontId="7" fillId="0" borderId="1" xfId="2" applyNumberFormat="1" applyFont="1" applyBorder="1" applyProtection="1"/>
    <xf numFmtId="0" fontId="5" fillId="0" borderId="1" xfId="0" applyFont="1" applyBorder="1" applyProtection="1"/>
    <xf numFmtId="14" fontId="5" fillId="0" borderId="1" xfId="0" applyNumberFormat="1" applyFont="1" applyBorder="1" applyProtection="1"/>
    <xf numFmtId="0" fontId="0" fillId="0" borderId="0" xfId="0" applyFont="1" applyAlignment="1" applyProtection="1">
      <alignment horizontal="right"/>
    </xf>
    <xf numFmtId="0" fontId="5" fillId="11" borderId="1" xfId="0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0" fontId="5" fillId="11" borderId="1" xfId="0" applyFont="1" applyFill="1" applyBorder="1" applyAlignment="1" applyProtection="1">
      <alignment vertical="center" wrapText="1"/>
    </xf>
    <xf numFmtId="14" fontId="5" fillId="0" borderId="1" xfId="0" applyNumberFormat="1" applyFont="1" applyBorder="1" applyAlignment="1" applyProtection="1">
      <alignment vertical="center"/>
    </xf>
    <xf numFmtId="14" fontId="5" fillId="0" borderId="1" xfId="0" applyNumberFormat="1" applyFont="1" applyBorder="1" applyAlignment="1" applyProtection="1">
      <alignment horizontal="right"/>
    </xf>
    <xf numFmtId="1" fontId="5" fillId="0" borderId="1" xfId="0" applyNumberFormat="1" applyFont="1" applyBorder="1" applyProtection="1"/>
    <xf numFmtId="14" fontId="5" fillId="0" borderId="0" xfId="0" applyNumberFormat="1" applyFont="1" applyFill="1" applyBorder="1" applyProtection="1"/>
    <xf numFmtId="0" fontId="16" fillId="0" borderId="0" xfId="0" applyFont="1" applyProtection="1"/>
    <xf numFmtId="0" fontId="17" fillId="0" borderId="0" xfId="0" applyFont="1" applyFill="1" applyBorder="1" applyAlignment="1" applyProtection="1">
      <alignment horizontal="left" vertical="center" wrapText="1"/>
    </xf>
    <xf numFmtId="0" fontId="29" fillId="0" borderId="0" xfId="0" applyFont="1" applyProtection="1"/>
    <xf numFmtId="0" fontId="17" fillId="12" borderId="1" xfId="0" applyFont="1" applyFill="1" applyBorder="1" applyAlignment="1" applyProtection="1">
      <alignment horizontal="left" vertical="center" wrapText="1"/>
    </xf>
    <xf numFmtId="0" fontId="21" fillId="3" borderId="1" xfId="0" applyFont="1" applyFill="1" applyBorder="1" applyAlignment="1" applyProtection="1">
      <alignment horizontal="center" vertical="top" wrapText="1"/>
    </xf>
    <xf numFmtId="0" fontId="21" fillId="0" borderId="1" xfId="0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horizontal="center" vertical="top" wrapText="1"/>
    </xf>
    <xf numFmtId="0" fontId="33" fillId="0" borderId="0" xfId="0" applyFont="1" applyAlignment="1" applyProtection="1"/>
    <xf numFmtId="0" fontId="34" fillId="0" borderId="0" xfId="0" applyFont="1" applyAlignment="1" applyProtection="1"/>
    <xf numFmtId="0" fontId="36" fillId="0" borderId="0" xfId="0" applyFont="1" applyAlignment="1" applyProtection="1"/>
    <xf numFmtId="0" fontId="37" fillId="3" borderId="0" xfId="0" applyFont="1" applyFill="1" applyAlignment="1" applyProtection="1">
      <alignment horizontal="left" vertical="center"/>
    </xf>
    <xf numFmtId="165" fontId="35" fillId="0" borderId="18" xfId="1" applyNumberFormat="1" applyFont="1" applyBorder="1" applyAlignment="1" applyProtection="1">
      <alignment vertical="center"/>
    </xf>
    <xf numFmtId="165" fontId="35" fillId="0" borderId="0" xfId="1" applyNumberFormat="1" applyFont="1" applyBorder="1" applyAlignment="1" applyProtection="1">
      <alignment vertical="center"/>
    </xf>
    <xf numFmtId="165" fontId="35" fillId="0" borderId="23" xfId="1" applyNumberFormat="1" applyFont="1" applyBorder="1" applyAlignment="1" applyProtection="1">
      <alignment vertical="center"/>
    </xf>
    <xf numFmtId="165" fontId="0" fillId="0" borderId="0" xfId="0" applyNumberFormat="1" applyProtection="1"/>
    <xf numFmtId="0" fontId="18" fillId="3" borderId="0" xfId="0" applyFont="1" applyFill="1" applyAlignment="1" applyProtection="1">
      <alignment horizontal="center" vertical="center"/>
    </xf>
    <xf numFmtId="0" fontId="18" fillId="0" borderId="0" xfId="0" applyFont="1" applyBorder="1" applyProtection="1"/>
    <xf numFmtId="0" fontId="18" fillId="3" borderId="0" xfId="0" applyFont="1" applyFill="1" applyBorder="1" applyAlignment="1" applyProtection="1">
      <alignment horizontal="center" vertical="center"/>
    </xf>
    <xf numFmtId="0" fontId="18" fillId="3" borderId="0" xfId="0" applyFont="1" applyFill="1" applyBorder="1" applyProtection="1"/>
    <xf numFmtId="0" fontId="18" fillId="0" borderId="0" xfId="0" applyFont="1" applyBorder="1" applyAlignment="1" applyProtection="1">
      <alignment horizontal="right"/>
    </xf>
    <xf numFmtId="0" fontId="18" fillId="2" borderId="0" xfId="0" applyFont="1" applyFill="1" applyBorder="1" applyAlignment="1" applyProtection="1">
      <alignment horizontal="center"/>
    </xf>
    <xf numFmtId="0" fontId="20" fillId="0" borderId="13" xfId="0" applyFont="1" applyFill="1" applyBorder="1" applyAlignment="1" applyProtection="1">
      <alignment horizontal="center" vertical="top" wrapText="1"/>
    </xf>
    <xf numFmtId="164" fontId="18" fillId="0" borderId="0" xfId="0" applyNumberFormat="1" applyFont="1" applyFill="1" applyProtection="1"/>
    <xf numFmtId="0" fontId="18" fillId="5" borderId="0" xfId="0" applyFont="1" applyFill="1" applyProtection="1"/>
    <xf numFmtId="3" fontId="30" fillId="13" borderId="3" xfId="0" applyNumberFormat="1" applyFont="1" applyFill="1" applyBorder="1" applyProtection="1"/>
    <xf numFmtId="2" fontId="18" fillId="0" borderId="0" xfId="0" applyNumberFormat="1" applyFont="1" applyAlignment="1" applyProtection="1">
      <alignment horizontal="center"/>
    </xf>
    <xf numFmtId="0" fontId="15" fillId="0" borderId="17" xfId="0" applyFont="1" applyFill="1" applyBorder="1" applyAlignment="1" applyProtection="1">
      <alignment horizontal="center" vertical="top" wrapText="1"/>
    </xf>
    <xf numFmtId="0" fontId="40" fillId="5" borderId="13" xfId="0" applyFont="1" applyFill="1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21" fillId="3" borderId="1" xfId="0" applyFont="1" applyFill="1" applyBorder="1" applyAlignment="1" applyProtection="1">
      <alignment horizontal="center" vertical="top" wrapText="1"/>
    </xf>
    <xf numFmtId="0" fontId="21" fillId="0" borderId="1" xfId="0" applyFont="1" applyFill="1" applyBorder="1" applyAlignment="1" applyProtection="1">
      <alignment horizontal="center" vertical="top" wrapText="1"/>
    </xf>
    <xf numFmtId="0" fontId="19" fillId="5" borderId="1" xfId="0" applyFont="1" applyFill="1" applyBorder="1" applyAlignment="1" applyProtection="1">
      <alignment horizontal="left" wrapText="1"/>
    </xf>
    <xf numFmtId="0" fontId="20" fillId="0" borderId="1" xfId="0" applyFont="1" applyFill="1" applyBorder="1" applyAlignment="1" applyProtection="1">
      <alignment horizontal="center" vertical="top" wrapText="1"/>
    </xf>
    <xf numFmtId="0" fontId="20" fillId="3" borderId="1" xfId="0" applyFont="1" applyFill="1" applyBorder="1" applyAlignment="1" applyProtection="1">
      <alignment horizontal="center" vertical="top" wrapText="1"/>
    </xf>
    <xf numFmtId="0" fontId="5" fillId="5" borderId="13" xfId="0" applyFont="1" applyFill="1" applyBorder="1" applyAlignment="1" applyProtection="1">
      <alignment horizontal="left" wrapText="1"/>
    </xf>
    <xf numFmtId="0" fontId="5" fillId="5" borderId="14" xfId="0" applyFont="1" applyFill="1" applyBorder="1" applyAlignment="1" applyProtection="1">
      <alignment horizontal="left" wrapText="1"/>
    </xf>
    <xf numFmtId="0" fontId="5" fillId="5" borderId="15" xfId="0" applyFont="1" applyFill="1" applyBorder="1" applyAlignment="1" applyProtection="1">
      <alignment horizontal="left" wrapText="1"/>
    </xf>
    <xf numFmtId="0" fontId="5" fillId="5" borderId="13" xfId="0" applyFont="1" applyFill="1" applyBorder="1" applyAlignment="1" applyProtection="1">
      <alignment horizontal="left" vertical="center" wrapText="1"/>
    </xf>
    <xf numFmtId="0" fontId="5" fillId="5" borderId="14" xfId="0" applyFont="1" applyFill="1" applyBorder="1" applyAlignment="1" applyProtection="1">
      <alignment horizontal="left" vertical="center" wrapText="1"/>
    </xf>
    <xf numFmtId="0" fontId="5" fillId="5" borderId="15" xfId="0" applyFont="1" applyFill="1" applyBorder="1" applyAlignment="1" applyProtection="1">
      <alignment horizontal="left" vertical="center" wrapText="1"/>
    </xf>
    <xf numFmtId="0" fontId="40" fillId="5" borderId="13" xfId="0" applyFont="1" applyFill="1" applyBorder="1" applyAlignment="1" applyProtection="1">
      <alignment horizontal="left"/>
      <protection locked="0"/>
    </xf>
    <xf numFmtId="0" fontId="19" fillId="5" borderId="1" xfId="0" applyFont="1" applyFill="1" applyBorder="1" applyAlignment="1" applyProtection="1">
      <alignment horizontal="left" vertical="center" wrapText="1"/>
    </xf>
    <xf numFmtId="0" fontId="21" fillId="0" borderId="13" xfId="0" applyFont="1" applyFill="1" applyBorder="1" applyAlignment="1" applyProtection="1">
      <alignment horizontal="center" vertical="top" wrapText="1"/>
    </xf>
    <xf numFmtId="0" fontId="21" fillId="0" borderId="14" xfId="0" applyFont="1" applyFill="1" applyBorder="1" applyAlignment="1" applyProtection="1">
      <alignment horizontal="center" vertical="top" wrapText="1"/>
    </xf>
    <xf numFmtId="0" fontId="21" fillId="0" borderId="15" xfId="0" applyFont="1" applyFill="1" applyBorder="1" applyAlignment="1" applyProtection="1">
      <alignment horizontal="center" vertical="top" wrapText="1"/>
    </xf>
    <xf numFmtId="0" fontId="20" fillId="0" borderId="13" xfId="0" applyFont="1" applyFill="1" applyBorder="1" applyAlignment="1" applyProtection="1">
      <alignment horizontal="center" vertical="top" wrapText="1"/>
    </xf>
    <xf numFmtId="0" fontId="20" fillId="3" borderId="15" xfId="0" applyFont="1" applyFill="1" applyBorder="1" applyAlignment="1" applyProtection="1">
      <alignment horizontal="center" vertical="top" wrapText="1"/>
    </xf>
    <xf numFmtId="0" fontId="20" fillId="3" borderId="13" xfId="0" applyFont="1" applyFill="1" applyBorder="1" applyAlignment="1" applyProtection="1">
      <alignment horizontal="center" vertical="top" wrapText="1"/>
    </xf>
    <xf numFmtId="0" fontId="21" fillId="3" borderId="15" xfId="0" applyFont="1" applyFill="1" applyBorder="1" applyAlignment="1" applyProtection="1">
      <alignment horizontal="center" vertical="top" wrapText="1"/>
    </xf>
    <xf numFmtId="0" fontId="20" fillId="0" borderId="14" xfId="0" applyFont="1" applyFill="1" applyBorder="1" applyAlignment="1" applyProtection="1">
      <alignment horizontal="center" vertical="top" wrapText="1"/>
    </xf>
    <xf numFmtId="0" fontId="20" fillId="0" borderId="15" xfId="0" applyFont="1" applyFill="1" applyBorder="1" applyAlignment="1" applyProtection="1">
      <alignment horizontal="center" vertical="top" wrapText="1"/>
    </xf>
    <xf numFmtId="0" fontId="21" fillId="0" borderId="16" xfId="0" applyFont="1" applyFill="1" applyBorder="1" applyAlignment="1" applyProtection="1">
      <alignment horizontal="center" vertical="top" wrapText="1"/>
    </xf>
    <xf numFmtId="0" fontId="37" fillId="3" borderId="0" xfId="0" applyFont="1" applyFill="1" applyAlignment="1" applyProtection="1">
      <alignment horizontal="left" vertical="center"/>
    </xf>
    <xf numFmtId="0" fontId="33" fillId="3" borderId="0" xfId="0" applyFont="1" applyFill="1" applyAlignment="1" applyProtection="1">
      <alignment horizontal="center" vertical="center"/>
    </xf>
    <xf numFmtId="0" fontId="35" fillId="0" borderId="24" xfId="0" applyFont="1" applyBorder="1" applyAlignment="1" applyProtection="1">
      <alignment horizontal="center" vertical="center" wrapText="1"/>
    </xf>
    <xf numFmtId="0" fontId="35" fillId="0" borderId="25" xfId="0" applyFont="1" applyBorder="1" applyAlignment="1" applyProtection="1">
      <alignment horizontal="center" vertical="center" wrapText="1"/>
    </xf>
    <xf numFmtId="0" fontId="35" fillId="0" borderId="26" xfId="0" applyFont="1" applyBorder="1" applyAlignment="1" applyProtection="1">
      <alignment horizontal="center" vertical="center" wrapText="1"/>
    </xf>
    <xf numFmtId="0" fontId="35" fillId="0" borderId="27" xfId="0" applyFont="1" applyBorder="1" applyAlignment="1" applyProtection="1">
      <alignment horizontal="center" vertical="center" wrapText="1"/>
    </xf>
    <xf numFmtId="0" fontId="35" fillId="0" borderId="28" xfId="0" applyFont="1" applyBorder="1" applyAlignment="1" applyProtection="1">
      <alignment horizontal="center" vertical="center" wrapText="1"/>
    </xf>
    <xf numFmtId="0" fontId="35" fillId="0" borderId="29" xfId="0" applyFont="1" applyBorder="1" applyAlignment="1" applyProtection="1">
      <alignment horizontal="center" vertical="center" wrapText="1"/>
    </xf>
    <xf numFmtId="0" fontId="34" fillId="3" borderId="0" xfId="0" applyFont="1" applyFill="1" applyAlignment="1" applyProtection="1">
      <alignment horizontal="left" vertical="center"/>
    </xf>
    <xf numFmtId="0" fontId="0" fillId="0" borderId="0" xfId="0" applyAlignment="1" applyProtection="1"/>
    <xf numFmtId="0" fontId="39" fillId="3" borderId="0" xfId="0" applyFont="1" applyFill="1" applyAlignment="1" applyProtection="1">
      <alignment horizontal="left" vertical="center"/>
    </xf>
    <xf numFmtId="0" fontId="35" fillId="0" borderId="1" xfId="0" applyFont="1" applyBorder="1" applyAlignment="1" applyProtection="1">
      <alignment horizontal="center" vertical="center" wrapText="1"/>
    </xf>
    <xf numFmtId="0" fontId="35" fillId="0" borderId="13" xfId="0" applyFont="1" applyBorder="1" applyAlignment="1" applyProtection="1">
      <alignment horizontal="center" vertical="center" wrapText="1"/>
    </xf>
    <xf numFmtId="0" fontId="35" fillId="0" borderId="14" xfId="0" applyFont="1" applyBorder="1" applyAlignment="1" applyProtection="1">
      <alignment horizontal="center" vertical="center" wrapText="1"/>
    </xf>
    <xf numFmtId="0" fontId="35" fillId="0" borderId="15" xfId="0" applyFont="1" applyBorder="1" applyAlignment="1" applyProtection="1">
      <alignment horizontal="center" vertical="center" wrapText="1"/>
    </xf>
    <xf numFmtId="0" fontId="35" fillId="0" borderId="13" xfId="0" applyFont="1" applyBorder="1" applyAlignment="1" applyProtection="1">
      <alignment horizontal="center" vertical="center"/>
    </xf>
    <xf numFmtId="0" fontId="35" fillId="0" borderId="14" xfId="0" applyFont="1" applyBorder="1" applyAlignment="1" applyProtection="1">
      <alignment horizontal="center" vertical="center"/>
    </xf>
    <xf numFmtId="0" fontId="35" fillId="0" borderId="15" xfId="0" applyFont="1" applyBorder="1" applyAlignment="1" applyProtection="1">
      <alignment horizontal="center" vertical="center"/>
    </xf>
    <xf numFmtId="165" fontId="35" fillId="0" borderId="13" xfId="1" applyNumberFormat="1" applyFont="1" applyBorder="1" applyAlignment="1" applyProtection="1">
      <alignment horizontal="center" vertical="center"/>
    </xf>
    <xf numFmtId="165" fontId="35" fillId="0" borderId="14" xfId="1" applyNumberFormat="1" applyFont="1" applyBorder="1" applyAlignment="1" applyProtection="1">
      <alignment horizontal="center" vertical="center"/>
    </xf>
    <xf numFmtId="165" fontId="35" fillId="0" borderId="15" xfId="1" applyNumberFormat="1" applyFont="1" applyBorder="1" applyAlignment="1" applyProtection="1">
      <alignment horizontal="center" vertical="center"/>
    </xf>
    <xf numFmtId="166" fontId="35" fillId="0" borderId="13" xfId="1" applyNumberFormat="1" applyFont="1" applyBorder="1" applyAlignment="1" applyProtection="1">
      <alignment horizontal="center" vertical="center"/>
    </xf>
    <xf numFmtId="166" fontId="35" fillId="0" borderId="14" xfId="1" applyNumberFormat="1" applyFont="1" applyBorder="1" applyAlignment="1" applyProtection="1">
      <alignment horizontal="center" vertical="center"/>
    </xf>
    <xf numFmtId="166" fontId="35" fillId="0" borderId="15" xfId="1" applyNumberFormat="1" applyFont="1" applyBorder="1" applyAlignment="1" applyProtection="1">
      <alignment horizontal="center" vertical="center"/>
    </xf>
    <xf numFmtId="0" fontId="38" fillId="0" borderId="13" xfId="0" applyFont="1" applyBorder="1" applyAlignment="1" applyProtection="1">
      <alignment horizontal="center" vertical="center" wrapText="1"/>
    </xf>
    <xf numFmtId="0" fontId="38" fillId="0" borderId="14" xfId="0" applyFont="1" applyBorder="1" applyAlignment="1" applyProtection="1">
      <alignment horizontal="center" vertical="center" wrapText="1"/>
    </xf>
    <xf numFmtId="0" fontId="38" fillId="0" borderId="15" xfId="0" applyFont="1" applyBorder="1" applyAlignment="1" applyProtection="1">
      <alignment horizontal="center" vertical="center" wrapText="1"/>
    </xf>
    <xf numFmtId="0" fontId="35" fillId="0" borderId="1" xfId="0" applyFont="1" applyBorder="1" applyAlignment="1" applyProtection="1">
      <alignment horizontal="center" vertical="center"/>
    </xf>
    <xf numFmtId="0" fontId="37" fillId="0" borderId="1" xfId="0" applyFont="1" applyBorder="1" applyAlignment="1" applyProtection="1">
      <alignment horizontal="center" vertical="center" wrapText="1"/>
    </xf>
    <xf numFmtId="165" fontId="37" fillId="0" borderId="1" xfId="1" applyNumberFormat="1" applyFont="1" applyBorder="1" applyAlignment="1" applyProtection="1">
      <alignment horizontal="center" vertical="center" wrapText="1"/>
    </xf>
    <xf numFmtId="0" fontId="35" fillId="0" borderId="16" xfId="0" applyFont="1" applyBorder="1" applyAlignment="1" applyProtection="1">
      <alignment horizontal="center" vertical="center" wrapText="1"/>
    </xf>
    <xf numFmtId="0" fontId="38" fillId="0" borderId="15" xfId="0" applyFont="1" applyBorder="1" applyAlignment="1" applyProtection="1">
      <alignment horizontal="center" vertical="top" wrapText="1"/>
    </xf>
    <xf numFmtId="0" fontId="38" fillId="0" borderId="1" xfId="0" applyFont="1" applyBorder="1" applyAlignment="1" applyProtection="1">
      <alignment horizontal="center" vertical="top" wrapText="1"/>
    </xf>
    <xf numFmtId="0" fontId="38" fillId="0" borderId="15" xfId="0" applyFont="1" applyBorder="1" applyAlignment="1" applyProtection="1">
      <alignment horizontal="center" wrapText="1"/>
    </xf>
    <xf numFmtId="0" fontId="38" fillId="0" borderId="1" xfId="0" applyFont="1" applyBorder="1" applyAlignment="1" applyProtection="1">
      <alignment horizontal="center" wrapText="1"/>
    </xf>
    <xf numFmtId="0" fontId="38" fillId="0" borderId="1" xfId="0" applyFont="1" applyBorder="1" applyAlignment="1" applyProtection="1">
      <alignment horizontal="center" vertical="center" wrapText="1"/>
    </xf>
    <xf numFmtId="0" fontId="35" fillId="6" borderId="1" xfId="0" applyFont="1" applyFill="1" applyBorder="1" applyAlignment="1" applyProtection="1">
      <alignment horizontal="center" vertical="center" wrapText="1"/>
    </xf>
    <xf numFmtId="0" fontId="34" fillId="3" borderId="0" xfId="0" applyFont="1" applyFill="1" applyAlignment="1" applyProtection="1">
      <alignment horizontal="center" vertical="center"/>
    </xf>
    <xf numFmtId="0" fontId="36" fillId="3" borderId="0" xfId="0" applyFont="1" applyFill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vertical="top" wrapText="1"/>
    </xf>
    <xf numFmtId="0" fontId="9" fillId="2" borderId="3" xfId="0" applyFont="1" applyFill="1" applyBorder="1" applyAlignment="1" applyProtection="1">
      <alignment vertical="top" wrapText="1"/>
    </xf>
    <xf numFmtId="0" fontId="9" fillId="2" borderId="4" xfId="0" applyFont="1" applyFill="1" applyBorder="1" applyAlignment="1" applyProtection="1">
      <alignment vertical="top" wrapText="1"/>
    </xf>
    <xf numFmtId="0" fontId="9" fillId="5" borderId="2" xfId="0" applyFont="1" applyFill="1" applyBorder="1" applyAlignment="1" applyProtection="1">
      <alignment horizontal="left" vertical="top" wrapText="1"/>
    </xf>
    <xf numFmtId="0" fontId="9" fillId="5" borderId="3" xfId="0" applyFont="1" applyFill="1" applyBorder="1" applyAlignment="1" applyProtection="1">
      <alignment horizontal="left" vertical="top" wrapText="1"/>
    </xf>
    <xf numFmtId="0" fontId="9" fillId="5" borderId="4" xfId="0" applyFont="1" applyFill="1" applyBorder="1" applyAlignment="1" applyProtection="1">
      <alignment horizontal="left" vertical="top" wrapText="1"/>
    </xf>
    <xf numFmtId="0" fontId="9" fillId="2" borderId="5" xfId="0" applyFont="1" applyFill="1" applyBorder="1" applyAlignment="1" applyProtection="1">
      <alignment vertical="top" wrapText="1"/>
    </xf>
    <xf numFmtId="0" fontId="9" fillId="2" borderId="6" xfId="0" applyFont="1" applyFill="1" applyBorder="1" applyAlignment="1" applyProtection="1">
      <alignment vertical="top" wrapText="1"/>
    </xf>
    <xf numFmtId="0" fontId="9" fillId="2" borderId="7" xfId="0" applyFont="1" applyFill="1" applyBorder="1" applyAlignment="1" applyProtection="1">
      <alignment vertical="top" wrapText="1"/>
    </xf>
    <xf numFmtId="0" fontId="10" fillId="5" borderId="8" xfId="0" applyFont="1" applyFill="1" applyBorder="1" applyAlignment="1" applyProtection="1">
      <alignment vertical="top" wrapText="1"/>
    </xf>
    <xf numFmtId="0" fontId="10" fillId="5" borderId="1" xfId="0" applyFont="1" applyFill="1" applyBorder="1" applyAlignment="1" applyProtection="1">
      <alignment vertical="top" wrapText="1"/>
    </xf>
    <xf numFmtId="0" fontId="10" fillId="5" borderId="9" xfId="0" applyFont="1" applyFill="1" applyBorder="1" applyAlignment="1" applyProtection="1">
      <alignment vertical="top" wrapText="1"/>
    </xf>
    <xf numFmtId="0" fontId="10" fillId="6" borderId="8" xfId="0" applyFont="1" applyFill="1" applyBorder="1" applyAlignment="1" applyProtection="1">
      <alignment vertical="top" wrapText="1"/>
    </xf>
    <xf numFmtId="0" fontId="10" fillId="6" borderId="1" xfId="0" applyFont="1" applyFill="1" applyBorder="1" applyAlignment="1" applyProtection="1">
      <alignment vertical="top" wrapText="1"/>
    </xf>
    <xf numFmtId="0" fontId="10" fillId="6" borderId="9" xfId="0" applyFont="1" applyFill="1" applyBorder="1" applyAlignment="1" applyProtection="1">
      <alignment vertical="top" wrapText="1"/>
    </xf>
    <xf numFmtId="0" fontId="10" fillId="3" borderId="10" xfId="0" applyFont="1" applyFill="1" applyBorder="1" applyAlignment="1" applyProtection="1">
      <alignment vertical="top" wrapText="1"/>
    </xf>
    <xf numFmtId="0" fontId="10" fillId="3" borderId="11" xfId="0" applyFont="1" applyFill="1" applyBorder="1" applyAlignment="1" applyProtection="1">
      <alignment vertical="top" wrapText="1"/>
    </xf>
    <xf numFmtId="0" fontId="10" fillId="3" borderId="12" xfId="0" applyFont="1" applyFill="1" applyBorder="1" applyAlignment="1" applyProtection="1">
      <alignment vertical="top" wrapText="1"/>
    </xf>
    <xf numFmtId="0" fontId="10" fillId="5" borderId="30" xfId="0" applyFont="1" applyFill="1" applyBorder="1" applyAlignment="1" applyProtection="1">
      <alignment vertical="top" wrapText="1"/>
    </xf>
    <xf numFmtId="0" fontId="10" fillId="5" borderId="14" xfId="0" applyFont="1" applyFill="1" applyBorder="1" applyAlignment="1" applyProtection="1">
      <alignment vertical="top" wrapText="1"/>
    </xf>
    <xf numFmtId="0" fontId="10" fillId="5" borderId="31" xfId="0" applyFont="1" applyFill="1" applyBorder="1" applyAlignment="1" applyProtection="1">
      <alignment vertical="top" wrapText="1"/>
    </xf>
    <xf numFmtId="0" fontId="10" fillId="0" borderId="19" xfId="0" applyFont="1" applyFill="1" applyBorder="1" applyAlignment="1" applyProtection="1">
      <alignment horizontal="left" vertical="top" wrapText="1"/>
    </xf>
    <xf numFmtId="0" fontId="10" fillId="0" borderId="21" xfId="0" applyFont="1" applyFill="1" applyBorder="1" applyAlignment="1" applyProtection="1">
      <alignment horizontal="left" vertical="top" wrapText="1"/>
    </xf>
    <xf numFmtId="0" fontId="10" fillId="0" borderId="20" xfId="0" applyFont="1" applyFill="1" applyBorder="1" applyAlignment="1" applyProtection="1">
      <alignment horizontal="left" vertical="top" wrapText="1"/>
    </xf>
    <xf numFmtId="0" fontId="14" fillId="6" borderId="3" xfId="0" applyFont="1" applyFill="1" applyBorder="1" applyAlignment="1" applyProtection="1">
      <alignment vertical="top" wrapText="1"/>
    </xf>
    <xf numFmtId="0" fontId="14" fillId="6" borderId="4" xfId="0" applyFont="1" applyFill="1" applyBorder="1" applyAlignment="1" applyProtection="1">
      <alignment vertical="top" wrapText="1"/>
    </xf>
    <xf numFmtId="0" fontId="10" fillId="5" borderId="8" xfId="0" applyFont="1" applyFill="1" applyBorder="1" applyAlignment="1" applyProtection="1">
      <alignment horizontal="left" vertical="top" wrapText="1"/>
    </xf>
    <xf numFmtId="0" fontId="6" fillId="5" borderId="8" xfId="0" applyFont="1" applyFill="1" applyBorder="1" applyAlignment="1" applyProtection="1">
      <alignment horizontal="left" vertical="top" wrapText="1"/>
    </xf>
    <xf numFmtId="0" fontId="10" fillId="3" borderId="8" xfId="0" applyFont="1" applyFill="1" applyBorder="1" applyAlignment="1" applyProtection="1">
      <alignment horizontal="left" vertical="top" wrapText="1"/>
    </xf>
    <xf numFmtId="0" fontId="10" fillId="0" borderId="8" xfId="0" applyFont="1" applyFill="1" applyBorder="1" applyAlignment="1" applyProtection="1">
      <alignment horizontal="left" vertical="top" wrapText="1"/>
    </xf>
    <xf numFmtId="0" fontId="10" fillId="3" borderId="19" xfId="0" applyFont="1" applyFill="1" applyBorder="1" applyAlignment="1" applyProtection="1">
      <alignment horizontal="left" vertical="top" wrapText="1"/>
    </xf>
    <xf numFmtId="0" fontId="10" fillId="3" borderId="20" xfId="0" applyFont="1" applyFill="1" applyBorder="1" applyAlignment="1" applyProtection="1">
      <alignment horizontal="left" vertical="top" wrapText="1"/>
    </xf>
    <xf numFmtId="0" fontId="10" fillId="3" borderId="21" xfId="0" applyFont="1" applyFill="1" applyBorder="1" applyAlignment="1" applyProtection="1">
      <alignment horizontal="center" vertical="top" wrapText="1"/>
    </xf>
    <xf numFmtId="0" fontId="10" fillId="3" borderId="20" xfId="0" applyFont="1" applyFill="1" applyBorder="1" applyAlignment="1" applyProtection="1">
      <alignment horizontal="center" vertical="top" wrapText="1"/>
    </xf>
    <xf numFmtId="0" fontId="10" fillId="3" borderId="21" xfId="0" applyFont="1" applyFill="1" applyBorder="1" applyAlignment="1" applyProtection="1">
      <alignment horizontal="left" vertical="top" wrapText="1"/>
    </xf>
  </cellXfs>
  <cellStyles count="3">
    <cellStyle name="Migliaia" xfId="1" builtinId="3"/>
    <cellStyle name="Normale" xfId="0" builtinId="0"/>
    <cellStyle name="Normale 2" xfId="2" xr:uid="{00000000-0005-0000-0000-000002000000}"/>
  </cellStyles>
  <dxfs count="17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B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Politiche_sociali_famiglia\Integrazione_Socio_Sanitaria\Circolari\circolare_2018\fogli_rendicontazione_2018\SRS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Users\mcapitanio\Desktop\LAVORO\2018\giada\Copia%20di%20Allegato%20_%20MODULI%20RENDIC%20SRSR_Ann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SR 24H "/>
      <sheetName val="Foglio8"/>
      <sheetName val="SRSR 12 H"/>
      <sheetName val=" SRSR FO"/>
      <sheetName val="FUORI REGIONE "/>
      <sheetName val="NOTE COMPILAZIONE E LEGENDA "/>
      <sheetName val="MENU TENDINA ELENCO STRUTTURE  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Villa Adriana 1</v>
          </cell>
          <cell r="C2" t="str">
            <v>AGORA' SALUS</v>
          </cell>
        </row>
        <row r="3">
          <cell r="A3" t="str">
            <v>Villa Adriana 3</v>
          </cell>
          <cell r="C3" t="str">
            <v>BACCINA  (2 GA)</v>
          </cell>
        </row>
        <row r="4">
          <cell r="A4" t="str">
            <v>La Staffa</v>
          </cell>
          <cell r="C4" t="str">
            <v>BRAMANTE</v>
          </cell>
        </row>
        <row r="5">
          <cell r="A5" t="str">
            <v>Struttura Residenziale Psichiatrica Villanova 2</v>
          </cell>
          <cell r="C5" t="str">
            <v>MILIZIE</v>
          </cell>
        </row>
        <row r="6">
          <cell r="A6" t="str">
            <v>Villa Adriana 2</v>
          </cell>
          <cell r="C6" t="str">
            <v>OSLAVIA</v>
          </cell>
        </row>
        <row r="7">
          <cell r="A7" t="str">
            <v>Villa Adriana 4</v>
          </cell>
          <cell r="C7" t="str">
            <v>QUARRATA n.15 (2 GA)</v>
          </cell>
        </row>
        <row r="8">
          <cell r="A8" t="str">
            <v>Villa Nova (Lariano)</v>
          </cell>
          <cell r="C8" t="str">
            <v>QUARRATA n.7 (3 GA)</v>
          </cell>
        </row>
        <row r="9">
          <cell r="A9" t="str">
            <v>Comunità Casa D'Oro</v>
          </cell>
          <cell r="C9" t="str">
            <v>SODINI</v>
          </cell>
        </row>
        <row r="10">
          <cell r="A10" t="str">
            <v>Co. Di. Co. Redzep Sestovic</v>
          </cell>
          <cell r="C10" t="str">
            <v>TURCHIA</v>
          </cell>
        </row>
        <row r="11">
          <cell r="A11" t="str">
            <v>Residenza Morgagni</v>
          </cell>
          <cell r="C11" t="str">
            <v>VILLA DELLE QUERCE</v>
          </cell>
        </row>
        <row r="12">
          <cell r="A12" t="str">
            <v>Villa Monia</v>
          </cell>
          <cell r="C12" t="str">
            <v>VILLANOVA GIONA</v>
          </cell>
        </row>
        <row r="13">
          <cell r="A13" t="str">
            <v>Il Filo di Penelope</v>
          </cell>
        </row>
        <row r="14">
          <cell r="A14" t="str">
            <v xml:space="preserve">IL Mosaico </v>
          </cell>
        </row>
        <row r="15">
          <cell r="A15" t="str">
            <v>Aquilone Azzurro - La Gatta</v>
          </cell>
        </row>
        <row r="16">
          <cell r="A16" t="str">
            <v>S.R.S.R. Insieme Alberto Pezzi</v>
          </cell>
        </row>
        <row r="17">
          <cell r="A17" t="str">
            <v>Villa Maria Pia</v>
          </cell>
        </row>
        <row r="18">
          <cell r="A18" t="str">
            <v>Comunità Francesco</v>
          </cell>
        </row>
        <row r="19">
          <cell r="A19" t="str">
            <v>S.R.S.R. Castel Madama 1</v>
          </cell>
        </row>
        <row r="20">
          <cell r="A20" t="str">
            <v>S.R.S.R. Castel Madama 2</v>
          </cell>
        </row>
        <row r="21">
          <cell r="A21" t="str">
            <v>Struttura Residenziale Psichiatrica Villanova 1</v>
          </cell>
        </row>
        <row r="22">
          <cell r="A22" t="str">
            <v>Rosa Aurora</v>
          </cell>
        </row>
        <row r="23">
          <cell r="A23" t="str">
            <v>San Raffaele Montecompatri</v>
          </cell>
        </row>
        <row r="24">
          <cell r="A24" t="str">
            <v>Villa Bona - Associazione Mapsi</v>
          </cell>
        </row>
        <row r="25">
          <cell r="A25" t="str">
            <v>EUNOS</v>
          </cell>
        </row>
        <row r="26">
          <cell r="A26" t="str">
            <v>Villa Rosa</v>
          </cell>
        </row>
        <row r="27">
          <cell r="A27" t="str">
            <v>SRSR Insieme</v>
          </cell>
        </row>
        <row r="28">
          <cell r="A28" t="str">
            <v>S.R.S.R. Residenza dei Pini</v>
          </cell>
        </row>
        <row r="29">
          <cell r="A29" t="str">
            <v>S.R.S.R. 24/h Borgo San Tommaso</v>
          </cell>
        </row>
        <row r="30">
          <cell r="A30" t="str">
            <v>San Nicola</v>
          </cell>
        </row>
        <row r="31">
          <cell r="A31" t="str">
            <v>Casa Mary (già Coop Aurora)</v>
          </cell>
        </row>
        <row r="32">
          <cell r="A32" t="str">
            <v>Casa Johnny</v>
          </cell>
        </row>
        <row r="33">
          <cell r="A33" t="str">
            <v>Samadi</v>
          </cell>
        </row>
        <row r="34">
          <cell r="A34" t="str">
            <v>S. Valentino</v>
          </cell>
        </row>
        <row r="35">
          <cell r="A35" t="str">
            <v>Villa Von Siebenthal</v>
          </cell>
        </row>
        <row r="36">
          <cell r="A36" t="str">
            <v>Sorriso sul Mare</v>
          </cell>
        </row>
        <row r="37">
          <cell r="A37" t="str">
            <v>S.R.S.R. La Margherita</v>
          </cell>
        </row>
        <row r="38">
          <cell r="A38" t="str">
            <v>Villa Armonia Nuova</v>
          </cell>
        </row>
        <row r="39">
          <cell r="A39" t="str">
            <v>Villa Giuseppina</v>
          </cell>
        </row>
        <row r="40">
          <cell r="A40" t="str">
            <v>Colle Cesarano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1 SRSR 24H "/>
      <sheetName val="Foglio8"/>
      <sheetName val="MODULO 2 SRSR 12 H"/>
      <sheetName val="MODULO 3 gruppi app "/>
      <sheetName val="MODULO 4 SRSR FO"/>
      <sheetName val="NOTE COMPILAZIONE E LEGENDA "/>
      <sheetName val="TAB SRSR PB E PRIV LAZIO"/>
      <sheetName val="ELENCO STRUTTURE Menu tendina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AQUILONE AZZURRO - LA GATTA</v>
          </cell>
          <cell r="E2" t="str">
            <v>SI</v>
          </cell>
        </row>
        <row r="3">
          <cell r="A3" t="str">
            <v xml:space="preserve">BINELLI    </v>
          </cell>
          <cell r="E3" t="str">
            <v>NO</v>
          </cell>
        </row>
        <row r="4">
          <cell r="A4" t="str">
            <v>BORGO SAN TOMMASO</v>
          </cell>
        </row>
        <row r="5">
          <cell r="A5" t="str">
            <v>CASA JOHNNY</v>
          </cell>
        </row>
        <row r="6">
          <cell r="A6" t="str">
            <v>CASA MARY (già Coop Aurora)</v>
          </cell>
        </row>
        <row r="7">
          <cell r="A7" t="str">
            <v>CASTEL MADAMA  1</v>
          </cell>
        </row>
        <row r="8">
          <cell r="A8" t="str">
            <v>CASTEL MADAMA  2</v>
          </cell>
        </row>
        <row r="9">
          <cell r="A9" t="str">
            <v>CO. DI CO. REDZEP SESTOVIC</v>
          </cell>
        </row>
        <row r="10">
          <cell r="A10" t="str">
            <v>COLLE CESARANO</v>
          </cell>
        </row>
        <row r="11">
          <cell r="A11" t="str">
            <v>COMUNITA' CASA D'ORO</v>
          </cell>
        </row>
        <row r="12">
          <cell r="A12" t="str">
            <v>COMUNITA' FRANCESCO</v>
          </cell>
        </row>
        <row r="13">
          <cell r="A13" t="str">
            <v>EUNOS</v>
          </cell>
        </row>
        <row r="14">
          <cell r="A14" t="str">
            <v>IL FILO DI PENELOPE</v>
          </cell>
        </row>
        <row r="15">
          <cell r="A15" t="str">
            <v>IL MOSAICO</v>
          </cell>
        </row>
        <row r="16">
          <cell r="A16" t="str">
            <v>INSIEME</v>
          </cell>
        </row>
        <row r="17">
          <cell r="A17" t="str">
            <v>INSIEME ALBERTO PEZZI</v>
          </cell>
        </row>
        <row r="18">
          <cell r="A18" t="str">
            <v>LA MARGHERITA</v>
          </cell>
        </row>
        <row r="19">
          <cell r="A19" t="str">
            <v xml:space="preserve">LA STAFFA </v>
          </cell>
        </row>
        <row r="20">
          <cell r="A20" t="str">
            <v xml:space="preserve">MARYCAE </v>
          </cell>
        </row>
        <row r="21">
          <cell r="A21" t="str">
            <v>MAZZACURATI</v>
          </cell>
        </row>
        <row r="22">
          <cell r="A22" t="str">
            <v>RESIDENZA DEI PINI</v>
          </cell>
        </row>
        <row r="23">
          <cell r="A23" t="str">
            <v>RESIDENZA MORGAGNI (VILLA PALMA)</v>
          </cell>
        </row>
        <row r="24">
          <cell r="A24" t="str">
            <v>ROSAURORA</v>
          </cell>
        </row>
        <row r="25">
          <cell r="A25" t="str">
            <v>SAMADI</v>
          </cell>
        </row>
        <row r="26">
          <cell r="A26" t="str">
            <v>SAN GIUSEPPE</v>
          </cell>
        </row>
        <row r="27">
          <cell r="A27" t="str">
            <v xml:space="preserve">SAN NICOLA </v>
          </cell>
        </row>
        <row r="28">
          <cell r="A28" t="str">
            <v>SAN RAFFAELE Montecompatri</v>
          </cell>
        </row>
        <row r="29">
          <cell r="A29" t="str">
            <v>SAN VALENTINO</v>
          </cell>
        </row>
        <row r="30">
          <cell r="A30" t="str">
            <v>SANTA FECITOLA</v>
          </cell>
        </row>
        <row r="31">
          <cell r="A31" t="str">
            <v xml:space="preserve">SORRISO SUL MARE </v>
          </cell>
        </row>
        <row r="32">
          <cell r="A32" t="str">
            <v>VILLA ADRIANA (1,2,3,4)</v>
          </cell>
        </row>
        <row r="33">
          <cell r="A33" t="str">
            <v>VILLA ARMONIA NUOVA</v>
          </cell>
        </row>
        <row r="34">
          <cell r="A34" t="str">
            <v>VILLA BONA</v>
          </cell>
        </row>
        <row r="35">
          <cell r="A35" t="str">
            <v>VILLA GIUSEPPINA</v>
          </cell>
        </row>
        <row r="36">
          <cell r="A36" t="str">
            <v>VILLA MARIA PIA</v>
          </cell>
        </row>
        <row r="37">
          <cell r="A37" t="str">
            <v>VILLA MONIA</v>
          </cell>
        </row>
        <row r="38">
          <cell r="A38" t="str">
            <v>VILLA ROSA</v>
          </cell>
        </row>
        <row r="39">
          <cell r="A39" t="str">
            <v>VILLA VON SIEBENTHAL</v>
          </cell>
        </row>
        <row r="40">
          <cell r="A40" t="str">
            <v xml:space="preserve">VILLANOVA  1 </v>
          </cell>
        </row>
        <row r="41">
          <cell r="A41" t="str">
            <v>VILLANOVA 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3"/>
  <sheetViews>
    <sheetView topLeftCell="M139" zoomScale="75" zoomScaleNormal="75" workbookViewId="0">
      <selection activeCell="S150" sqref="S150"/>
    </sheetView>
  </sheetViews>
  <sheetFormatPr defaultRowHeight="15" x14ac:dyDescent="0.25"/>
  <cols>
    <col min="1" max="1" width="5.85546875" style="94" customWidth="1"/>
    <col min="2" max="2" width="9" style="94" customWidth="1"/>
    <col min="3" max="3" width="15.42578125" style="94" customWidth="1"/>
    <col min="4" max="4" width="27" style="94" bestFit="1" customWidth="1"/>
    <col min="5" max="5" width="20.85546875" style="94" customWidth="1"/>
    <col min="6" max="6" width="11.7109375" style="94" customWidth="1"/>
    <col min="7" max="7" width="11.28515625" style="94" customWidth="1"/>
    <col min="8" max="9" width="12.28515625" style="94" customWidth="1"/>
    <col min="10" max="10" width="9.85546875" style="94" customWidth="1"/>
    <col min="11" max="11" width="13.85546875" style="94" customWidth="1"/>
    <col min="12" max="12" width="12.140625" style="100" hidden="1" customWidth="1"/>
    <col min="13" max="13" width="11.7109375" style="101" customWidth="1"/>
    <col min="14" max="14" width="10.28515625" style="102" bestFit="1" customWidth="1"/>
    <col min="15" max="16" width="11" style="94" customWidth="1"/>
    <col min="17" max="18" width="17" style="94" customWidth="1"/>
    <col min="19" max="19" width="13.28515625" style="94" customWidth="1"/>
    <col min="20" max="20" width="15.7109375" style="103" customWidth="1"/>
    <col min="21" max="21" width="15" style="94" customWidth="1"/>
    <col min="22" max="22" width="15.7109375" style="94" customWidth="1"/>
    <col min="23" max="23" width="12.85546875" style="94" customWidth="1"/>
    <col min="24" max="24" width="13.28515625" style="94" customWidth="1"/>
    <col min="25" max="25" width="10.7109375" style="94" customWidth="1"/>
    <col min="26" max="26" width="10.140625" style="94" customWidth="1"/>
    <col min="27" max="27" width="14.140625" style="94" customWidth="1"/>
    <col min="28" max="28" width="18.7109375" style="94" customWidth="1"/>
    <col min="29" max="29" width="14.85546875" style="94" customWidth="1"/>
    <col min="30" max="256" width="8.85546875" style="94"/>
    <col min="257" max="257" width="5.28515625" style="94" customWidth="1"/>
    <col min="258" max="258" width="9" style="94" customWidth="1"/>
    <col min="259" max="259" width="14" style="94" customWidth="1"/>
    <col min="260" max="260" width="27" style="94" bestFit="1" customWidth="1"/>
    <col min="261" max="261" width="26.28515625" style="94" customWidth="1"/>
    <col min="262" max="262" width="11" style="94" customWidth="1"/>
    <col min="263" max="263" width="11.28515625" style="94" customWidth="1"/>
    <col min="264" max="264" width="9.28515625" style="94" customWidth="1"/>
    <col min="265" max="265" width="10" style="94" customWidth="1"/>
    <col min="266" max="266" width="9.85546875" style="94" customWidth="1"/>
    <col min="267" max="267" width="11.7109375" style="94" customWidth="1"/>
    <col min="268" max="268" width="11" style="94" customWidth="1"/>
    <col min="269" max="269" width="10.28515625" style="94" bestFit="1" customWidth="1"/>
    <col min="270" max="271" width="11" style="94" customWidth="1"/>
    <col min="272" max="273" width="17" style="94" customWidth="1"/>
    <col min="274" max="274" width="12.28515625" style="94" customWidth="1"/>
    <col min="275" max="275" width="15.7109375" style="94" customWidth="1"/>
    <col min="276" max="276" width="15" style="94" customWidth="1"/>
    <col min="277" max="277" width="26.140625" style="94" customWidth="1"/>
    <col min="278" max="278" width="12.85546875" style="94" customWidth="1"/>
    <col min="279" max="279" width="13.28515625" style="94" customWidth="1"/>
    <col min="280" max="280" width="10.7109375" style="94" customWidth="1"/>
    <col min="281" max="281" width="10.140625" style="94" customWidth="1"/>
    <col min="282" max="282" width="11.7109375" style="94" customWidth="1"/>
    <col min="283" max="283" width="13.140625" style="94" customWidth="1"/>
    <col min="284" max="284" width="14.7109375" style="94" customWidth="1"/>
    <col min="285" max="285" width="9.7109375" style="94" bestFit="1" customWidth="1"/>
    <col min="286" max="512" width="8.85546875" style="94"/>
    <col min="513" max="513" width="5.28515625" style="94" customWidth="1"/>
    <col min="514" max="514" width="9" style="94" customWidth="1"/>
    <col min="515" max="515" width="14" style="94" customWidth="1"/>
    <col min="516" max="516" width="27" style="94" bestFit="1" customWidth="1"/>
    <col min="517" max="517" width="26.28515625" style="94" customWidth="1"/>
    <col min="518" max="518" width="11" style="94" customWidth="1"/>
    <col min="519" max="519" width="11.28515625" style="94" customWidth="1"/>
    <col min="520" max="520" width="9.28515625" style="94" customWidth="1"/>
    <col min="521" max="521" width="10" style="94" customWidth="1"/>
    <col min="522" max="522" width="9.85546875" style="94" customWidth="1"/>
    <col min="523" max="523" width="11.7109375" style="94" customWidth="1"/>
    <col min="524" max="524" width="11" style="94" customWidth="1"/>
    <col min="525" max="525" width="10.28515625" style="94" bestFit="1" customWidth="1"/>
    <col min="526" max="527" width="11" style="94" customWidth="1"/>
    <col min="528" max="529" width="17" style="94" customWidth="1"/>
    <col min="530" max="530" width="12.28515625" style="94" customWidth="1"/>
    <col min="531" max="531" width="15.7109375" style="94" customWidth="1"/>
    <col min="532" max="532" width="15" style="94" customWidth="1"/>
    <col min="533" max="533" width="26.140625" style="94" customWidth="1"/>
    <col min="534" max="534" width="12.85546875" style="94" customWidth="1"/>
    <col min="535" max="535" width="13.28515625" style="94" customWidth="1"/>
    <col min="536" max="536" width="10.7109375" style="94" customWidth="1"/>
    <col min="537" max="537" width="10.140625" style="94" customWidth="1"/>
    <col min="538" max="538" width="11.7109375" style="94" customWidth="1"/>
    <col min="539" max="539" width="13.140625" style="94" customWidth="1"/>
    <col min="540" max="540" width="14.7109375" style="94" customWidth="1"/>
    <col min="541" max="541" width="9.7109375" style="94" bestFit="1" customWidth="1"/>
    <col min="542" max="768" width="8.85546875" style="94"/>
    <col min="769" max="769" width="5.28515625" style="94" customWidth="1"/>
    <col min="770" max="770" width="9" style="94" customWidth="1"/>
    <col min="771" max="771" width="14" style="94" customWidth="1"/>
    <col min="772" max="772" width="27" style="94" bestFit="1" customWidth="1"/>
    <col min="773" max="773" width="26.28515625" style="94" customWidth="1"/>
    <col min="774" max="774" width="11" style="94" customWidth="1"/>
    <col min="775" max="775" width="11.28515625" style="94" customWidth="1"/>
    <col min="776" max="776" width="9.28515625" style="94" customWidth="1"/>
    <col min="777" max="777" width="10" style="94" customWidth="1"/>
    <col min="778" max="778" width="9.85546875" style="94" customWidth="1"/>
    <col min="779" max="779" width="11.7109375" style="94" customWidth="1"/>
    <col min="780" max="780" width="11" style="94" customWidth="1"/>
    <col min="781" max="781" width="10.28515625" style="94" bestFit="1" customWidth="1"/>
    <col min="782" max="783" width="11" style="94" customWidth="1"/>
    <col min="784" max="785" width="17" style="94" customWidth="1"/>
    <col min="786" max="786" width="12.28515625" style="94" customWidth="1"/>
    <col min="787" max="787" width="15.7109375" style="94" customWidth="1"/>
    <col min="788" max="788" width="15" style="94" customWidth="1"/>
    <col min="789" max="789" width="26.140625" style="94" customWidth="1"/>
    <col min="790" max="790" width="12.85546875" style="94" customWidth="1"/>
    <col min="791" max="791" width="13.28515625" style="94" customWidth="1"/>
    <col min="792" max="792" width="10.7109375" style="94" customWidth="1"/>
    <col min="793" max="793" width="10.140625" style="94" customWidth="1"/>
    <col min="794" max="794" width="11.7109375" style="94" customWidth="1"/>
    <col min="795" max="795" width="13.140625" style="94" customWidth="1"/>
    <col min="796" max="796" width="14.7109375" style="94" customWidth="1"/>
    <col min="797" max="797" width="9.7109375" style="94" bestFit="1" customWidth="1"/>
    <col min="798" max="1024" width="8.85546875" style="94"/>
    <col min="1025" max="1025" width="5.28515625" style="94" customWidth="1"/>
    <col min="1026" max="1026" width="9" style="94" customWidth="1"/>
    <col min="1027" max="1027" width="14" style="94" customWidth="1"/>
    <col min="1028" max="1028" width="27" style="94" bestFit="1" customWidth="1"/>
    <col min="1029" max="1029" width="26.28515625" style="94" customWidth="1"/>
    <col min="1030" max="1030" width="11" style="94" customWidth="1"/>
    <col min="1031" max="1031" width="11.28515625" style="94" customWidth="1"/>
    <col min="1032" max="1032" width="9.28515625" style="94" customWidth="1"/>
    <col min="1033" max="1033" width="10" style="94" customWidth="1"/>
    <col min="1034" max="1034" width="9.85546875" style="94" customWidth="1"/>
    <col min="1035" max="1035" width="11.7109375" style="94" customWidth="1"/>
    <col min="1036" max="1036" width="11" style="94" customWidth="1"/>
    <col min="1037" max="1037" width="10.28515625" style="94" bestFit="1" customWidth="1"/>
    <col min="1038" max="1039" width="11" style="94" customWidth="1"/>
    <col min="1040" max="1041" width="17" style="94" customWidth="1"/>
    <col min="1042" max="1042" width="12.28515625" style="94" customWidth="1"/>
    <col min="1043" max="1043" width="15.7109375" style="94" customWidth="1"/>
    <col min="1044" max="1044" width="15" style="94" customWidth="1"/>
    <col min="1045" max="1045" width="26.140625" style="94" customWidth="1"/>
    <col min="1046" max="1046" width="12.85546875" style="94" customWidth="1"/>
    <col min="1047" max="1047" width="13.28515625" style="94" customWidth="1"/>
    <col min="1048" max="1048" width="10.7109375" style="94" customWidth="1"/>
    <col min="1049" max="1049" width="10.140625" style="94" customWidth="1"/>
    <col min="1050" max="1050" width="11.7109375" style="94" customWidth="1"/>
    <col min="1051" max="1051" width="13.140625" style="94" customWidth="1"/>
    <col min="1052" max="1052" width="14.7109375" style="94" customWidth="1"/>
    <col min="1053" max="1053" width="9.7109375" style="94" bestFit="1" customWidth="1"/>
    <col min="1054" max="1280" width="8.85546875" style="94"/>
    <col min="1281" max="1281" width="5.28515625" style="94" customWidth="1"/>
    <col min="1282" max="1282" width="9" style="94" customWidth="1"/>
    <col min="1283" max="1283" width="14" style="94" customWidth="1"/>
    <col min="1284" max="1284" width="27" style="94" bestFit="1" customWidth="1"/>
    <col min="1285" max="1285" width="26.28515625" style="94" customWidth="1"/>
    <col min="1286" max="1286" width="11" style="94" customWidth="1"/>
    <col min="1287" max="1287" width="11.28515625" style="94" customWidth="1"/>
    <col min="1288" max="1288" width="9.28515625" style="94" customWidth="1"/>
    <col min="1289" max="1289" width="10" style="94" customWidth="1"/>
    <col min="1290" max="1290" width="9.85546875" style="94" customWidth="1"/>
    <col min="1291" max="1291" width="11.7109375" style="94" customWidth="1"/>
    <col min="1292" max="1292" width="11" style="94" customWidth="1"/>
    <col min="1293" max="1293" width="10.28515625" style="94" bestFit="1" customWidth="1"/>
    <col min="1294" max="1295" width="11" style="94" customWidth="1"/>
    <col min="1296" max="1297" width="17" style="94" customWidth="1"/>
    <col min="1298" max="1298" width="12.28515625" style="94" customWidth="1"/>
    <col min="1299" max="1299" width="15.7109375" style="94" customWidth="1"/>
    <col min="1300" max="1300" width="15" style="94" customWidth="1"/>
    <col min="1301" max="1301" width="26.140625" style="94" customWidth="1"/>
    <col min="1302" max="1302" width="12.85546875" style="94" customWidth="1"/>
    <col min="1303" max="1303" width="13.28515625" style="94" customWidth="1"/>
    <col min="1304" max="1304" width="10.7109375" style="94" customWidth="1"/>
    <col min="1305" max="1305" width="10.140625" style="94" customWidth="1"/>
    <col min="1306" max="1306" width="11.7109375" style="94" customWidth="1"/>
    <col min="1307" max="1307" width="13.140625" style="94" customWidth="1"/>
    <col min="1308" max="1308" width="14.7109375" style="94" customWidth="1"/>
    <col min="1309" max="1309" width="9.7109375" style="94" bestFit="1" customWidth="1"/>
    <col min="1310" max="1536" width="8.85546875" style="94"/>
    <col min="1537" max="1537" width="5.28515625" style="94" customWidth="1"/>
    <col min="1538" max="1538" width="9" style="94" customWidth="1"/>
    <col min="1539" max="1539" width="14" style="94" customWidth="1"/>
    <col min="1540" max="1540" width="27" style="94" bestFit="1" customWidth="1"/>
    <col min="1541" max="1541" width="26.28515625" style="94" customWidth="1"/>
    <col min="1542" max="1542" width="11" style="94" customWidth="1"/>
    <col min="1543" max="1543" width="11.28515625" style="94" customWidth="1"/>
    <col min="1544" max="1544" width="9.28515625" style="94" customWidth="1"/>
    <col min="1545" max="1545" width="10" style="94" customWidth="1"/>
    <col min="1546" max="1546" width="9.85546875" style="94" customWidth="1"/>
    <col min="1547" max="1547" width="11.7109375" style="94" customWidth="1"/>
    <col min="1548" max="1548" width="11" style="94" customWidth="1"/>
    <col min="1549" max="1549" width="10.28515625" style="94" bestFit="1" customWidth="1"/>
    <col min="1550" max="1551" width="11" style="94" customWidth="1"/>
    <col min="1552" max="1553" width="17" style="94" customWidth="1"/>
    <col min="1554" max="1554" width="12.28515625" style="94" customWidth="1"/>
    <col min="1555" max="1555" width="15.7109375" style="94" customWidth="1"/>
    <col min="1556" max="1556" width="15" style="94" customWidth="1"/>
    <col min="1557" max="1557" width="26.140625" style="94" customWidth="1"/>
    <col min="1558" max="1558" width="12.85546875" style="94" customWidth="1"/>
    <col min="1559" max="1559" width="13.28515625" style="94" customWidth="1"/>
    <col min="1560" max="1560" width="10.7109375" style="94" customWidth="1"/>
    <col min="1561" max="1561" width="10.140625" style="94" customWidth="1"/>
    <col min="1562" max="1562" width="11.7109375" style="94" customWidth="1"/>
    <col min="1563" max="1563" width="13.140625" style="94" customWidth="1"/>
    <col min="1564" max="1564" width="14.7109375" style="94" customWidth="1"/>
    <col min="1565" max="1565" width="9.7109375" style="94" bestFit="1" customWidth="1"/>
    <col min="1566" max="1792" width="8.85546875" style="94"/>
    <col min="1793" max="1793" width="5.28515625" style="94" customWidth="1"/>
    <col min="1794" max="1794" width="9" style="94" customWidth="1"/>
    <col min="1795" max="1795" width="14" style="94" customWidth="1"/>
    <col min="1796" max="1796" width="27" style="94" bestFit="1" customWidth="1"/>
    <col min="1797" max="1797" width="26.28515625" style="94" customWidth="1"/>
    <col min="1798" max="1798" width="11" style="94" customWidth="1"/>
    <col min="1799" max="1799" width="11.28515625" style="94" customWidth="1"/>
    <col min="1800" max="1800" width="9.28515625" style="94" customWidth="1"/>
    <col min="1801" max="1801" width="10" style="94" customWidth="1"/>
    <col min="1802" max="1802" width="9.85546875" style="94" customWidth="1"/>
    <col min="1803" max="1803" width="11.7109375" style="94" customWidth="1"/>
    <col min="1804" max="1804" width="11" style="94" customWidth="1"/>
    <col min="1805" max="1805" width="10.28515625" style="94" bestFit="1" customWidth="1"/>
    <col min="1806" max="1807" width="11" style="94" customWidth="1"/>
    <col min="1808" max="1809" width="17" style="94" customWidth="1"/>
    <col min="1810" max="1810" width="12.28515625" style="94" customWidth="1"/>
    <col min="1811" max="1811" width="15.7109375" style="94" customWidth="1"/>
    <col min="1812" max="1812" width="15" style="94" customWidth="1"/>
    <col min="1813" max="1813" width="26.140625" style="94" customWidth="1"/>
    <col min="1814" max="1814" width="12.85546875" style="94" customWidth="1"/>
    <col min="1815" max="1815" width="13.28515625" style="94" customWidth="1"/>
    <col min="1816" max="1816" width="10.7109375" style="94" customWidth="1"/>
    <col min="1817" max="1817" width="10.140625" style="94" customWidth="1"/>
    <col min="1818" max="1818" width="11.7109375" style="94" customWidth="1"/>
    <col min="1819" max="1819" width="13.140625" style="94" customWidth="1"/>
    <col min="1820" max="1820" width="14.7109375" style="94" customWidth="1"/>
    <col min="1821" max="1821" width="9.7109375" style="94" bestFit="1" customWidth="1"/>
    <col min="1822" max="2048" width="8.85546875" style="94"/>
    <col min="2049" max="2049" width="5.28515625" style="94" customWidth="1"/>
    <col min="2050" max="2050" width="9" style="94" customWidth="1"/>
    <col min="2051" max="2051" width="14" style="94" customWidth="1"/>
    <col min="2052" max="2052" width="27" style="94" bestFit="1" customWidth="1"/>
    <col min="2053" max="2053" width="26.28515625" style="94" customWidth="1"/>
    <col min="2054" max="2054" width="11" style="94" customWidth="1"/>
    <col min="2055" max="2055" width="11.28515625" style="94" customWidth="1"/>
    <col min="2056" max="2056" width="9.28515625" style="94" customWidth="1"/>
    <col min="2057" max="2057" width="10" style="94" customWidth="1"/>
    <col min="2058" max="2058" width="9.85546875" style="94" customWidth="1"/>
    <col min="2059" max="2059" width="11.7109375" style="94" customWidth="1"/>
    <col min="2060" max="2060" width="11" style="94" customWidth="1"/>
    <col min="2061" max="2061" width="10.28515625" style="94" bestFit="1" customWidth="1"/>
    <col min="2062" max="2063" width="11" style="94" customWidth="1"/>
    <col min="2064" max="2065" width="17" style="94" customWidth="1"/>
    <col min="2066" max="2066" width="12.28515625" style="94" customWidth="1"/>
    <col min="2067" max="2067" width="15.7109375" style="94" customWidth="1"/>
    <col min="2068" max="2068" width="15" style="94" customWidth="1"/>
    <col min="2069" max="2069" width="26.140625" style="94" customWidth="1"/>
    <col min="2070" max="2070" width="12.85546875" style="94" customWidth="1"/>
    <col min="2071" max="2071" width="13.28515625" style="94" customWidth="1"/>
    <col min="2072" max="2072" width="10.7109375" style="94" customWidth="1"/>
    <col min="2073" max="2073" width="10.140625" style="94" customWidth="1"/>
    <col min="2074" max="2074" width="11.7109375" style="94" customWidth="1"/>
    <col min="2075" max="2075" width="13.140625" style="94" customWidth="1"/>
    <col min="2076" max="2076" width="14.7109375" style="94" customWidth="1"/>
    <col min="2077" max="2077" width="9.7109375" style="94" bestFit="1" customWidth="1"/>
    <col min="2078" max="2304" width="8.85546875" style="94"/>
    <col min="2305" max="2305" width="5.28515625" style="94" customWidth="1"/>
    <col min="2306" max="2306" width="9" style="94" customWidth="1"/>
    <col min="2307" max="2307" width="14" style="94" customWidth="1"/>
    <col min="2308" max="2308" width="27" style="94" bestFit="1" customWidth="1"/>
    <col min="2309" max="2309" width="26.28515625" style="94" customWidth="1"/>
    <col min="2310" max="2310" width="11" style="94" customWidth="1"/>
    <col min="2311" max="2311" width="11.28515625" style="94" customWidth="1"/>
    <col min="2312" max="2312" width="9.28515625" style="94" customWidth="1"/>
    <col min="2313" max="2313" width="10" style="94" customWidth="1"/>
    <col min="2314" max="2314" width="9.85546875" style="94" customWidth="1"/>
    <col min="2315" max="2315" width="11.7109375" style="94" customWidth="1"/>
    <col min="2316" max="2316" width="11" style="94" customWidth="1"/>
    <col min="2317" max="2317" width="10.28515625" style="94" bestFit="1" customWidth="1"/>
    <col min="2318" max="2319" width="11" style="94" customWidth="1"/>
    <col min="2320" max="2321" width="17" style="94" customWidth="1"/>
    <col min="2322" max="2322" width="12.28515625" style="94" customWidth="1"/>
    <col min="2323" max="2323" width="15.7109375" style="94" customWidth="1"/>
    <col min="2324" max="2324" width="15" style="94" customWidth="1"/>
    <col min="2325" max="2325" width="26.140625" style="94" customWidth="1"/>
    <col min="2326" max="2326" width="12.85546875" style="94" customWidth="1"/>
    <col min="2327" max="2327" width="13.28515625" style="94" customWidth="1"/>
    <col min="2328" max="2328" width="10.7109375" style="94" customWidth="1"/>
    <col min="2329" max="2329" width="10.140625" style="94" customWidth="1"/>
    <col min="2330" max="2330" width="11.7109375" style="94" customWidth="1"/>
    <col min="2331" max="2331" width="13.140625" style="94" customWidth="1"/>
    <col min="2332" max="2332" width="14.7109375" style="94" customWidth="1"/>
    <col min="2333" max="2333" width="9.7109375" style="94" bestFit="1" customWidth="1"/>
    <col min="2334" max="2560" width="8.85546875" style="94"/>
    <col min="2561" max="2561" width="5.28515625" style="94" customWidth="1"/>
    <col min="2562" max="2562" width="9" style="94" customWidth="1"/>
    <col min="2563" max="2563" width="14" style="94" customWidth="1"/>
    <col min="2564" max="2564" width="27" style="94" bestFit="1" customWidth="1"/>
    <col min="2565" max="2565" width="26.28515625" style="94" customWidth="1"/>
    <col min="2566" max="2566" width="11" style="94" customWidth="1"/>
    <col min="2567" max="2567" width="11.28515625" style="94" customWidth="1"/>
    <col min="2568" max="2568" width="9.28515625" style="94" customWidth="1"/>
    <col min="2569" max="2569" width="10" style="94" customWidth="1"/>
    <col min="2570" max="2570" width="9.85546875" style="94" customWidth="1"/>
    <col min="2571" max="2571" width="11.7109375" style="94" customWidth="1"/>
    <col min="2572" max="2572" width="11" style="94" customWidth="1"/>
    <col min="2573" max="2573" width="10.28515625" style="94" bestFit="1" customWidth="1"/>
    <col min="2574" max="2575" width="11" style="94" customWidth="1"/>
    <col min="2576" max="2577" width="17" style="94" customWidth="1"/>
    <col min="2578" max="2578" width="12.28515625" style="94" customWidth="1"/>
    <col min="2579" max="2579" width="15.7109375" style="94" customWidth="1"/>
    <col min="2580" max="2580" width="15" style="94" customWidth="1"/>
    <col min="2581" max="2581" width="26.140625" style="94" customWidth="1"/>
    <col min="2582" max="2582" width="12.85546875" style="94" customWidth="1"/>
    <col min="2583" max="2583" width="13.28515625" style="94" customWidth="1"/>
    <col min="2584" max="2584" width="10.7109375" style="94" customWidth="1"/>
    <col min="2585" max="2585" width="10.140625" style="94" customWidth="1"/>
    <col min="2586" max="2586" width="11.7109375" style="94" customWidth="1"/>
    <col min="2587" max="2587" width="13.140625" style="94" customWidth="1"/>
    <col min="2588" max="2588" width="14.7109375" style="94" customWidth="1"/>
    <col min="2589" max="2589" width="9.7109375" style="94" bestFit="1" customWidth="1"/>
    <col min="2590" max="2816" width="8.85546875" style="94"/>
    <col min="2817" max="2817" width="5.28515625" style="94" customWidth="1"/>
    <col min="2818" max="2818" width="9" style="94" customWidth="1"/>
    <col min="2819" max="2819" width="14" style="94" customWidth="1"/>
    <col min="2820" max="2820" width="27" style="94" bestFit="1" customWidth="1"/>
    <col min="2821" max="2821" width="26.28515625" style="94" customWidth="1"/>
    <col min="2822" max="2822" width="11" style="94" customWidth="1"/>
    <col min="2823" max="2823" width="11.28515625" style="94" customWidth="1"/>
    <col min="2824" max="2824" width="9.28515625" style="94" customWidth="1"/>
    <col min="2825" max="2825" width="10" style="94" customWidth="1"/>
    <col min="2826" max="2826" width="9.85546875" style="94" customWidth="1"/>
    <col min="2827" max="2827" width="11.7109375" style="94" customWidth="1"/>
    <col min="2828" max="2828" width="11" style="94" customWidth="1"/>
    <col min="2829" max="2829" width="10.28515625" style="94" bestFit="1" customWidth="1"/>
    <col min="2830" max="2831" width="11" style="94" customWidth="1"/>
    <col min="2832" max="2833" width="17" style="94" customWidth="1"/>
    <col min="2834" max="2834" width="12.28515625" style="94" customWidth="1"/>
    <col min="2835" max="2835" width="15.7109375" style="94" customWidth="1"/>
    <col min="2836" max="2836" width="15" style="94" customWidth="1"/>
    <col min="2837" max="2837" width="26.140625" style="94" customWidth="1"/>
    <col min="2838" max="2838" width="12.85546875" style="94" customWidth="1"/>
    <col min="2839" max="2839" width="13.28515625" style="94" customWidth="1"/>
    <col min="2840" max="2840" width="10.7109375" style="94" customWidth="1"/>
    <col min="2841" max="2841" width="10.140625" style="94" customWidth="1"/>
    <col min="2842" max="2842" width="11.7109375" style="94" customWidth="1"/>
    <col min="2843" max="2843" width="13.140625" style="94" customWidth="1"/>
    <col min="2844" max="2844" width="14.7109375" style="94" customWidth="1"/>
    <col min="2845" max="2845" width="9.7109375" style="94" bestFit="1" customWidth="1"/>
    <col min="2846" max="3072" width="8.85546875" style="94"/>
    <col min="3073" max="3073" width="5.28515625" style="94" customWidth="1"/>
    <col min="3074" max="3074" width="9" style="94" customWidth="1"/>
    <col min="3075" max="3075" width="14" style="94" customWidth="1"/>
    <col min="3076" max="3076" width="27" style="94" bestFit="1" customWidth="1"/>
    <col min="3077" max="3077" width="26.28515625" style="94" customWidth="1"/>
    <col min="3078" max="3078" width="11" style="94" customWidth="1"/>
    <col min="3079" max="3079" width="11.28515625" style="94" customWidth="1"/>
    <col min="3080" max="3080" width="9.28515625" style="94" customWidth="1"/>
    <col min="3081" max="3081" width="10" style="94" customWidth="1"/>
    <col min="3082" max="3082" width="9.85546875" style="94" customWidth="1"/>
    <col min="3083" max="3083" width="11.7109375" style="94" customWidth="1"/>
    <col min="3084" max="3084" width="11" style="94" customWidth="1"/>
    <col min="3085" max="3085" width="10.28515625" style="94" bestFit="1" customWidth="1"/>
    <col min="3086" max="3087" width="11" style="94" customWidth="1"/>
    <col min="3088" max="3089" width="17" style="94" customWidth="1"/>
    <col min="3090" max="3090" width="12.28515625" style="94" customWidth="1"/>
    <col min="3091" max="3091" width="15.7109375" style="94" customWidth="1"/>
    <col min="3092" max="3092" width="15" style="94" customWidth="1"/>
    <col min="3093" max="3093" width="26.140625" style="94" customWidth="1"/>
    <col min="3094" max="3094" width="12.85546875" style="94" customWidth="1"/>
    <col min="3095" max="3095" width="13.28515625" style="94" customWidth="1"/>
    <col min="3096" max="3096" width="10.7109375" style="94" customWidth="1"/>
    <col min="3097" max="3097" width="10.140625" style="94" customWidth="1"/>
    <col min="3098" max="3098" width="11.7109375" style="94" customWidth="1"/>
    <col min="3099" max="3099" width="13.140625" style="94" customWidth="1"/>
    <col min="3100" max="3100" width="14.7109375" style="94" customWidth="1"/>
    <col min="3101" max="3101" width="9.7109375" style="94" bestFit="1" customWidth="1"/>
    <col min="3102" max="3328" width="8.85546875" style="94"/>
    <col min="3329" max="3329" width="5.28515625" style="94" customWidth="1"/>
    <col min="3330" max="3330" width="9" style="94" customWidth="1"/>
    <col min="3331" max="3331" width="14" style="94" customWidth="1"/>
    <col min="3332" max="3332" width="27" style="94" bestFit="1" customWidth="1"/>
    <col min="3333" max="3333" width="26.28515625" style="94" customWidth="1"/>
    <col min="3334" max="3334" width="11" style="94" customWidth="1"/>
    <col min="3335" max="3335" width="11.28515625" style="94" customWidth="1"/>
    <col min="3336" max="3336" width="9.28515625" style="94" customWidth="1"/>
    <col min="3337" max="3337" width="10" style="94" customWidth="1"/>
    <col min="3338" max="3338" width="9.85546875" style="94" customWidth="1"/>
    <col min="3339" max="3339" width="11.7109375" style="94" customWidth="1"/>
    <col min="3340" max="3340" width="11" style="94" customWidth="1"/>
    <col min="3341" max="3341" width="10.28515625" style="94" bestFit="1" customWidth="1"/>
    <col min="3342" max="3343" width="11" style="94" customWidth="1"/>
    <col min="3344" max="3345" width="17" style="94" customWidth="1"/>
    <col min="3346" max="3346" width="12.28515625" style="94" customWidth="1"/>
    <col min="3347" max="3347" width="15.7109375" style="94" customWidth="1"/>
    <col min="3348" max="3348" width="15" style="94" customWidth="1"/>
    <col min="3349" max="3349" width="26.140625" style="94" customWidth="1"/>
    <col min="3350" max="3350" width="12.85546875" style="94" customWidth="1"/>
    <col min="3351" max="3351" width="13.28515625" style="94" customWidth="1"/>
    <col min="3352" max="3352" width="10.7109375" style="94" customWidth="1"/>
    <col min="3353" max="3353" width="10.140625" style="94" customWidth="1"/>
    <col min="3354" max="3354" width="11.7109375" style="94" customWidth="1"/>
    <col min="3355" max="3355" width="13.140625" style="94" customWidth="1"/>
    <col min="3356" max="3356" width="14.7109375" style="94" customWidth="1"/>
    <col min="3357" max="3357" width="9.7109375" style="94" bestFit="1" customWidth="1"/>
    <col min="3358" max="3584" width="8.85546875" style="94"/>
    <col min="3585" max="3585" width="5.28515625" style="94" customWidth="1"/>
    <col min="3586" max="3586" width="9" style="94" customWidth="1"/>
    <col min="3587" max="3587" width="14" style="94" customWidth="1"/>
    <col min="3588" max="3588" width="27" style="94" bestFit="1" customWidth="1"/>
    <col min="3589" max="3589" width="26.28515625" style="94" customWidth="1"/>
    <col min="3590" max="3590" width="11" style="94" customWidth="1"/>
    <col min="3591" max="3591" width="11.28515625" style="94" customWidth="1"/>
    <col min="3592" max="3592" width="9.28515625" style="94" customWidth="1"/>
    <col min="3593" max="3593" width="10" style="94" customWidth="1"/>
    <col min="3594" max="3594" width="9.85546875" style="94" customWidth="1"/>
    <col min="3595" max="3595" width="11.7109375" style="94" customWidth="1"/>
    <col min="3596" max="3596" width="11" style="94" customWidth="1"/>
    <col min="3597" max="3597" width="10.28515625" style="94" bestFit="1" customWidth="1"/>
    <col min="3598" max="3599" width="11" style="94" customWidth="1"/>
    <col min="3600" max="3601" width="17" style="94" customWidth="1"/>
    <col min="3602" max="3602" width="12.28515625" style="94" customWidth="1"/>
    <col min="3603" max="3603" width="15.7109375" style="94" customWidth="1"/>
    <col min="3604" max="3604" width="15" style="94" customWidth="1"/>
    <col min="3605" max="3605" width="26.140625" style="94" customWidth="1"/>
    <col min="3606" max="3606" width="12.85546875" style="94" customWidth="1"/>
    <col min="3607" max="3607" width="13.28515625" style="94" customWidth="1"/>
    <col min="3608" max="3608" width="10.7109375" style="94" customWidth="1"/>
    <col min="3609" max="3609" width="10.140625" style="94" customWidth="1"/>
    <col min="3610" max="3610" width="11.7109375" style="94" customWidth="1"/>
    <col min="3611" max="3611" width="13.140625" style="94" customWidth="1"/>
    <col min="3612" max="3612" width="14.7109375" style="94" customWidth="1"/>
    <col min="3613" max="3613" width="9.7109375" style="94" bestFit="1" customWidth="1"/>
    <col min="3614" max="3840" width="8.85546875" style="94"/>
    <col min="3841" max="3841" width="5.28515625" style="94" customWidth="1"/>
    <col min="3842" max="3842" width="9" style="94" customWidth="1"/>
    <col min="3843" max="3843" width="14" style="94" customWidth="1"/>
    <col min="3844" max="3844" width="27" style="94" bestFit="1" customWidth="1"/>
    <col min="3845" max="3845" width="26.28515625" style="94" customWidth="1"/>
    <col min="3846" max="3846" width="11" style="94" customWidth="1"/>
    <col min="3847" max="3847" width="11.28515625" style="94" customWidth="1"/>
    <col min="3848" max="3848" width="9.28515625" style="94" customWidth="1"/>
    <col min="3849" max="3849" width="10" style="94" customWidth="1"/>
    <col min="3850" max="3850" width="9.85546875" style="94" customWidth="1"/>
    <col min="3851" max="3851" width="11.7109375" style="94" customWidth="1"/>
    <col min="3852" max="3852" width="11" style="94" customWidth="1"/>
    <col min="3853" max="3853" width="10.28515625" style="94" bestFit="1" customWidth="1"/>
    <col min="3854" max="3855" width="11" style="94" customWidth="1"/>
    <col min="3856" max="3857" width="17" style="94" customWidth="1"/>
    <col min="3858" max="3858" width="12.28515625" style="94" customWidth="1"/>
    <col min="3859" max="3859" width="15.7109375" style="94" customWidth="1"/>
    <col min="3860" max="3860" width="15" style="94" customWidth="1"/>
    <col min="3861" max="3861" width="26.140625" style="94" customWidth="1"/>
    <col min="3862" max="3862" width="12.85546875" style="94" customWidth="1"/>
    <col min="3863" max="3863" width="13.28515625" style="94" customWidth="1"/>
    <col min="3864" max="3864" width="10.7109375" style="94" customWidth="1"/>
    <col min="3865" max="3865" width="10.140625" style="94" customWidth="1"/>
    <col min="3866" max="3866" width="11.7109375" style="94" customWidth="1"/>
    <col min="3867" max="3867" width="13.140625" style="94" customWidth="1"/>
    <col min="3868" max="3868" width="14.7109375" style="94" customWidth="1"/>
    <col min="3869" max="3869" width="9.7109375" style="94" bestFit="1" customWidth="1"/>
    <col min="3870" max="4096" width="8.85546875" style="94"/>
    <col min="4097" max="4097" width="5.28515625" style="94" customWidth="1"/>
    <col min="4098" max="4098" width="9" style="94" customWidth="1"/>
    <col min="4099" max="4099" width="14" style="94" customWidth="1"/>
    <col min="4100" max="4100" width="27" style="94" bestFit="1" customWidth="1"/>
    <col min="4101" max="4101" width="26.28515625" style="94" customWidth="1"/>
    <col min="4102" max="4102" width="11" style="94" customWidth="1"/>
    <col min="4103" max="4103" width="11.28515625" style="94" customWidth="1"/>
    <col min="4104" max="4104" width="9.28515625" style="94" customWidth="1"/>
    <col min="4105" max="4105" width="10" style="94" customWidth="1"/>
    <col min="4106" max="4106" width="9.85546875" style="94" customWidth="1"/>
    <col min="4107" max="4107" width="11.7109375" style="94" customWidth="1"/>
    <col min="4108" max="4108" width="11" style="94" customWidth="1"/>
    <col min="4109" max="4109" width="10.28515625" style="94" bestFit="1" customWidth="1"/>
    <col min="4110" max="4111" width="11" style="94" customWidth="1"/>
    <col min="4112" max="4113" width="17" style="94" customWidth="1"/>
    <col min="4114" max="4114" width="12.28515625" style="94" customWidth="1"/>
    <col min="4115" max="4115" width="15.7109375" style="94" customWidth="1"/>
    <col min="4116" max="4116" width="15" style="94" customWidth="1"/>
    <col min="4117" max="4117" width="26.140625" style="94" customWidth="1"/>
    <col min="4118" max="4118" width="12.85546875" style="94" customWidth="1"/>
    <col min="4119" max="4119" width="13.28515625" style="94" customWidth="1"/>
    <col min="4120" max="4120" width="10.7109375" style="94" customWidth="1"/>
    <col min="4121" max="4121" width="10.140625" style="94" customWidth="1"/>
    <col min="4122" max="4122" width="11.7109375" style="94" customWidth="1"/>
    <col min="4123" max="4123" width="13.140625" style="94" customWidth="1"/>
    <col min="4124" max="4124" width="14.7109375" style="94" customWidth="1"/>
    <col min="4125" max="4125" width="9.7109375" style="94" bestFit="1" customWidth="1"/>
    <col min="4126" max="4352" width="8.85546875" style="94"/>
    <col min="4353" max="4353" width="5.28515625" style="94" customWidth="1"/>
    <col min="4354" max="4354" width="9" style="94" customWidth="1"/>
    <col min="4355" max="4355" width="14" style="94" customWidth="1"/>
    <col min="4356" max="4356" width="27" style="94" bestFit="1" customWidth="1"/>
    <col min="4357" max="4357" width="26.28515625" style="94" customWidth="1"/>
    <col min="4358" max="4358" width="11" style="94" customWidth="1"/>
    <col min="4359" max="4359" width="11.28515625" style="94" customWidth="1"/>
    <col min="4360" max="4360" width="9.28515625" style="94" customWidth="1"/>
    <col min="4361" max="4361" width="10" style="94" customWidth="1"/>
    <col min="4362" max="4362" width="9.85546875" style="94" customWidth="1"/>
    <col min="4363" max="4363" width="11.7109375" style="94" customWidth="1"/>
    <col min="4364" max="4364" width="11" style="94" customWidth="1"/>
    <col min="4365" max="4365" width="10.28515625" style="94" bestFit="1" customWidth="1"/>
    <col min="4366" max="4367" width="11" style="94" customWidth="1"/>
    <col min="4368" max="4369" width="17" style="94" customWidth="1"/>
    <col min="4370" max="4370" width="12.28515625" style="94" customWidth="1"/>
    <col min="4371" max="4371" width="15.7109375" style="94" customWidth="1"/>
    <col min="4372" max="4372" width="15" style="94" customWidth="1"/>
    <col min="4373" max="4373" width="26.140625" style="94" customWidth="1"/>
    <col min="4374" max="4374" width="12.85546875" style="94" customWidth="1"/>
    <col min="4375" max="4375" width="13.28515625" style="94" customWidth="1"/>
    <col min="4376" max="4376" width="10.7109375" style="94" customWidth="1"/>
    <col min="4377" max="4377" width="10.140625" style="94" customWidth="1"/>
    <col min="4378" max="4378" width="11.7109375" style="94" customWidth="1"/>
    <col min="4379" max="4379" width="13.140625" style="94" customWidth="1"/>
    <col min="4380" max="4380" width="14.7109375" style="94" customWidth="1"/>
    <col min="4381" max="4381" width="9.7109375" style="94" bestFit="1" customWidth="1"/>
    <col min="4382" max="4608" width="8.85546875" style="94"/>
    <col min="4609" max="4609" width="5.28515625" style="94" customWidth="1"/>
    <col min="4610" max="4610" width="9" style="94" customWidth="1"/>
    <col min="4611" max="4611" width="14" style="94" customWidth="1"/>
    <col min="4612" max="4612" width="27" style="94" bestFit="1" customWidth="1"/>
    <col min="4613" max="4613" width="26.28515625" style="94" customWidth="1"/>
    <col min="4614" max="4614" width="11" style="94" customWidth="1"/>
    <col min="4615" max="4615" width="11.28515625" style="94" customWidth="1"/>
    <col min="4616" max="4616" width="9.28515625" style="94" customWidth="1"/>
    <col min="4617" max="4617" width="10" style="94" customWidth="1"/>
    <col min="4618" max="4618" width="9.85546875" style="94" customWidth="1"/>
    <col min="4619" max="4619" width="11.7109375" style="94" customWidth="1"/>
    <col min="4620" max="4620" width="11" style="94" customWidth="1"/>
    <col min="4621" max="4621" width="10.28515625" style="94" bestFit="1" customWidth="1"/>
    <col min="4622" max="4623" width="11" style="94" customWidth="1"/>
    <col min="4624" max="4625" width="17" style="94" customWidth="1"/>
    <col min="4626" max="4626" width="12.28515625" style="94" customWidth="1"/>
    <col min="4627" max="4627" width="15.7109375" style="94" customWidth="1"/>
    <col min="4628" max="4628" width="15" style="94" customWidth="1"/>
    <col min="4629" max="4629" width="26.140625" style="94" customWidth="1"/>
    <col min="4630" max="4630" width="12.85546875" style="94" customWidth="1"/>
    <col min="4631" max="4631" width="13.28515625" style="94" customWidth="1"/>
    <col min="4632" max="4632" width="10.7109375" style="94" customWidth="1"/>
    <col min="4633" max="4633" width="10.140625" style="94" customWidth="1"/>
    <col min="4634" max="4634" width="11.7109375" style="94" customWidth="1"/>
    <col min="4635" max="4635" width="13.140625" style="94" customWidth="1"/>
    <col min="4636" max="4636" width="14.7109375" style="94" customWidth="1"/>
    <col min="4637" max="4637" width="9.7109375" style="94" bestFit="1" customWidth="1"/>
    <col min="4638" max="4864" width="8.85546875" style="94"/>
    <col min="4865" max="4865" width="5.28515625" style="94" customWidth="1"/>
    <col min="4866" max="4866" width="9" style="94" customWidth="1"/>
    <col min="4867" max="4867" width="14" style="94" customWidth="1"/>
    <col min="4868" max="4868" width="27" style="94" bestFit="1" customWidth="1"/>
    <col min="4869" max="4869" width="26.28515625" style="94" customWidth="1"/>
    <col min="4870" max="4870" width="11" style="94" customWidth="1"/>
    <col min="4871" max="4871" width="11.28515625" style="94" customWidth="1"/>
    <col min="4872" max="4872" width="9.28515625" style="94" customWidth="1"/>
    <col min="4873" max="4873" width="10" style="94" customWidth="1"/>
    <col min="4874" max="4874" width="9.85546875" style="94" customWidth="1"/>
    <col min="4875" max="4875" width="11.7109375" style="94" customWidth="1"/>
    <col min="4876" max="4876" width="11" style="94" customWidth="1"/>
    <col min="4877" max="4877" width="10.28515625" style="94" bestFit="1" customWidth="1"/>
    <col min="4878" max="4879" width="11" style="94" customWidth="1"/>
    <col min="4880" max="4881" width="17" style="94" customWidth="1"/>
    <col min="4882" max="4882" width="12.28515625" style="94" customWidth="1"/>
    <col min="4883" max="4883" width="15.7109375" style="94" customWidth="1"/>
    <col min="4884" max="4884" width="15" style="94" customWidth="1"/>
    <col min="4885" max="4885" width="26.140625" style="94" customWidth="1"/>
    <col min="4886" max="4886" width="12.85546875" style="94" customWidth="1"/>
    <col min="4887" max="4887" width="13.28515625" style="94" customWidth="1"/>
    <col min="4888" max="4888" width="10.7109375" style="94" customWidth="1"/>
    <col min="4889" max="4889" width="10.140625" style="94" customWidth="1"/>
    <col min="4890" max="4890" width="11.7109375" style="94" customWidth="1"/>
    <col min="4891" max="4891" width="13.140625" style="94" customWidth="1"/>
    <col min="4892" max="4892" width="14.7109375" style="94" customWidth="1"/>
    <col min="4893" max="4893" width="9.7109375" style="94" bestFit="1" customWidth="1"/>
    <col min="4894" max="5120" width="8.85546875" style="94"/>
    <col min="5121" max="5121" width="5.28515625" style="94" customWidth="1"/>
    <col min="5122" max="5122" width="9" style="94" customWidth="1"/>
    <col min="5123" max="5123" width="14" style="94" customWidth="1"/>
    <col min="5124" max="5124" width="27" style="94" bestFit="1" customWidth="1"/>
    <col min="5125" max="5125" width="26.28515625" style="94" customWidth="1"/>
    <col min="5126" max="5126" width="11" style="94" customWidth="1"/>
    <col min="5127" max="5127" width="11.28515625" style="94" customWidth="1"/>
    <col min="5128" max="5128" width="9.28515625" style="94" customWidth="1"/>
    <col min="5129" max="5129" width="10" style="94" customWidth="1"/>
    <col min="5130" max="5130" width="9.85546875" style="94" customWidth="1"/>
    <col min="5131" max="5131" width="11.7109375" style="94" customWidth="1"/>
    <col min="5132" max="5132" width="11" style="94" customWidth="1"/>
    <col min="5133" max="5133" width="10.28515625" style="94" bestFit="1" customWidth="1"/>
    <col min="5134" max="5135" width="11" style="94" customWidth="1"/>
    <col min="5136" max="5137" width="17" style="94" customWidth="1"/>
    <col min="5138" max="5138" width="12.28515625" style="94" customWidth="1"/>
    <col min="5139" max="5139" width="15.7109375" style="94" customWidth="1"/>
    <col min="5140" max="5140" width="15" style="94" customWidth="1"/>
    <col min="5141" max="5141" width="26.140625" style="94" customWidth="1"/>
    <col min="5142" max="5142" width="12.85546875" style="94" customWidth="1"/>
    <col min="5143" max="5143" width="13.28515625" style="94" customWidth="1"/>
    <col min="5144" max="5144" width="10.7109375" style="94" customWidth="1"/>
    <col min="5145" max="5145" width="10.140625" style="94" customWidth="1"/>
    <col min="5146" max="5146" width="11.7109375" style="94" customWidth="1"/>
    <col min="5147" max="5147" width="13.140625" style="94" customWidth="1"/>
    <col min="5148" max="5148" width="14.7109375" style="94" customWidth="1"/>
    <col min="5149" max="5149" width="9.7109375" style="94" bestFit="1" customWidth="1"/>
    <col min="5150" max="5376" width="8.85546875" style="94"/>
    <col min="5377" max="5377" width="5.28515625" style="94" customWidth="1"/>
    <col min="5378" max="5378" width="9" style="94" customWidth="1"/>
    <col min="5379" max="5379" width="14" style="94" customWidth="1"/>
    <col min="5380" max="5380" width="27" style="94" bestFit="1" customWidth="1"/>
    <col min="5381" max="5381" width="26.28515625" style="94" customWidth="1"/>
    <col min="5382" max="5382" width="11" style="94" customWidth="1"/>
    <col min="5383" max="5383" width="11.28515625" style="94" customWidth="1"/>
    <col min="5384" max="5384" width="9.28515625" style="94" customWidth="1"/>
    <col min="5385" max="5385" width="10" style="94" customWidth="1"/>
    <col min="5386" max="5386" width="9.85546875" style="94" customWidth="1"/>
    <col min="5387" max="5387" width="11.7109375" style="94" customWidth="1"/>
    <col min="5388" max="5388" width="11" style="94" customWidth="1"/>
    <col min="5389" max="5389" width="10.28515625" style="94" bestFit="1" customWidth="1"/>
    <col min="5390" max="5391" width="11" style="94" customWidth="1"/>
    <col min="5392" max="5393" width="17" style="94" customWidth="1"/>
    <col min="5394" max="5394" width="12.28515625" style="94" customWidth="1"/>
    <col min="5395" max="5395" width="15.7109375" style="94" customWidth="1"/>
    <col min="5396" max="5396" width="15" style="94" customWidth="1"/>
    <col min="5397" max="5397" width="26.140625" style="94" customWidth="1"/>
    <col min="5398" max="5398" width="12.85546875" style="94" customWidth="1"/>
    <col min="5399" max="5399" width="13.28515625" style="94" customWidth="1"/>
    <col min="5400" max="5400" width="10.7109375" style="94" customWidth="1"/>
    <col min="5401" max="5401" width="10.140625" style="94" customWidth="1"/>
    <col min="5402" max="5402" width="11.7109375" style="94" customWidth="1"/>
    <col min="5403" max="5403" width="13.140625" style="94" customWidth="1"/>
    <col min="5404" max="5404" width="14.7109375" style="94" customWidth="1"/>
    <col min="5405" max="5405" width="9.7109375" style="94" bestFit="1" customWidth="1"/>
    <col min="5406" max="5632" width="8.85546875" style="94"/>
    <col min="5633" max="5633" width="5.28515625" style="94" customWidth="1"/>
    <col min="5634" max="5634" width="9" style="94" customWidth="1"/>
    <col min="5635" max="5635" width="14" style="94" customWidth="1"/>
    <col min="5636" max="5636" width="27" style="94" bestFit="1" customWidth="1"/>
    <col min="5637" max="5637" width="26.28515625" style="94" customWidth="1"/>
    <col min="5638" max="5638" width="11" style="94" customWidth="1"/>
    <col min="5639" max="5639" width="11.28515625" style="94" customWidth="1"/>
    <col min="5640" max="5640" width="9.28515625" style="94" customWidth="1"/>
    <col min="5641" max="5641" width="10" style="94" customWidth="1"/>
    <col min="5642" max="5642" width="9.85546875" style="94" customWidth="1"/>
    <col min="5643" max="5643" width="11.7109375" style="94" customWidth="1"/>
    <col min="5644" max="5644" width="11" style="94" customWidth="1"/>
    <col min="5645" max="5645" width="10.28515625" style="94" bestFit="1" customWidth="1"/>
    <col min="5646" max="5647" width="11" style="94" customWidth="1"/>
    <col min="5648" max="5649" width="17" style="94" customWidth="1"/>
    <col min="5650" max="5650" width="12.28515625" style="94" customWidth="1"/>
    <col min="5651" max="5651" width="15.7109375" style="94" customWidth="1"/>
    <col min="5652" max="5652" width="15" style="94" customWidth="1"/>
    <col min="5653" max="5653" width="26.140625" style="94" customWidth="1"/>
    <col min="5654" max="5654" width="12.85546875" style="94" customWidth="1"/>
    <col min="5655" max="5655" width="13.28515625" style="94" customWidth="1"/>
    <col min="5656" max="5656" width="10.7109375" style="94" customWidth="1"/>
    <col min="5657" max="5657" width="10.140625" style="94" customWidth="1"/>
    <col min="5658" max="5658" width="11.7109375" style="94" customWidth="1"/>
    <col min="5659" max="5659" width="13.140625" style="94" customWidth="1"/>
    <col min="5660" max="5660" width="14.7109375" style="94" customWidth="1"/>
    <col min="5661" max="5661" width="9.7109375" style="94" bestFit="1" customWidth="1"/>
    <col min="5662" max="5888" width="8.85546875" style="94"/>
    <col min="5889" max="5889" width="5.28515625" style="94" customWidth="1"/>
    <col min="5890" max="5890" width="9" style="94" customWidth="1"/>
    <col min="5891" max="5891" width="14" style="94" customWidth="1"/>
    <col min="5892" max="5892" width="27" style="94" bestFit="1" customWidth="1"/>
    <col min="5893" max="5893" width="26.28515625" style="94" customWidth="1"/>
    <col min="5894" max="5894" width="11" style="94" customWidth="1"/>
    <col min="5895" max="5895" width="11.28515625" style="94" customWidth="1"/>
    <col min="5896" max="5896" width="9.28515625" style="94" customWidth="1"/>
    <col min="5897" max="5897" width="10" style="94" customWidth="1"/>
    <col min="5898" max="5898" width="9.85546875" style="94" customWidth="1"/>
    <col min="5899" max="5899" width="11.7109375" style="94" customWidth="1"/>
    <col min="5900" max="5900" width="11" style="94" customWidth="1"/>
    <col min="5901" max="5901" width="10.28515625" style="94" bestFit="1" customWidth="1"/>
    <col min="5902" max="5903" width="11" style="94" customWidth="1"/>
    <col min="5904" max="5905" width="17" style="94" customWidth="1"/>
    <col min="5906" max="5906" width="12.28515625" style="94" customWidth="1"/>
    <col min="5907" max="5907" width="15.7109375" style="94" customWidth="1"/>
    <col min="5908" max="5908" width="15" style="94" customWidth="1"/>
    <col min="5909" max="5909" width="26.140625" style="94" customWidth="1"/>
    <col min="5910" max="5910" width="12.85546875" style="94" customWidth="1"/>
    <col min="5911" max="5911" width="13.28515625" style="94" customWidth="1"/>
    <col min="5912" max="5912" width="10.7109375" style="94" customWidth="1"/>
    <col min="5913" max="5913" width="10.140625" style="94" customWidth="1"/>
    <col min="5914" max="5914" width="11.7109375" style="94" customWidth="1"/>
    <col min="5915" max="5915" width="13.140625" style="94" customWidth="1"/>
    <col min="5916" max="5916" width="14.7109375" style="94" customWidth="1"/>
    <col min="5917" max="5917" width="9.7109375" style="94" bestFit="1" customWidth="1"/>
    <col min="5918" max="6144" width="8.85546875" style="94"/>
    <col min="6145" max="6145" width="5.28515625" style="94" customWidth="1"/>
    <col min="6146" max="6146" width="9" style="94" customWidth="1"/>
    <col min="6147" max="6147" width="14" style="94" customWidth="1"/>
    <col min="6148" max="6148" width="27" style="94" bestFit="1" customWidth="1"/>
    <col min="6149" max="6149" width="26.28515625" style="94" customWidth="1"/>
    <col min="6150" max="6150" width="11" style="94" customWidth="1"/>
    <col min="6151" max="6151" width="11.28515625" style="94" customWidth="1"/>
    <col min="6152" max="6152" width="9.28515625" style="94" customWidth="1"/>
    <col min="6153" max="6153" width="10" style="94" customWidth="1"/>
    <col min="6154" max="6154" width="9.85546875" style="94" customWidth="1"/>
    <col min="6155" max="6155" width="11.7109375" style="94" customWidth="1"/>
    <col min="6156" max="6156" width="11" style="94" customWidth="1"/>
    <col min="6157" max="6157" width="10.28515625" style="94" bestFit="1" customWidth="1"/>
    <col min="6158" max="6159" width="11" style="94" customWidth="1"/>
    <col min="6160" max="6161" width="17" style="94" customWidth="1"/>
    <col min="6162" max="6162" width="12.28515625" style="94" customWidth="1"/>
    <col min="6163" max="6163" width="15.7109375" style="94" customWidth="1"/>
    <col min="6164" max="6164" width="15" style="94" customWidth="1"/>
    <col min="6165" max="6165" width="26.140625" style="94" customWidth="1"/>
    <col min="6166" max="6166" width="12.85546875" style="94" customWidth="1"/>
    <col min="6167" max="6167" width="13.28515625" style="94" customWidth="1"/>
    <col min="6168" max="6168" width="10.7109375" style="94" customWidth="1"/>
    <col min="6169" max="6169" width="10.140625" style="94" customWidth="1"/>
    <col min="6170" max="6170" width="11.7109375" style="94" customWidth="1"/>
    <col min="6171" max="6171" width="13.140625" style="94" customWidth="1"/>
    <col min="6172" max="6172" width="14.7109375" style="94" customWidth="1"/>
    <col min="6173" max="6173" width="9.7109375" style="94" bestFit="1" customWidth="1"/>
    <col min="6174" max="6400" width="8.85546875" style="94"/>
    <col min="6401" max="6401" width="5.28515625" style="94" customWidth="1"/>
    <col min="6402" max="6402" width="9" style="94" customWidth="1"/>
    <col min="6403" max="6403" width="14" style="94" customWidth="1"/>
    <col min="6404" max="6404" width="27" style="94" bestFit="1" customWidth="1"/>
    <col min="6405" max="6405" width="26.28515625" style="94" customWidth="1"/>
    <col min="6406" max="6406" width="11" style="94" customWidth="1"/>
    <col min="6407" max="6407" width="11.28515625" style="94" customWidth="1"/>
    <col min="6408" max="6408" width="9.28515625" style="94" customWidth="1"/>
    <col min="6409" max="6409" width="10" style="94" customWidth="1"/>
    <col min="6410" max="6410" width="9.85546875" style="94" customWidth="1"/>
    <col min="6411" max="6411" width="11.7109375" style="94" customWidth="1"/>
    <col min="6412" max="6412" width="11" style="94" customWidth="1"/>
    <col min="6413" max="6413" width="10.28515625" style="94" bestFit="1" customWidth="1"/>
    <col min="6414" max="6415" width="11" style="94" customWidth="1"/>
    <col min="6416" max="6417" width="17" style="94" customWidth="1"/>
    <col min="6418" max="6418" width="12.28515625" style="94" customWidth="1"/>
    <col min="6419" max="6419" width="15.7109375" style="94" customWidth="1"/>
    <col min="6420" max="6420" width="15" style="94" customWidth="1"/>
    <col min="6421" max="6421" width="26.140625" style="94" customWidth="1"/>
    <col min="6422" max="6422" width="12.85546875" style="94" customWidth="1"/>
    <col min="6423" max="6423" width="13.28515625" style="94" customWidth="1"/>
    <col min="6424" max="6424" width="10.7109375" style="94" customWidth="1"/>
    <col min="6425" max="6425" width="10.140625" style="94" customWidth="1"/>
    <col min="6426" max="6426" width="11.7109375" style="94" customWidth="1"/>
    <col min="6427" max="6427" width="13.140625" style="94" customWidth="1"/>
    <col min="6428" max="6428" width="14.7109375" style="94" customWidth="1"/>
    <col min="6429" max="6429" width="9.7109375" style="94" bestFit="1" customWidth="1"/>
    <col min="6430" max="6656" width="8.85546875" style="94"/>
    <col min="6657" max="6657" width="5.28515625" style="94" customWidth="1"/>
    <col min="6658" max="6658" width="9" style="94" customWidth="1"/>
    <col min="6659" max="6659" width="14" style="94" customWidth="1"/>
    <col min="6660" max="6660" width="27" style="94" bestFit="1" customWidth="1"/>
    <col min="6661" max="6661" width="26.28515625" style="94" customWidth="1"/>
    <col min="6662" max="6662" width="11" style="94" customWidth="1"/>
    <col min="6663" max="6663" width="11.28515625" style="94" customWidth="1"/>
    <col min="6664" max="6664" width="9.28515625" style="94" customWidth="1"/>
    <col min="6665" max="6665" width="10" style="94" customWidth="1"/>
    <col min="6666" max="6666" width="9.85546875" style="94" customWidth="1"/>
    <col min="6667" max="6667" width="11.7109375" style="94" customWidth="1"/>
    <col min="6668" max="6668" width="11" style="94" customWidth="1"/>
    <col min="6669" max="6669" width="10.28515625" style="94" bestFit="1" customWidth="1"/>
    <col min="6670" max="6671" width="11" style="94" customWidth="1"/>
    <col min="6672" max="6673" width="17" style="94" customWidth="1"/>
    <col min="6674" max="6674" width="12.28515625" style="94" customWidth="1"/>
    <col min="6675" max="6675" width="15.7109375" style="94" customWidth="1"/>
    <col min="6676" max="6676" width="15" style="94" customWidth="1"/>
    <col min="6677" max="6677" width="26.140625" style="94" customWidth="1"/>
    <col min="6678" max="6678" width="12.85546875" style="94" customWidth="1"/>
    <col min="6679" max="6679" width="13.28515625" style="94" customWidth="1"/>
    <col min="6680" max="6680" width="10.7109375" style="94" customWidth="1"/>
    <col min="6681" max="6681" width="10.140625" style="94" customWidth="1"/>
    <col min="6682" max="6682" width="11.7109375" style="94" customWidth="1"/>
    <col min="6683" max="6683" width="13.140625" style="94" customWidth="1"/>
    <col min="6684" max="6684" width="14.7109375" style="94" customWidth="1"/>
    <col min="6685" max="6685" width="9.7109375" style="94" bestFit="1" customWidth="1"/>
    <col min="6686" max="6912" width="8.85546875" style="94"/>
    <col min="6913" max="6913" width="5.28515625" style="94" customWidth="1"/>
    <col min="6914" max="6914" width="9" style="94" customWidth="1"/>
    <col min="6915" max="6915" width="14" style="94" customWidth="1"/>
    <col min="6916" max="6916" width="27" style="94" bestFit="1" customWidth="1"/>
    <col min="6917" max="6917" width="26.28515625" style="94" customWidth="1"/>
    <col min="6918" max="6918" width="11" style="94" customWidth="1"/>
    <col min="6919" max="6919" width="11.28515625" style="94" customWidth="1"/>
    <col min="6920" max="6920" width="9.28515625" style="94" customWidth="1"/>
    <col min="6921" max="6921" width="10" style="94" customWidth="1"/>
    <col min="6922" max="6922" width="9.85546875" style="94" customWidth="1"/>
    <col min="6923" max="6923" width="11.7109375" style="94" customWidth="1"/>
    <col min="6924" max="6924" width="11" style="94" customWidth="1"/>
    <col min="6925" max="6925" width="10.28515625" style="94" bestFit="1" customWidth="1"/>
    <col min="6926" max="6927" width="11" style="94" customWidth="1"/>
    <col min="6928" max="6929" width="17" style="94" customWidth="1"/>
    <col min="6930" max="6930" width="12.28515625" style="94" customWidth="1"/>
    <col min="6931" max="6931" width="15.7109375" style="94" customWidth="1"/>
    <col min="6932" max="6932" width="15" style="94" customWidth="1"/>
    <col min="6933" max="6933" width="26.140625" style="94" customWidth="1"/>
    <col min="6934" max="6934" width="12.85546875" style="94" customWidth="1"/>
    <col min="6935" max="6935" width="13.28515625" style="94" customWidth="1"/>
    <col min="6936" max="6936" width="10.7109375" style="94" customWidth="1"/>
    <col min="6937" max="6937" width="10.140625" style="94" customWidth="1"/>
    <col min="6938" max="6938" width="11.7109375" style="94" customWidth="1"/>
    <col min="6939" max="6939" width="13.140625" style="94" customWidth="1"/>
    <col min="6940" max="6940" width="14.7109375" style="94" customWidth="1"/>
    <col min="6941" max="6941" width="9.7109375" style="94" bestFit="1" customWidth="1"/>
    <col min="6942" max="7168" width="8.85546875" style="94"/>
    <col min="7169" max="7169" width="5.28515625" style="94" customWidth="1"/>
    <col min="7170" max="7170" width="9" style="94" customWidth="1"/>
    <col min="7171" max="7171" width="14" style="94" customWidth="1"/>
    <col min="7172" max="7172" width="27" style="94" bestFit="1" customWidth="1"/>
    <col min="7173" max="7173" width="26.28515625" style="94" customWidth="1"/>
    <col min="7174" max="7174" width="11" style="94" customWidth="1"/>
    <col min="7175" max="7175" width="11.28515625" style="94" customWidth="1"/>
    <col min="7176" max="7176" width="9.28515625" style="94" customWidth="1"/>
    <col min="7177" max="7177" width="10" style="94" customWidth="1"/>
    <col min="7178" max="7178" width="9.85546875" style="94" customWidth="1"/>
    <col min="7179" max="7179" width="11.7109375" style="94" customWidth="1"/>
    <col min="7180" max="7180" width="11" style="94" customWidth="1"/>
    <col min="7181" max="7181" width="10.28515625" style="94" bestFit="1" customWidth="1"/>
    <col min="7182" max="7183" width="11" style="94" customWidth="1"/>
    <col min="7184" max="7185" width="17" style="94" customWidth="1"/>
    <col min="7186" max="7186" width="12.28515625" style="94" customWidth="1"/>
    <col min="7187" max="7187" width="15.7109375" style="94" customWidth="1"/>
    <col min="7188" max="7188" width="15" style="94" customWidth="1"/>
    <col min="7189" max="7189" width="26.140625" style="94" customWidth="1"/>
    <col min="7190" max="7190" width="12.85546875" style="94" customWidth="1"/>
    <col min="7191" max="7191" width="13.28515625" style="94" customWidth="1"/>
    <col min="7192" max="7192" width="10.7109375" style="94" customWidth="1"/>
    <col min="7193" max="7193" width="10.140625" style="94" customWidth="1"/>
    <col min="7194" max="7194" width="11.7109375" style="94" customWidth="1"/>
    <col min="7195" max="7195" width="13.140625" style="94" customWidth="1"/>
    <col min="7196" max="7196" width="14.7109375" style="94" customWidth="1"/>
    <col min="7197" max="7197" width="9.7109375" style="94" bestFit="1" customWidth="1"/>
    <col min="7198" max="7424" width="8.85546875" style="94"/>
    <col min="7425" max="7425" width="5.28515625" style="94" customWidth="1"/>
    <col min="7426" max="7426" width="9" style="94" customWidth="1"/>
    <col min="7427" max="7427" width="14" style="94" customWidth="1"/>
    <col min="7428" max="7428" width="27" style="94" bestFit="1" customWidth="1"/>
    <col min="7429" max="7429" width="26.28515625" style="94" customWidth="1"/>
    <col min="7430" max="7430" width="11" style="94" customWidth="1"/>
    <col min="7431" max="7431" width="11.28515625" style="94" customWidth="1"/>
    <col min="7432" max="7432" width="9.28515625" style="94" customWidth="1"/>
    <col min="7433" max="7433" width="10" style="94" customWidth="1"/>
    <col min="7434" max="7434" width="9.85546875" style="94" customWidth="1"/>
    <col min="7435" max="7435" width="11.7109375" style="94" customWidth="1"/>
    <col min="7436" max="7436" width="11" style="94" customWidth="1"/>
    <col min="7437" max="7437" width="10.28515625" style="94" bestFit="1" customWidth="1"/>
    <col min="7438" max="7439" width="11" style="94" customWidth="1"/>
    <col min="7440" max="7441" width="17" style="94" customWidth="1"/>
    <col min="7442" max="7442" width="12.28515625" style="94" customWidth="1"/>
    <col min="7443" max="7443" width="15.7109375" style="94" customWidth="1"/>
    <col min="7444" max="7444" width="15" style="94" customWidth="1"/>
    <col min="7445" max="7445" width="26.140625" style="94" customWidth="1"/>
    <col min="7446" max="7446" width="12.85546875" style="94" customWidth="1"/>
    <col min="7447" max="7447" width="13.28515625" style="94" customWidth="1"/>
    <col min="7448" max="7448" width="10.7109375" style="94" customWidth="1"/>
    <col min="7449" max="7449" width="10.140625" style="94" customWidth="1"/>
    <col min="7450" max="7450" width="11.7109375" style="94" customWidth="1"/>
    <col min="7451" max="7451" width="13.140625" style="94" customWidth="1"/>
    <col min="7452" max="7452" width="14.7109375" style="94" customWidth="1"/>
    <col min="7453" max="7453" width="9.7109375" style="94" bestFit="1" customWidth="1"/>
    <col min="7454" max="7680" width="8.85546875" style="94"/>
    <col min="7681" max="7681" width="5.28515625" style="94" customWidth="1"/>
    <col min="7682" max="7682" width="9" style="94" customWidth="1"/>
    <col min="7683" max="7683" width="14" style="94" customWidth="1"/>
    <col min="7684" max="7684" width="27" style="94" bestFit="1" customWidth="1"/>
    <col min="7685" max="7685" width="26.28515625" style="94" customWidth="1"/>
    <col min="7686" max="7686" width="11" style="94" customWidth="1"/>
    <col min="7687" max="7687" width="11.28515625" style="94" customWidth="1"/>
    <col min="7688" max="7688" width="9.28515625" style="94" customWidth="1"/>
    <col min="7689" max="7689" width="10" style="94" customWidth="1"/>
    <col min="7690" max="7690" width="9.85546875" style="94" customWidth="1"/>
    <col min="7691" max="7691" width="11.7109375" style="94" customWidth="1"/>
    <col min="7692" max="7692" width="11" style="94" customWidth="1"/>
    <col min="7693" max="7693" width="10.28515625" style="94" bestFit="1" customWidth="1"/>
    <col min="7694" max="7695" width="11" style="94" customWidth="1"/>
    <col min="7696" max="7697" width="17" style="94" customWidth="1"/>
    <col min="7698" max="7698" width="12.28515625" style="94" customWidth="1"/>
    <col min="7699" max="7699" width="15.7109375" style="94" customWidth="1"/>
    <col min="7700" max="7700" width="15" style="94" customWidth="1"/>
    <col min="7701" max="7701" width="26.140625" style="94" customWidth="1"/>
    <col min="7702" max="7702" width="12.85546875" style="94" customWidth="1"/>
    <col min="7703" max="7703" width="13.28515625" style="94" customWidth="1"/>
    <col min="7704" max="7704" width="10.7109375" style="94" customWidth="1"/>
    <col min="7705" max="7705" width="10.140625" style="94" customWidth="1"/>
    <col min="7706" max="7706" width="11.7109375" style="94" customWidth="1"/>
    <col min="7707" max="7707" width="13.140625" style="94" customWidth="1"/>
    <col min="7708" max="7708" width="14.7109375" style="94" customWidth="1"/>
    <col min="7709" max="7709" width="9.7109375" style="94" bestFit="1" customWidth="1"/>
    <col min="7710" max="7936" width="8.85546875" style="94"/>
    <col min="7937" max="7937" width="5.28515625" style="94" customWidth="1"/>
    <col min="7938" max="7938" width="9" style="94" customWidth="1"/>
    <col min="7939" max="7939" width="14" style="94" customWidth="1"/>
    <col min="7940" max="7940" width="27" style="94" bestFit="1" customWidth="1"/>
    <col min="7941" max="7941" width="26.28515625" style="94" customWidth="1"/>
    <col min="7942" max="7942" width="11" style="94" customWidth="1"/>
    <col min="7943" max="7943" width="11.28515625" style="94" customWidth="1"/>
    <col min="7944" max="7944" width="9.28515625" style="94" customWidth="1"/>
    <col min="7945" max="7945" width="10" style="94" customWidth="1"/>
    <col min="7946" max="7946" width="9.85546875" style="94" customWidth="1"/>
    <col min="7947" max="7947" width="11.7109375" style="94" customWidth="1"/>
    <col min="7948" max="7948" width="11" style="94" customWidth="1"/>
    <col min="7949" max="7949" width="10.28515625" style="94" bestFit="1" customWidth="1"/>
    <col min="7950" max="7951" width="11" style="94" customWidth="1"/>
    <col min="7952" max="7953" width="17" style="94" customWidth="1"/>
    <col min="7954" max="7954" width="12.28515625" style="94" customWidth="1"/>
    <col min="7955" max="7955" width="15.7109375" style="94" customWidth="1"/>
    <col min="7956" max="7956" width="15" style="94" customWidth="1"/>
    <col min="7957" max="7957" width="26.140625" style="94" customWidth="1"/>
    <col min="7958" max="7958" width="12.85546875" style="94" customWidth="1"/>
    <col min="7959" max="7959" width="13.28515625" style="94" customWidth="1"/>
    <col min="7960" max="7960" width="10.7109375" style="94" customWidth="1"/>
    <col min="7961" max="7961" width="10.140625" style="94" customWidth="1"/>
    <col min="7962" max="7962" width="11.7109375" style="94" customWidth="1"/>
    <col min="7963" max="7963" width="13.140625" style="94" customWidth="1"/>
    <col min="7964" max="7964" width="14.7109375" style="94" customWidth="1"/>
    <col min="7965" max="7965" width="9.7109375" style="94" bestFit="1" customWidth="1"/>
    <col min="7966" max="8192" width="8.85546875" style="94"/>
    <col min="8193" max="8193" width="5.28515625" style="94" customWidth="1"/>
    <col min="8194" max="8194" width="9" style="94" customWidth="1"/>
    <col min="8195" max="8195" width="14" style="94" customWidth="1"/>
    <col min="8196" max="8196" width="27" style="94" bestFit="1" customWidth="1"/>
    <col min="8197" max="8197" width="26.28515625" style="94" customWidth="1"/>
    <col min="8198" max="8198" width="11" style="94" customWidth="1"/>
    <col min="8199" max="8199" width="11.28515625" style="94" customWidth="1"/>
    <col min="8200" max="8200" width="9.28515625" style="94" customWidth="1"/>
    <col min="8201" max="8201" width="10" style="94" customWidth="1"/>
    <col min="8202" max="8202" width="9.85546875" style="94" customWidth="1"/>
    <col min="8203" max="8203" width="11.7109375" style="94" customWidth="1"/>
    <col min="8204" max="8204" width="11" style="94" customWidth="1"/>
    <col min="8205" max="8205" width="10.28515625" style="94" bestFit="1" customWidth="1"/>
    <col min="8206" max="8207" width="11" style="94" customWidth="1"/>
    <col min="8208" max="8209" width="17" style="94" customWidth="1"/>
    <col min="8210" max="8210" width="12.28515625" style="94" customWidth="1"/>
    <col min="8211" max="8211" width="15.7109375" style="94" customWidth="1"/>
    <col min="8212" max="8212" width="15" style="94" customWidth="1"/>
    <col min="8213" max="8213" width="26.140625" style="94" customWidth="1"/>
    <col min="8214" max="8214" width="12.85546875" style="94" customWidth="1"/>
    <col min="8215" max="8215" width="13.28515625" style="94" customWidth="1"/>
    <col min="8216" max="8216" width="10.7109375" style="94" customWidth="1"/>
    <col min="8217" max="8217" width="10.140625" style="94" customWidth="1"/>
    <col min="8218" max="8218" width="11.7109375" style="94" customWidth="1"/>
    <col min="8219" max="8219" width="13.140625" style="94" customWidth="1"/>
    <col min="8220" max="8220" width="14.7109375" style="94" customWidth="1"/>
    <col min="8221" max="8221" width="9.7109375" style="94" bestFit="1" customWidth="1"/>
    <col min="8222" max="8448" width="8.85546875" style="94"/>
    <col min="8449" max="8449" width="5.28515625" style="94" customWidth="1"/>
    <col min="8450" max="8450" width="9" style="94" customWidth="1"/>
    <col min="8451" max="8451" width="14" style="94" customWidth="1"/>
    <col min="8452" max="8452" width="27" style="94" bestFit="1" customWidth="1"/>
    <col min="8453" max="8453" width="26.28515625" style="94" customWidth="1"/>
    <col min="8454" max="8454" width="11" style="94" customWidth="1"/>
    <col min="8455" max="8455" width="11.28515625" style="94" customWidth="1"/>
    <col min="8456" max="8456" width="9.28515625" style="94" customWidth="1"/>
    <col min="8457" max="8457" width="10" style="94" customWidth="1"/>
    <col min="8458" max="8458" width="9.85546875" style="94" customWidth="1"/>
    <col min="8459" max="8459" width="11.7109375" style="94" customWidth="1"/>
    <col min="8460" max="8460" width="11" style="94" customWidth="1"/>
    <col min="8461" max="8461" width="10.28515625" style="94" bestFit="1" customWidth="1"/>
    <col min="8462" max="8463" width="11" style="94" customWidth="1"/>
    <col min="8464" max="8465" width="17" style="94" customWidth="1"/>
    <col min="8466" max="8466" width="12.28515625" style="94" customWidth="1"/>
    <col min="8467" max="8467" width="15.7109375" style="94" customWidth="1"/>
    <col min="8468" max="8468" width="15" style="94" customWidth="1"/>
    <col min="8469" max="8469" width="26.140625" style="94" customWidth="1"/>
    <col min="8470" max="8470" width="12.85546875" style="94" customWidth="1"/>
    <col min="8471" max="8471" width="13.28515625" style="94" customWidth="1"/>
    <col min="8472" max="8472" width="10.7109375" style="94" customWidth="1"/>
    <col min="8473" max="8473" width="10.140625" style="94" customWidth="1"/>
    <col min="8474" max="8474" width="11.7109375" style="94" customWidth="1"/>
    <col min="8475" max="8475" width="13.140625" style="94" customWidth="1"/>
    <col min="8476" max="8476" width="14.7109375" style="94" customWidth="1"/>
    <col min="8477" max="8477" width="9.7109375" style="94" bestFit="1" customWidth="1"/>
    <col min="8478" max="8704" width="8.85546875" style="94"/>
    <col min="8705" max="8705" width="5.28515625" style="94" customWidth="1"/>
    <col min="8706" max="8706" width="9" style="94" customWidth="1"/>
    <col min="8707" max="8707" width="14" style="94" customWidth="1"/>
    <col min="8708" max="8708" width="27" style="94" bestFit="1" customWidth="1"/>
    <col min="8709" max="8709" width="26.28515625" style="94" customWidth="1"/>
    <col min="8710" max="8710" width="11" style="94" customWidth="1"/>
    <col min="8711" max="8711" width="11.28515625" style="94" customWidth="1"/>
    <col min="8712" max="8712" width="9.28515625" style="94" customWidth="1"/>
    <col min="8713" max="8713" width="10" style="94" customWidth="1"/>
    <col min="8714" max="8714" width="9.85546875" style="94" customWidth="1"/>
    <col min="8715" max="8715" width="11.7109375" style="94" customWidth="1"/>
    <col min="8716" max="8716" width="11" style="94" customWidth="1"/>
    <col min="8717" max="8717" width="10.28515625" style="94" bestFit="1" customWidth="1"/>
    <col min="8718" max="8719" width="11" style="94" customWidth="1"/>
    <col min="8720" max="8721" width="17" style="94" customWidth="1"/>
    <col min="8722" max="8722" width="12.28515625" style="94" customWidth="1"/>
    <col min="8723" max="8723" width="15.7109375" style="94" customWidth="1"/>
    <col min="8724" max="8724" width="15" style="94" customWidth="1"/>
    <col min="8725" max="8725" width="26.140625" style="94" customWidth="1"/>
    <col min="8726" max="8726" width="12.85546875" style="94" customWidth="1"/>
    <col min="8727" max="8727" width="13.28515625" style="94" customWidth="1"/>
    <col min="8728" max="8728" width="10.7109375" style="94" customWidth="1"/>
    <col min="8729" max="8729" width="10.140625" style="94" customWidth="1"/>
    <col min="8730" max="8730" width="11.7109375" style="94" customWidth="1"/>
    <col min="8731" max="8731" width="13.140625" style="94" customWidth="1"/>
    <col min="8732" max="8732" width="14.7109375" style="94" customWidth="1"/>
    <col min="8733" max="8733" width="9.7109375" style="94" bestFit="1" customWidth="1"/>
    <col min="8734" max="8960" width="8.85546875" style="94"/>
    <col min="8961" max="8961" width="5.28515625" style="94" customWidth="1"/>
    <col min="8962" max="8962" width="9" style="94" customWidth="1"/>
    <col min="8963" max="8963" width="14" style="94" customWidth="1"/>
    <col min="8964" max="8964" width="27" style="94" bestFit="1" customWidth="1"/>
    <col min="8965" max="8965" width="26.28515625" style="94" customWidth="1"/>
    <col min="8966" max="8966" width="11" style="94" customWidth="1"/>
    <col min="8967" max="8967" width="11.28515625" style="94" customWidth="1"/>
    <col min="8968" max="8968" width="9.28515625" style="94" customWidth="1"/>
    <col min="8969" max="8969" width="10" style="94" customWidth="1"/>
    <col min="8970" max="8970" width="9.85546875" style="94" customWidth="1"/>
    <col min="8971" max="8971" width="11.7109375" style="94" customWidth="1"/>
    <col min="8972" max="8972" width="11" style="94" customWidth="1"/>
    <col min="8973" max="8973" width="10.28515625" style="94" bestFit="1" customWidth="1"/>
    <col min="8974" max="8975" width="11" style="94" customWidth="1"/>
    <col min="8976" max="8977" width="17" style="94" customWidth="1"/>
    <col min="8978" max="8978" width="12.28515625" style="94" customWidth="1"/>
    <col min="8979" max="8979" width="15.7109375" style="94" customWidth="1"/>
    <col min="8980" max="8980" width="15" style="94" customWidth="1"/>
    <col min="8981" max="8981" width="26.140625" style="94" customWidth="1"/>
    <col min="8982" max="8982" width="12.85546875" style="94" customWidth="1"/>
    <col min="8983" max="8983" width="13.28515625" style="94" customWidth="1"/>
    <col min="8984" max="8984" width="10.7109375" style="94" customWidth="1"/>
    <col min="8985" max="8985" width="10.140625" style="94" customWidth="1"/>
    <col min="8986" max="8986" width="11.7109375" style="94" customWidth="1"/>
    <col min="8987" max="8987" width="13.140625" style="94" customWidth="1"/>
    <col min="8988" max="8988" width="14.7109375" style="94" customWidth="1"/>
    <col min="8989" max="8989" width="9.7109375" style="94" bestFit="1" customWidth="1"/>
    <col min="8990" max="9216" width="8.85546875" style="94"/>
    <col min="9217" max="9217" width="5.28515625" style="94" customWidth="1"/>
    <col min="9218" max="9218" width="9" style="94" customWidth="1"/>
    <col min="9219" max="9219" width="14" style="94" customWidth="1"/>
    <col min="9220" max="9220" width="27" style="94" bestFit="1" customWidth="1"/>
    <col min="9221" max="9221" width="26.28515625" style="94" customWidth="1"/>
    <col min="9222" max="9222" width="11" style="94" customWidth="1"/>
    <col min="9223" max="9223" width="11.28515625" style="94" customWidth="1"/>
    <col min="9224" max="9224" width="9.28515625" style="94" customWidth="1"/>
    <col min="9225" max="9225" width="10" style="94" customWidth="1"/>
    <col min="9226" max="9226" width="9.85546875" style="94" customWidth="1"/>
    <col min="9227" max="9227" width="11.7109375" style="94" customWidth="1"/>
    <col min="9228" max="9228" width="11" style="94" customWidth="1"/>
    <col min="9229" max="9229" width="10.28515625" style="94" bestFit="1" customWidth="1"/>
    <col min="9230" max="9231" width="11" style="94" customWidth="1"/>
    <col min="9232" max="9233" width="17" style="94" customWidth="1"/>
    <col min="9234" max="9234" width="12.28515625" style="94" customWidth="1"/>
    <col min="9235" max="9235" width="15.7109375" style="94" customWidth="1"/>
    <col min="9236" max="9236" width="15" style="94" customWidth="1"/>
    <col min="9237" max="9237" width="26.140625" style="94" customWidth="1"/>
    <col min="9238" max="9238" width="12.85546875" style="94" customWidth="1"/>
    <col min="9239" max="9239" width="13.28515625" style="94" customWidth="1"/>
    <col min="9240" max="9240" width="10.7109375" style="94" customWidth="1"/>
    <col min="9241" max="9241" width="10.140625" style="94" customWidth="1"/>
    <col min="9242" max="9242" width="11.7109375" style="94" customWidth="1"/>
    <col min="9243" max="9243" width="13.140625" style="94" customWidth="1"/>
    <col min="9244" max="9244" width="14.7109375" style="94" customWidth="1"/>
    <col min="9245" max="9245" width="9.7109375" style="94" bestFit="1" customWidth="1"/>
    <col min="9246" max="9472" width="8.85546875" style="94"/>
    <col min="9473" max="9473" width="5.28515625" style="94" customWidth="1"/>
    <col min="9474" max="9474" width="9" style="94" customWidth="1"/>
    <col min="9475" max="9475" width="14" style="94" customWidth="1"/>
    <col min="9476" max="9476" width="27" style="94" bestFit="1" customWidth="1"/>
    <col min="9477" max="9477" width="26.28515625" style="94" customWidth="1"/>
    <col min="9478" max="9478" width="11" style="94" customWidth="1"/>
    <col min="9479" max="9479" width="11.28515625" style="94" customWidth="1"/>
    <col min="9480" max="9480" width="9.28515625" style="94" customWidth="1"/>
    <col min="9481" max="9481" width="10" style="94" customWidth="1"/>
    <col min="9482" max="9482" width="9.85546875" style="94" customWidth="1"/>
    <col min="9483" max="9483" width="11.7109375" style="94" customWidth="1"/>
    <col min="9484" max="9484" width="11" style="94" customWidth="1"/>
    <col min="9485" max="9485" width="10.28515625" style="94" bestFit="1" customWidth="1"/>
    <col min="9486" max="9487" width="11" style="94" customWidth="1"/>
    <col min="9488" max="9489" width="17" style="94" customWidth="1"/>
    <col min="9490" max="9490" width="12.28515625" style="94" customWidth="1"/>
    <col min="9491" max="9491" width="15.7109375" style="94" customWidth="1"/>
    <col min="9492" max="9492" width="15" style="94" customWidth="1"/>
    <col min="9493" max="9493" width="26.140625" style="94" customWidth="1"/>
    <col min="9494" max="9494" width="12.85546875" style="94" customWidth="1"/>
    <col min="9495" max="9495" width="13.28515625" style="94" customWidth="1"/>
    <col min="9496" max="9496" width="10.7109375" style="94" customWidth="1"/>
    <col min="9497" max="9497" width="10.140625" style="94" customWidth="1"/>
    <col min="9498" max="9498" width="11.7109375" style="94" customWidth="1"/>
    <col min="9499" max="9499" width="13.140625" style="94" customWidth="1"/>
    <col min="9500" max="9500" width="14.7109375" style="94" customWidth="1"/>
    <col min="9501" max="9501" width="9.7109375" style="94" bestFit="1" customWidth="1"/>
    <col min="9502" max="9728" width="8.85546875" style="94"/>
    <col min="9729" max="9729" width="5.28515625" style="94" customWidth="1"/>
    <col min="9730" max="9730" width="9" style="94" customWidth="1"/>
    <col min="9731" max="9731" width="14" style="94" customWidth="1"/>
    <col min="9732" max="9732" width="27" style="94" bestFit="1" customWidth="1"/>
    <col min="9733" max="9733" width="26.28515625" style="94" customWidth="1"/>
    <col min="9734" max="9734" width="11" style="94" customWidth="1"/>
    <col min="9735" max="9735" width="11.28515625" style="94" customWidth="1"/>
    <col min="9736" max="9736" width="9.28515625" style="94" customWidth="1"/>
    <col min="9737" max="9737" width="10" style="94" customWidth="1"/>
    <col min="9738" max="9738" width="9.85546875" style="94" customWidth="1"/>
    <col min="9739" max="9739" width="11.7109375" style="94" customWidth="1"/>
    <col min="9740" max="9740" width="11" style="94" customWidth="1"/>
    <col min="9741" max="9741" width="10.28515625" style="94" bestFit="1" customWidth="1"/>
    <col min="9742" max="9743" width="11" style="94" customWidth="1"/>
    <col min="9744" max="9745" width="17" style="94" customWidth="1"/>
    <col min="9746" max="9746" width="12.28515625" style="94" customWidth="1"/>
    <col min="9747" max="9747" width="15.7109375" style="94" customWidth="1"/>
    <col min="9748" max="9748" width="15" style="94" customWidth="1"/>
    <col min="9749" max="9749" width="26.140625" style="94" customWidth="1"/>
    <col min="9750" max="9750" width="12.85546875" style="94" customWidth="1"/>
    <col min="9751" max="9751" width="13.28515625" style="94" customWidth="1"/>
    <col min="9752" max="9752" width="10.7109375" style="94" customWidth="1"/>
    <col min="9753" max="9753" width="10.140625" style="94" customWidth="1"/>
    <col min="9754" max="9754" width="11.7109375" style="94" customWidth="1"/>
    <col min="9755" max="9755" width="13.140625" style="94" customWidth="1"/>
    <col min="9756" max="9756" width="14.7109375" style="94" customWidth="1"/>
    <col min="9757" max="9757" width="9.7109375" style="94" bestFit="1" customWidth="1"/>
    <col min="9758" max="9984" width="8.85546875" style="94"/>
    <col min="9985" max="9985" width="5.28515625" style="94" customWidth="1"/>
    <col min="9986" max="9986" width="9" style="94" customWidth="1"/>
    <col min="9987" max="9987" width="14" style="94" customWidth="1"/>
    <col min="9988" max="9988" width="27" style="94" bestFit="1" customWidth="1"/>
    <col min="9989" max="9989" width="26.28515625" style="94" customWidth="1"/>
    <col min="9990" max="9990" width="11" style="94" customWidth="1"/>
    <col min="9991" max="9991" width="11.28515625" style="94" customWidth="1"/>
    <col min="9992" max="9992" width="9.28515625" style="94" customWidth="1"/>
    <col min="9993" max="9993" width="10" style="94" customWidth="1"/>
    <col min="9994" max="9994" width="9.85546875" style="94" customWidth="1"/>
    <col min="9995" max="9995" width="11.7109375" style="94" customWidth="1"/>
    <col min="9996" max="9996" width="11" style="94" customWidth="1"/>
    <col min="9997" max="9997" width="10.28515625" style="94" bestFit="1" customWidth="1"/>
    <col min="9998" max="9999" width="11" style="94" customWidth="1"/>
    <col min="10000" max="10001" width="17" style="94" customWidth="1"/>
    <col min="10002" max="10002" width="12.28515625" style="94" customWidth="1"/>
    <col min="10003" max="10003" width="15.7109375" style="94" customWidth="1"/>
    <col min="10004" max="10004" width="15" style="94" customWidth="1"/>
    <col min="10005" max="10005" width="26.140625" style="94" customWidth="1"/>
    <col min="10006" max="10006" width="12.85546875" style="94" customWidth="1"/>
    <col min="10007" max="10007" width="13.28515625" style="94" customWidth="1"/>
    <col min="10008" max="10008" width="10.7109375" style="94" customWidth="1"/>
    <col min="10009" max="10009" width="10.140625" style="94" customWidth="1"/>
    <col min="10010" max="10010" width="11.7109375" style="94" customWidth="1"/>
    <col min="10011" max="10011" width="13.140625" style="94" customWidth="1"/>
    <col min="10012" max="10012" width="14.7109375" style="94" customWidth="1"/>
    <col min="10013" max="10013" width="9.7109375" style="94" bestFit="1" customWidth="1"/>
    <col min="10014" max="10240" width="8.85546875" style="94"/>
    <col min="10241" max="10241" width="5.28515625" style="94" customWidth="1"/>
    <col min="10242" max="10242" width="9" style="94" customWidth="1"/>
    <col min="10243" max="10243" width="14" style="94" customWidth="1"/>
    <col min="10244" max="10244" width="27" style="94" bestFit="1" customWidth="1"/>
    <col min="10245" max="10245" width="26.28515625" style="94" customWidth="1"/>
    <col min="10246" max="10246" width="11" style="94" customWidth="1"/>
    <col min="10247" max="10247" width="11.28515625" style="94" customWidth="1"/>
    <col min="10248" max="10248" width="9.28515625" style="94" customWidth="1"/>
    <col min="10249" max="10249" width="10" style="94" customWidth="1"/>
    <col min="10250" max="10250" width="9.85546875" style="94" customWidth="1"/>
    <col min="10251" max="10251" width="11.7109375" style="94" customWidth="1"/>
    <col min="10252" max="10252" width="11" style="94" customWidth="1"/>
    <col min="10253" max="10253" width="10.28515625" style="94" bestFit="1" customWidth="1"/>
    <col min="10254" max="10255" width="11" style="94" customWidth="1"/>
    <col min="10256" max="10257" width="17" style="94" customWidth="1"/>
    <col min="10258" max="10258" width="12.28515625" style="94" customWidth="1"/>
    <col min="10259" max="10259" width="15.7109375" style="94" customWidth="1"/>
    <col min="10260" max="10260" width="15" style="94" customWidth="1"/>
    <col min="10261" max="10261" width="26.140625" style="94" customWidth="1"/>
    <col min="10262" max="10262" width="12.85546875" style="94" customWidth="1"/>
    <col min="10263" max="10263" width="13.28515625" style="94" customWidth="1"/>
    <col min="10264" max="10264" width="10.7109375" style="94" customWidth="1"/>
    <col min="10265" max="10265" width="10.140625" style="94" customWidth="1"/>
    <col min="10266" max="10266" width="11.7109375" style="94" customWidth="1"/>
    <col min="10267" max="10267" width="13.140625" style="94" customWidth="1"/>
    <col min="10268" max="10268" width="14.7109375" style="94" customWidth="1"/>
    <col min="10269" max="10269" width="9.7109375" style="94" bestFit="1" customWidth="1"/>
    <col min="10270" max="10496" width="8.85546875" style="94"/>
    <col min="10497" max="10497" width="5.28515625" style="94" customWidth="1"/>
    <col min="10498" max="10498" width="9" style="94" customWidth="1"/>
    <col min="10499" max="10499" width="14" style="94" customWidth="1"/>
    <col min="10500" max="10500" width="27" style="94" bestFit="1" customWidth="1"/>
    <col min="10501" max="10501" width="26.28515625" style="94" customWidth="1"/>
    <col min="10502" max="10502" width="11" style="94" customWidth="1"/>
    <col min="10503" max="10503" width="11.28515625" style="94" customWidth="1"/>
    <col min="10504" max="10504" width="9.28515625" style="94" customWidth="1"/>
    <col min="10505" max="10505" width="10" style="94" customWidth="1"/>
    <col min="10506" max="10506" width="9.85546875" style="94" customWidth="1"/>
    <col min="10507" max="10507" width="11.7109375" style="94" customWidth="1"/>
    <col min="10508" max="10508" width="11" style="94" customWidth="1"/>
    <col min="10509" max="10509" width="10.28515625" style="94" bestFit="1" customWidth="1"/>
    <col min="10510" max="10511" width="11" style="94" customWidth="1"/>
    <col min="10512" max="10513" width="17" style="94" customWidth="1"/>
    <col min="10514" max="10514" width="12.28515625" style="94" customWidth="1"/>
    <col min="10515" max="10515" width="15.7109375" style="94" customWidth="1"/>
    <col min="10516" max="10516" width="15" style="94" customWidth="1"/>
    <col min="10517" max="10517" width="26.140625" style="94" customWidth="1"/>
    <col min="10518" max="10518" width="12.85546875" style="94" customWidth="1"/>
    <col min="10519" max="10519" width="13.28515625" style="94" customWidth="1"/>
    <col min="10520" max="10520" width="10.7109375" style="94" customWidth="1"/>
    <col min="10521" max="10521" width="10.140625" style="94" customWidth="1"/>
    <col min="10522" max="10522" width="11.7109375" style="94" customWidth="1"/>
    <col min="10523" max="10523" width="13.140625" style="94" customWidth="1"/>
    <col min="10524" max="10524" width="14.7109375" style="94" customWidth="1"/>
    <col min="10525" max="10525" width="9.7109375" style="94" bestFit="1" customWidth="1"/>
    <col min="10526" max="10752" width="8.85546875" style="94"/>
    <col min="10753" max="10753" width="5.28515625" style="94" customWidth="1"/>
    <col min="10754" max="10754" width="9" style="94" customWidth="1"/>
    <col min="10755" max="10755" width="14" style="94" customWidth="1"/>
    <col min="10756" max="10756" width="27" style="94" bestFit="1" customWidth="1"/>
    <col min="10757" max="10757" width="26.28515625" style="94" customWidth="1"/>
    <col min="10758" max="10758" width="11" style="94" customWidth="1"/>
    <col min="10759" max="10759" width="11.28515625" style="94" customWidth="1"/>
    <col min="10760" max="10760" width="9.28515625" style="94" customWidth="1"/>
    <col min="10761" max="10761" width="10" style="94" customWidth="1"/>
    <col min="10762" max="10762" width="9.85546875" style="94" customWidth="1"/>
    <col min="10763" max="10763" width="11.7109375" style="94" customWidth="1"/>
    <col min="10764" max="10764" width="11" style="94" customWidth="1"/>
    <col min="10765" max="10765" width="10.28515625" style="94" bestFit="1" customWidth="1"/>
    <col min="10766" max="10767" width="11" style="94" customWidth="1"/>
    <col min="10768" max="10769" width="17" style="94" customWidth="1"/>
    <col min="10770" max="10770" width="12.28515625" style="94" customWidth="1"/>
    <col min="10771" max="10771" width="15.7109375" style="94" customWidth="1"/>
    <col min="10772" max="10772" width="15" style="94" customWidth="1"/>
    <col min="10773" max="10773" width="26.140625" style="94" customWidth="1"/>
    <col min="10774" max="10774" width="12.85546875" style="94" customWidth="1"/>
    <col min="10775" max="10775" width="13.28515625" style="94" customWidth="1"/>
    <col min="10776" max="10776" width="10.7109375" style="94" customWidth="1"/>
    <col min="10777" max="10777" width="10.140625" style="94" customWidth="1"/>
    <col min="10778" max="10778" width="11.7109375" style="94" customWidth="1"/>
    <col min="10779" max="10779" width="13.140625" style="94" customWidth="1"/>
    <col min="10780" max="10780" width="14.7109375" style="94" customWidth="1"/>
    <col min="10781" max="10781" width="9.7109375" style="94" bestFit="1" customWidth="1"/>
    <col min="10782" max="11008" width="8.85546875" style="94"/>
    <col min="11009" max="11009" width="5.28515625" style="94" customWidth="1"/>
    <col min="11010" max="11010" width="9" style="94" customWidth="1"/>
    <col min="11011" max="11011" width="14" style="94" customWidth="1"/>
    <col min="11012" max="11012" width="27" style="94" bestFit="1" customWidth="1"/>
    <col min="11013" max="11013" width="26.28515625" style="94" customWidth="1"/>
    <col min="11014" max="11014" width="11" style="94" customWidth="1"/>
    <col min="11015" max="11015" width="11.28515625" style="94" customWidth="1"/>
    <col min="11016" max="11016" width="9.28515625" style="94" customWidth="1"/>
    <col min="11017" max="11017" width="10" style="94" customWidth="1"/>
    <col min="11018" max="11018" width="9.85546875" style="94" customWidth="1"/>
    <col min="11019" max="11019" width="11.7109375" style="94" customWidth="1"/>
    <col min="11020" max="11020" width="11" style="94" customWidth="1"/>
    <col min="11021" max="11021" width="10.28515625" style="94" bestFit="1" customWidth="1"/>
    <col min="11022" max="11023" width="11" style="94" customWidth="1"/>
    <col min="11024" max="11025" width="17" style="94" customWidth="1"/>
    <col min="11026" max="11026" width="12.28515625" style="94" customWidth="1"/>
    <col min="11027" max="11027" width="15.7109375" style="94" customWidth="1"/>
    <col min="11028" max="11028" width="15" style="94" customWidth="1"/>
    <col min="11029" max="11029" width="26.140625" style="94" customWidth="1"/>
    <col min="11030" max="11030" width="12.85546875" style="94" customWidth="1"/>
    <col min="11031" max="11031" width="13.28515625" style="94" customWidth="1"/>
    <col min="11032" max="11032" width="10.7109375" style="94" customWidth="1"/>
    <col min="11033" max="11033" width="10.140625" style="94" customWidth="1"/>
    <col min="11034" max="11034" width="11.7109375" style="94" customWidth="1"/>
    <col min="11035" max="11035" width="13.140625" style="94" customWidth="1"/>
    <col min="11036" max="11036" width="14.7109375" style="94" customWidth="1"/>
    <col min="11037" max="11037" width="9.7109375" style="94" bestFit="1" customWidth="1"/>
    <col min="11038" max="11264" width="8.85546875" style="94"/>
    <col min="11265" max="11265" width="5.28515625" style="94" customWidth="1"/>
    <col min="11266" max="11266" width="9" style="94" customWidth="1"/>
    <col min="11267" max="11267" width="14" style="94" customWidth="1"/>
    <col min="11268" max="11268" width="27" style="94" bestFit="1" customWidth="1"/>
    <col min="11269" max="11269" width="26.28515625" style="94" customWidth="1"/>
    <col min="11270" max="11270" width="11" style="94" customWidth="1"/>
    <col min="11271" max="11271" width="11.28515625" style="94" customWidth="1"/>
    <col min="11272" max="11272" width="9.28515625" style="94" customWidth="1"/>
    <col min="11273" max="11273" width="10" style="94" customWidth="1"/>
    <col min="11274" max="11274" width="9.85546875" style="94" customWidth="1"/>
    <col min="11275" max="11275" width="11.7109375" style="94" customWidth="1"/>
    <col min="11276" max="11276" width="11" style="94" customWidth="1"/>
    <col min="11277" max="11277" width="10.28515625" style="94" bestFit="1" customWidth="1"/>
    <col min="11278" max="11279" width="11" style="94" customWidth="1"/>
    <col min="11280" max="11281" width="17" style="94" customWidth="1"/>
    <col min="11282" max="11282" width="12.28515625" style="94" customWidth="1"/>
    <col min="11283" max="11283" width="15.7109375" style="94" customWidth="1"/>
    <col min="11284" max="11284" width="15" style="94" customWidth="1"/>
    <col min="11285" max="11285" width="26.140625" style="94" customWidth="1"/>
    <col min="11286" max="11286" width="12.85546875" style="94" customWidth="1"/>
    <col min="11287" max="11287" width="13.28515625" style="94" customWidth="1"/>
    <col min="11288" max="11288" width="10.7109375" style="94" customWidth="1"/>
    <col min="11289" max="11289" width="10.140625" style="94" customWidth="1"/>
    <col min="11290" max="11290" width="11.7109375" style="94" customWidth="1"/>
    <col min="11291" max="11291" width="13.140625" style="94" customWidth="1"/>
    <col min="11292" max="11292" width="14.7109375" style="94" customWidth="1"/>
    <col min="11293" max="11293" width="9.7109375" style="94" bestFit="1" customWidth="1"/>
    <col min="11294" max="11520" width="8.85546875" style="94"/>
    <col min="11521" max="11521" width="5.28515625" style="94" customWidth="1"/>
    <col min="11522" max="11522" width="9" style="94" customWidth="1"/>
    <col min="11523" max="11523" width="14" style="94" customWidth="1"/>
    <col min="11524" max="11524" width="27" style="94" bestFit="1" customWidth="1"/>
    <col min="11525" max="11525" width="26.28515625" style="94" customWidth="1"/>
    <col min="11526" max="11526" width="11" style="94" customWidth="1"/>
    <col min="11527" max="11527" width="11.28515625" style="94" customWidth="1"/>
    <col min="11528" max="11528" width="9.28515625" style="94" customWidth="1"/>
    <col min="11529" max="11529" width="10" style="94" customWidth="1"/>
    <col min="11530" max="11530" width="9.85546875" style="94" customWidth="1"/>
    <col min="11531" max="11531" width="11.7109375" style="94" customWidth="1"/>
    <col min="11532" max="11532" width="11" style="94" customWidth="1"/>
    <col min="11533" max="11533" width="10.28515625" style="94" bestFit="1" customWidth="1"/>
    <col min="11534" max="11535" width="11" style="94" customWidth="1"/>
    <col min="11536" max="11537" width="17" style="94" customWidth="1"/>
    <col min="11538" max="11538" width="12.28515625" style="94" customWidth="1"/>
    <col min="11539" max="11539" width="15.7109375" style="94" customWidth="1"/>
    <col min="11540" max="11540" width="15" style="94" customWidth="1"/>
    <col min="11541" max="11541" width="26.140625" style="94" customWidth="1"/>
    <col min="11542" max="11542" width="12.85546875" style="94" customWidth="1"/>
    <col min="11543" max="11543" width="13.28515625" style="94" customWidth="1"/>
    <col min="11544" max="11544" width="10.7109375" style="94" customWidth="1"/>
    <col min="11545" max="11545" width="10.140625" style="94" customWidth="1"/>
    <col min="11546" max="11546" width="11.7109375" style="94" customWidth="1"/>
    <col min="11547" max="11547" width="13.140625" style="94" customWidth="1"/>
    <col min="11548" max="11548" width="14.7109375" style="94" customWidth="1"/>
    <col min="11549" max="11549" width="9.7109375" style="94" bestFit="1" customWidth="1"/>
    <col min="11550" max="11776" width="8.85546875" style="94"/>
    <col min="11777" max="11777" width="5.28515625" style="94" customWidth="1"/>
    <col min="11778" max="11778" width="9" style="94" customWidth="1"/>
    <col min="11779" max="11779" width="14" style="94" customWidth="1"/>
    <col min="11780" max="11780" width="27" style="94" bestFit="1" customWidth="1"/>
    <col min="11781" max="11781" width="26.28515625" style="94" customWidth="1"/>
    <col min="11782" max="11782" width="11" style="94" customWidth="1"/>
    <col min="11783" max="11783" width="11.28515625" style="94" customWidth="1"/>
    <col min="11784" max="11784" width="9.28515625" style="94" customWidth="1"/>
    <col min="11785" max="11785" width="10" style="94" customWidth="1"/>
    <col min="11786" max="11786" width="9.85546875" style="94" customWidth="1"/>
    <col min="11787" max="11787" width="11.7109375" style="94" customWidth="1"/>
    <col min="11788" max="11788" width="11" style="94" customWidth="1"/>
    <col min="11789" max="11789" width="10.28515625" style="94" bestFit="1" customWidth="1"/>
    <col min="11790" max="11791" width="11" style="94" customWidth="1"/>
    <col min="11792" max="11793" width="17" style="94" customWidth="1"/>
    <col min="11794" max="11794" width="12.28515625" style="94" customWidth="1"/>
    <col min="11795" max="11795" width="15.7109375" style="94" customWidth="1"/>
    <col min="11796" max="11796" width="15" style="94" customWidth="1"/>
    <col min="11797" max="11797" width="26.140625" style="94" customWidth="1"/>
    <col min="11798" max="11798" width="12.85546875" style="94" customWidth="1"/>
    <col min="11799" max="11799" width="13.28515625" style="94" customWidth="1"/>
    <col min="11800" max="11800" width="10.7109375" style="94" customWidth="1"/>
    <col min="11801" max="11801" width="10.140625" style="94" customWidth="1"/>
    <col min="11802" max="11802" width="11.7109375" style="94" customWidth="1"/>
    <col min="11803" max="11803" width="13.140625" style="94" customWidth="1"/>
    <col min="11804" max="11804" width="14.7109375" style="94" customWidth="1"/>
    <col min="11805" max="11805" width="9.7109375" style="94" bestFit="1" customWidth="1"/>
    <col min="11806" max="12032" width="8.85546875" style="94"/>
    <col min="12033" max="12033" width="5.28515625" style="94" customWidth="1"/>
    <col min="12034" max="12034" width="9" style="94" customWidth="1"/>
    <col min="12035" max="12035" width="14" style="94" customWidth="1"/>
    <col min="12036" max="12036" width="27" style="94" bestFit="1" customWidth="1"/>
    <col min="12037" max="12037" width="26.28515625" style="94" customWidth="1"/>
    <col min="12038" max="12038" width="11" style="94" customWidth="1"/>
    <col min="12039" max="12039" width="11.28515625" style="94" customWidth="1"/>
    <col min="12040" max="12040" width="9.28515625" style="94" customWidth="1"/>
    <col min="12041" max="12041" width="10" style="94" customWidth="1"/>
    <col min="12042" max="12042" width="9.85546875" style="94" customWidth="1"/>
    <col min="12043" max="12043" width="11.7109375" style="94" customWidth="1"/>
    <col min="12044" max="12044" width="11" style="94" customWidth="1"/>
    <col min="12045" max="12045" width="10.28515625" style="94" bestFit="1" customWidth="1"/>
    <col min="12046" max="12047" width="11" style="94" customWidth="1"/>
    <col min="12048" max="12049" width="17" style="94" customWidth="1"/>
    <col min="12050" max="12050" width="12.28515625" style="94" customWidth="1"/>
    <col min="12051" max="12051" width="15.7109375" style="94" customWidth="1"/>
    <col min="12052" max="12052" width="15" style="94" customWidth="1"/>
    <col min="12053" max="12053" width="26.140625" style="94" customWidth="1"/>
    <col min="12054" max="12054" width="12.85546875" style="94" customWidth="1"/>
    <col min="12055" max="12055" width="13.28515625" style="94" customWidth="1"/>
    <col min="12056" max="12056" width="10.7109375" style="94" customWidth="1"/>
    <col min="12057" max="12057" width="10.140625" style="94" customWidth="1"/>
    <col min="12058" max="12058" width="11.7109375" style="94" customWidth="1"/>
    <col min="12059" max="12059" width="13.140625" style="94" customWidth="1"/>
    <col min="12060" max="12060" width="14.7109375" style="94" customWidth="1"/>
    <col min="12061" max="12061" width="9.7109375" style="94" bestFit="1" customWidth="1"/>
    <col min="12062" max="12288" width="8.85546875" style="94"/>
    <col min="12289" max="12289" width="5.28515625" style="94" customWidth="1"/>
    <col min="12290" max="12290" width="9" style="94" customWidth="1"/>
    <col min="12291" max="12291" width="14" style="94" customWidth="1"/>
    <col min="12292" max="12292" width="27" style="94" bestFit="1" customWidth="1"/>
    <col min="12293" max="12293" width="26.28515625" style="94" customWidth="1"/>
    <col min="12294" max="12294" width="11" style="94" customWidth="1"/>
    <col min="12295" max="12295" width="11.28515625" style="94" customWidth="1"/>
    <col min="12296" max="12296" width="9.28515625" style="94" customWidth="1"/>
    <col min="12297" max="12297" width="10" style="94" customWidth="1"/>
    <col min="12298" max="12298" width="9.85546875" style="94" customWidth="1"/>
    <col min="12299" max="12299" width="11.7109375" style="94" customWidth="1"/>
    <col min="12300" max="12300" width="11" style="94" customWidth="1"/>
    <col min="12301" max="12301" width="10.28515625" style="94" bestFit="1" customWidth="1"/>
    <col min="12302" max="12303" width="11" style="94" customWidth="1"/>
    <col min="12304" max="12305" width="17" style="94" customWidth="1"/>
    <col min="12306" max="12306" width="12.28515625" style="94" customWidth="1"/>
    <col min="12307" max="12307" width="15.7109375" style="94" customWidth="1"/>
    <col min="12308" max="12308" width="15" style="94" customWidth="1"/>
    <col min="12309" max="12309" width="26.140625" style="94" customWidth="1"/>
    <col min="12310" max="12310" width="12.85546875" style="94" customWidth="1"/>
    <col min="12311" max="12311" width="13.28515625" style="94" customWidth="1"/>
    <col min="12312" max="12312" width="10.7109375" style="94" customWidth="1"/>
    <col min="12313" max="12313" width="10.140625" style="94" customWidth="1"/>
    <col min="12314" max="12314" width="11.7109375" style="94" customWidth="1"/>
    <col min="12315" max="12315" width="13.140625" style="94" customWidth="1"/>
    <col min="12316" max="12316" width="14.7109375" style="94" customWidth="1"/>
    <col min="12317" max="12317" width="9.7109375" style="94" bestFit="1" customWidth="1"/>
    <col min="12318" max="12544" width="8.85546875" style="94"/>
    <col min="12545" max="12545" width="5.28515625" style="94" customWidth="1"/>
    <col min="12546" max="12546" width="9" style="94" customWidth="1"/>
    <col min="12547" max="12547" width="14" style="94" customWidth="1"/>
    <col min="12548" max="12548" width="27" style="94" bestFit="1" customWidth="1"/>
    <col min="12549" max="12549" width="26.28515625" style="94" customWidth="1"/>
    <col min="12550" max="12550" width="11" style="94" customWidth="1"/>
    <col min="12551" max="12551" width="11.28515625" style="94" customWidth="1"/>
    <col min="12552" max="12552" width="9.28515625" style="94" customWidth="1"/>
    <col min="12553" max="12553" width="10" style="94" customWidth="1"/>
    <col min="12554" max="12554" width="9.85546875" style="94" customWidth="1"/>
    <col min="12555" max="12555" width="11.7109375" style="94" customWidth="1"/>
    <col min="12556" max="12556" width="11" style="94" customWidth="1"/>
    <col min="12557" max="12557" width="10.28515625" style="94" bestFit="1" customWidth="1"/>
    <col min="12558" max="12559" width="11" style="94" customWidth="1"/>
    <col min="12560" max="12561" width="17" style="94" customWidth="1"/>
    <col min="12562" max="12562" width="12.28515625" style="94" customWidth="1"/>
    <col min="12563" max="12563" width="15.7109375" style="94" customWidth="1"/>
    <col min="12564" max="12564" width="15" style="94" customWidth="1"/>
    <col min="12565" max="12565" width="26.140625" style="94" customWidth="1"/>
    <col min="12566" max="12566" width="12.85546875" style="94" customWidth="1"/>
    <col min="12567" max="12567" width="13.28515625" style="94" customWidth="1"/>
    <col min="12568" max="12568" width="10.7109375" style="94" customWidth="1"/>
    <col min="12569" max="12569" width="10.140625" style="94" customWidth="1"/>
    <col min="12570" max="12570" width="11.7109375" style="94" customWidth="1"/>
    <col min="12571" max="12571" width="13.140625" style="94" customWidth="1"/>
    <col min="12572" max="12572" width="14.7109375" style="94" customWidth="1"/>
    <col min="12573" max="12573" width="9.7109375" style="94" bestFit="1" customWidth="1"/>
    <col min="12574" max="12800" width="8.85546875" style="94"/>
    <col min="12801" max="12801" width="5.28515625" style="94" customWidth="1"/>
    <col min="12802" max="12802" width="9" style="94" customWidth="1"/>
    <col min="12803" max="12803" width="14" style="94" customWidth="1"/>
    <col min="12804" max="12804" width="27" style="94" bestFit="1" customWidth="1"/>
    <col min="12805" max="12805" width="26.28515625" style="94" customWidth="1"/>
    <col min="12806" max="12806" width="11" style="94" customWidth="1"/>
    <col min="12807" max="12807" width="11.28515625" style="94" customWidth="1"/>
    <col min="12808" max="12808" width="9.28515625" style="94" customWidth="1"/>
    <col min="12809" max="12809" width="10" style="94" customWidth="1"/>
    <col min="12810" max="12810" width="9.85546875" style="94" customWidth="1"/>
    <col min="12811" max="12811" width="11.7109375" style="94" customWidth="1"/>
    <col min="12812" max="12812" width="11" style="94" customWidth="1"/>
    <col min="12813" max="12813" width="10.28515625" style="94" bestFit="1" customWidth="1"/>
    <col min="12814" max="12815" width="11" style="94" customWidth="1"/>
    <col min="12816" max="12817" width="17" style="94" customWidth="1"/>
    <col min="12818" max="12818" width="12.28515625" style="94" customWidth="1"/>
    <col min="12819" max="12819" width="15.7109375" style="94" customWidth="1"/>
    <col min="12820" max="12820" width="15" style="94" customWidth="1"/>
    <col min="12821" max="12821" width="26.140625" style="94" customWidth="1"/>
    <col min="12822" max="12822" width="12.85546875" style="94" customWidth="1"/>
    <col min="12823" max="12823" width="13.28515625" style="94" customWidth="1"/>
    <col min="12824" max="12824" width="10.7109375" style="94" customWidth="1"/>
    <col min="12825" max="12825" width="10.140625" style="94" customWidth="1"/>
    <col min="12826" max="12826" width="11.7109375" style="94" customWidth="1"/>
    <col min="12827" max="12827" width="13.140625" style="94" customWidth="1"/>
    <col min="12828" max="12828" width="14.7109375" style="94" customWidth="1"/>
    <col min="12829" max="12829" width="9.7109375" style="94" bestFit="1" customWidth="1"/>
    <col min="12830" max="13056" width="8.85546875" style="94"/>
    <col min="13057" max="13057" width="5.28515625" style="94" customWidth="1"/>
    <col min="13058" max="13058" width="9" style="94" customWidth="1"/>
    <col min="13059" max="13059" width="14" style="94" customWidth="1"/>
    <col min="13060" max="13060" width="27" style="94" bestFit="1" customWidth="1"/>
    <col min="13061" max="13061" width="26.28515625" style="94" customWidth="1"/>
    <col min="13062" max="13062" width="11" style="94" customWidth="1"/>
    <col min="13063" max="13063" width="11.28515625" style="94" customWidth="1"/>
    <col min="13064" max="13064" width="9.28515625" style="94" customWidth="1"/>
    <col min="13065" max="13065" width="10" style="94" customWidth="1"/>
    <col min="13066" max="13066" width="9.85546875" style="94" customWidth="1"/>
    <col min="13067" max="13067" width="11.7109375" style="94" customWidth="1"/>
    <col min="13068" max="13068" width="11" style="94" customWidth="1"/>
    <col min="13069" max="13069" width="10.28515625" style="94" bestFit="1" customWidth="1"/>
    <col min="13070" max="13071" width="11" style="94" customWidth="1"/>
    <col min="13072" max="13073" width="17" style="94" customWidth="1"/>
    <col min="13074" max="13074" width="12.28515625" style="94" customWidth="1"/>
    <col min="13075" max="13075" width="15.7109375" style="94" customWidth="1"/>
    <col min="13076" max="13076" width="15" style="94" customWidth="1"/>
    <col min="13077" max="13077" width="26.140625" style="94" customWidth="1"/>
    <col min="13078" max="13078" width="12.85546875" style="94" customWidth="1"/>
    <col min="13079" max="13079" width="13.28515625" style="94" customWidth="1"/>
    <col min="13080" max="13080" width="10.7109375" style="94" customWidth="1"/>
    <col min="13081" max="13081" width="10.140625" style="94" customWidth="1"/>
    <col min="13082" max="13082" width="11.7109375" style="94" customWidth="1"/>
    <col min="13083" max="13083" width="13.140625" style="94" customWidth="1"/>
    <col min="13084" max="13084" width="14.7109375" style="94" customWidth="1"/>
    <col min="13085" max="13085" width="9.7109375" style="94" bestFit="1" customWidth="1"/>
    <col min="13086" max="13312" width="8.85546875" style="94"/>
    <col min="13313" max="13313" width="5.28515625" style="94" customWidth="1"/>
    <col min="13314" max="13314" width="9" style="94" customWidth="1"/>
    <col min="13315" max="13315" width="14" style="94" customWidth="1"/>
    <col min="13316" max="13316" width="27" style="94" bestFit="1" customWidth="1"/>
    <col min="13317" max="13317" width="26.28515625" style="94" customWidth="1"/>
    <col min="13318" max="13318" width="11" style="94" customWidth="1"/>
    <col min="13319" max="13319" width="11.28515625" style="94" customWidth="1"/>
    <col min="13320" max="13320" width="9.28515625" style="94" customWidth="1"/>
    <col min="13321" max="13321" width="10" style="94" customWidth="1"/>
    <col min="13322" max="13322" width="9.85546875" style="94" customWidth="1"/>
    <col min="13323" max="13323" width="11.7109375" style="94" customWidth="1"/>
    <col min="13324" max="13324" width="11" style="94" customWidth="1"/>
    <col min="13325" max="13325" width="10.28515625" style="94" bestFit="1" customWidth="1"/>
    <col min="13326" max="13327" width="11" style="94" customWidth="1"/>
    <col min="13328" max="13329" width="17" style="94" customWidth="1"/>
    <col min="13330" max="13330" width="12.28515625" style="94" customWidth="1"/>
    <col min="13331" max="13331" width="15.7109375" style="94" customWidth="1"/>
    <col min="13332" max="13332" width="15" style="94" customWidth="1"/>
    <col min="13333" max="13333" width="26.140625" style="94" customWidth="1"/>
    <col min="13334" max="13334" width="12.85546875" style="94" customWidth="1"/>
    <col min="13335" max="13335" width="13.28515625" style="94" customWidth="1"/>
    <col min="13336" max="13336" width="10.7109375" style="94" customWidth="1"/>
    <col min="13337" max="13337" width="10.140625" style="94" customWidth="1"/>
    <col min="13338" max="13338" width="11.7109375" style="94" customWidth="1"/>
    <col min="13339" max="13339" width="13.140625" style="94" customWidth="1"/>
    <col min="13340" max="13340" width="14.7109375" style="94" customWidth="1"/>
    <col min="13341" max="13341" width="9.7109375" style="94" bestFit="1" customWidth="1"/>
    <col min="13342" max="13568" width="8.85546875" style="94"/>
    <col min="13569" max="13569" width="5.28515625" style="94" customWidth="1"/>
    <col min="13570" max="13570" width="9" style="94" customWidth="1"/>
    <col min="13571" max="13571" width="14" style="94" customWidth="1"/>
    <col min="13572" max="13572" width="27" style="94" bestFit="1" customWidth="1"/>
    <col min="13573" max="13573" width="26.28515625" style="94" customWidth="1"/>
    <col min="13574" max="13574" width="11" style="94" customWidth="1"/>
    <col min="13575" max="13575" width="11.28515625" style="94" customWidth="1"/>
    <col min="13576" max="13576" width="9.28515625" style="94" customWidth="1"/>
    <col min="13577" max="13577" width="10" style="94" customWidth="1"/>
    <col min="13578" max="13578" width="9.85546875" style="94" customWidth="1"/>
    <col min="13579" max="13579" width="11.7109375" style="94" customWidth="1"/>
    <col min="13580" max="13580" width="11" style="94" customWidth="1"/>
    <col min="13581" max="13581" width="10.28515625" style="94" bestFit="1" customWidth="1"/>
    <col min="13582" max="13583" width="11" style="94" customWidth="1"/>
    <col min="13584" max="13585" width="17" style="94" customWidth="1"/>
    <col min="13586" max="13586" width="12.28515625" style="94" customWidth="1"/>
    <col min="13587" max="13587" width="15.7109375" style="94" customWidth="1"/>
    <col min="13588" max="13588" width="15" style="94" customWidth="1"/>
    <col min="13589" max="13589" width="26.140625" style="94" customWidth="1"/>
    <col min="13590" max="13590" width="12.85546875" style="94" customWidth="1"/>
    <col min="13591" max="13591" width="13.28515625" style="94" customWidth="1"/>
    <col min="13592" max="13592" width="10.7109375" style="94" customWidth="1"/>
    <col min="13593" max="13593" width="10.140625" style="94" customWidth="1"/>
    <col min="13594" max="13594" width="11.7109375" style="94" customWidth="1"/>
    <col min="13595" max="13595" width="13.140625" style="94" customWidth="1"/>
    <col min="13596" max="13596" width="14.7109375" style="94" customWidth="1"/>
    <col min="13597" max="13597" width="9.7109375" style="94" bestFit="1" customWidth="1"/>
    <col min="13598" max="13824" width="8.85546875" style="94"/>
    <col min="13825" max="13825" width="5.28515625" style="94" customWidth="1"/>
    <col min="13826" max="13826" width="9" style="94" customWidth="1"/>
    <col min="13827" max="13827" width="14" style="94" customWidth="1"/>
    <col min="13828" max="13828" width="27" style="94" bestFit="1" customWidth="1"/>
    <col min="13829" max="13829" width="26.28515625" style="94" customWidth="1"/>
    <col min="13830" max="13830" width="11" style="94" customWidth="1"/>
    <col min="13831" max="13831" width="11.28515625" style="94" customWidth="1"/>
    <col min="13832" max="13832" width="9.28515625" style="94" customWidth="1"/>
    <col min="13833" max="13833" width="10" style="94" customWidth="1"/>
    <col min="13834" max="13834" width="9.85546875" style="94" customWidth="1"/>
    <col min="13835" max="13835" width="11.7109375" style="94" customWidth="1"/>
    <col min="13836" max="13836" width="11" style="94" customWidth="1"/>
    <col min="13837" max="13837" width="10.28515625" style="94" bestFit="1" customWidth="1"/>
    <col min="13838" max="13839" width="11" style="94" customWidth="1"/>
    <col min="13840" max="13841" width="17" style="94" customWidth="1"/>
    <col min="13842" max="13842" width="12.28515625" style="94" customWidth="1"/>
    <col min="13843" max="13843" width="15.7109375" style="94" customWidth="1"/>
    <col min="13844" max="13844" width="15" style="94" customWidth="1"/>
    <col min="13845" max="13845" width="26.140625" style="94" customWidth="1"/>
    <col min="13846" max="13846" width="12.85546875" style="94" customWidth="1"/>
    <col min="13847" max="13847" width="13.28515625" style="94" customWidth="1"/>
    <col min="13848" max="13848" width="10.7109375" style="94" customWidth="1"/>
    <col min="13849" max="13849" width="10.140625" style="94" customWidth="1"/>
    <col min="13850" max="13850" width="11.7109375" style="94" customWidth="1"/>
    <col min="13851" max="13851" width="13.140625" style="94" customWidth="1"/>
    <col min="13852" max="13852" width="14.7109375" style="94" customWidth="1"/>
    <col min="13853" max="13853" width="9.7109375" style="94" bestFit="1" customWidth="1"/>
    <col min="13854" max="14080" width="8.85546875" style="94"/>
    <col min="14081" max="14081" width="5.28515625" style="94" customWidth="1"/>
    <col min="14082" max="14082" width="9" style="94" customWidth="1"/>
    <col min="14083" max="14083" width="14" style="94" customWidth="1"/>
    <col min="14084" max="14084" width="27" style="94" bestFit="1" customWidth="1"/>
    <col min="14085" max="14085" width="26.28515625" style="94" customWidth="1"/>
    <col min="14086" max="14086" width="11" style="94" customWidth="1"/>
    <col min="14087" max="14087" width="11.28515625" style="94" customWidth="1"/>
    <col min="14088" max="14088" width="9.28515625" style="94" customWidth="1"/>
    <col min="14089" max="14089" width="10" style="94" customWidth="1"/>
    <col min="14090" max="14090" width="9.85546875" style="94" customWidth="1"/>
    <col min="14091" max="14091" width="11.7109375" style="94" customWidth="1"/>
    <col min="14092" max="14092" width="11" style="94" customWidth="1"/>
    <col min="14093" max="14093" width="10.28515625" style="94" bestFit="1" customWidth="1"/>
    <col min="14094" max="14095" width="11" style="94" customWidth="1"/>
    <col min="14096" max="14097" width="17" style="94" customWidth="1"/>
    <col min="14098" max="14098" width="12.28515625" style="94" customWidth="1"/>
    <col min="14099" max="14099" width="15.7109375" style="94" customWidth="1"/>
    <col min="14100" max="14100" width="15" style="94" customWidth="1"/>
    <col min="14101" max="14101" width="26.140625" style="94" customWidth="1"/>
    <col min="14102" max="14102" width="12.85546875" style="94" customWidth="1"/>
    <col min="14103" max="14103" width="13.28515625" style="94" customWidth="1"/>
    <col min="14104" max="14104" width="10.7109375" style="94" customWidth="1"/>
    <col min="14105" max="14105" width="10.140625" style="94" customWidth="1"/>
    <col min="14106" max="14106" width="11.7109375" style="94" customWidth="1"/>
    <col min="14107" max="14107" width="13.140625" style="94" customWidth="1"/>
    <col min="14108" max="14108" width="14.7109375" style="94" customWidth="1"/>
    <col min="14109" max="14109" width="9.7109375" style="94" bestFit="1" customWidth="1"/>
    <col min="14110" max="14336" width="8.85546875" style="94"/>
    <col min="14337" max="14337" width="5.28515625" style="94" customWidth="1"/>
    <col min="14338" max="14338" width="9" style="94" customWidth="1"/>
    <col min="14339" max="14339" width="14" style="94" customWidth="1"/>
    <col min="14340" max="14340" width="27" style="94" bestFit="1" customWidth="1"/>
    <col min="14341" max="14341" width="26.28515625" style="94" customWidth="1"/>
    <col min="14342" max="14342" width="11" style="94" customWidth="1"/>
    <col min="14343" max="14343" width="11.28515625" style="94" customWidth="1"/>
    <col min="14344" max="14344" width="9.28515625" style="94" customWidth="1"/>
    <col min="14345" max="14345" width="10" style="94" customWidth="1"/>
    <col min="14346" max="14346" width="9.85546875" style="94" customWidth="1"/>
    <col min="14347" max="14347" width="11.7109375" style="94" customWidth="1"/>
    <col min="14348" max="14348" width="11" style="94" customWidth="1"/>
    <col min="14349" max="14349" width="10.28515625" style="94" bestFit="1" customWidth="1"/>
    <col min="14350" max="14351" width="11" style="94" customWidth="1"/>
    <col min="14352" max="14353" width="17" style="94" customWidth="1"/>
    <col min="14354" max="14354" width="12.28515625" style="94" customWidth="1"/>
    <col min="14355" max="14355" width="15.7109375" style="94" customWidth="1"/>
    <col min="14356" max="14356" width="15" style="94" customWidth="1"/>
    <col min="14357" max="14357" width="26.140625" style="94" customWidth="1"/>
    <col min="14358" max="14358" width="12.85546875" style="94" customWidth="1"/>
    <col min="14359" max="14359" width="13.28515625" style="94" customWidth="1"/>
    <col min="14360" max="14360" width="10.7109375" style="94" customWidth="1"/>
    <col min="14361" max="14361" width="10.140625" style="94" customWidth="1"/>
    <col min="14362" max="14362" width="11.7109375" style="94" customWidth="1"/>
    <col min="14363" max="14363" width="13.140625" style="94" customWidth="1"/>
    <col min="14364" max="14364" width="14.7109375" style="94" customWidth="1"/>
    <col min="14365" max="14365" width="9.7109375" style="94" bestFit="1" customWidth="1"/>
    <col min="14366" max="14592" width="8.85546875" style="94"/>
    <col min="14593" max="14593" width="5.28515625" style="94" customWidth="1"/>
    <col min="14594" max="14594" width="9" style="94" customWidth="1"/>
    <col min="14595" max="14595" width="14" style="94" customWidth="1"/>
    <col min="14596" max="14596" width="27" style="94" bestFit="1" customWidth="1"/>
    <col min="14597" max="14597" width="26.28515625" style="94" customWidth="1"/>
    <col min="14598" max="14598" width="11" style="94" customWidth="1"/>
    <col min="14599" max="14599" width="11.28515625" style="94" customWidth="1"/>
    <col min="14600" max="14600" width="9.28515625" style="94" customWidth="1"/>
    <col min="14601" max="14601" width="10" style="94" customWidth="1"/>
    <col min="14602" max="14602" width="9.85546875" style="94" customWidth="1"/>
    <col min="14603" max="14603" width="11.7109375" style="94" customWidth="1"/>
    <col min="14604" max="14604" width="11" style="94" customWidth="1"/>
    <col min="14605" max="14605" width="10.28515625" style="94" bestFit="1" customWidth="1"/>
    <col min="14606" max="14607" width="11" style="94" customWidth="1"/>
    <col min="14608" max="14609" width="17" style="94" customWidth="1"/>
    <col min="14610" max="14610" width="12.28515625" style="94" customWidth="1"/>
    <col min="14611" max="14611" width="15.7109375" style="94" customWidth="1"/>
    <col min="14612" max="14612" width="15" style="94" customWidth="1"/>
    <col min="14613" max="14613" width="26.140625" style="94" customWidth="1"/>
    <col min="14614" max="14614" width="12.85546875" style="94" customWidth="1"/>
    <col min="14615" max="14615" width="13.28515625" style="94" customWidth="1"/>
    <col min="14616" max="14616" width="10.7109375" style="94" customWidth="1"/>
    <col min="14617" max="14617" width="10.140625" style="94" customWidth="1"/>
    <col min="14618" max="14618" width="11.7109375" style="94" customWidth="1"/>
    <col min="14619" max="14619" width="13.140625" style="94" customWidth="1"/>
    <col min="14620" max="14620" width="14.7109375" style="94" customWidth="1"/>
    <col min="14621" max="14621" width="9.7109375" style="94" bestFit="1" customWidth="1"/>
    <col min="14622" max="14848" width="8.85546875" style="94"/>
    <col min="14849" max="14849" width="5.28515625" style="94" customWidth="1"/>
    <col min="14850" max="14850" width="9" style="94" customWidth="1"/>
    <col min="14851" max="14851" width="14" style="94" customWidth="1"/>
    <col min="14852" max="14852" width="27" style="94" bestFit="1" customWidth="1"/>
    <col min="14853" max="14853" width="26.28515625" style="94" customWidth="1"/>
    <col min="14854" max="14854" width="11" style="94" customWidth="1"/>
    <col min="14855" max="14855" width="11.28515625" style="94" customWidth="1"/>
    <col min="14856" max="14856" width="9.28515625" style="94" customWidth="1"/>
    <col min="14857" max="14857" width="10" style="94" customWidth="1"/>
    <col min="14858" max="14858" width="9.85546875" style="94" customWidth="1"/>
    <col min="14859" max="14859" width="11.7109375" style="94" customWidth="1"/>
    <col min="14860" max="14860" width="11" style="94" customWidth="1"/>
    <col min="14861" max="14861" width="10.28515625" style="94" bestFit="1" customWidth="1"/>
    <col min="14862" max="14863" width="11" style="94" customWidth="1"/>
    <col min="14864" max="14865" width="17" style="94" customWidth="1"/>
    <col min="14866" max="14866" width="12.28515625" style="94" customWidth="1"/>
    <col min="14867" max="14867" width="15.7109375" style="94" customWidth="1"/>
    <col min="14868" max="14868" width="15" style="94" customWidth="1"/>
    <col min="14869" max="14869" width="26.140625" style="94" customWidth="1"/>
    <col min="14870" max="14870" width="12.85546875" style="94" customWidth="1"/>
    <col min="14871" max="14871" width="13.28515625" style="94" customWidth="1"/>
    <col min="14872" max="14872" width="10.7109375" style="94" customWidth="1"/>
    <col min="14873" max="14873" width="10.140625" style="94" customWidth="1"/>
    <col min="14874" max="14874" width="11.7109375" style="94" customWidth="1"/>
    <col min="14875" max="14875" width="13.140625" style="94" customWidth="1"/>
    <col min="14876" max="14876" width="14.7109375" style="94" customWidth="1"/>
    <col min="14877" max="14877" width="9.7109375" style="94" bestFit="1" customWidth="1"/>
    <col min="14878" max="15104" width="8.85546875" style="94"/>
    <col min="15105" max="15105" width="5.28515625" style="94" customWidth="1"/>
    <col min="15106" max="15106" width="9" style="94" customWidth="1"/>
    <col min="15107" max="15107" width="14" style="94" customWidth="1"/>
    <col min="15108" max="15108" width="27" style="94" bestFit="1" customWidth="1"/>
    <col min="15109" max="15109" width="26.28515625" style="94" customWidth="1"/>
    <col min="15110" max="15110" width="11" style="94" customWidth="1"/>
    <col min="15111" max="15111" width="11.28515625" style="94" customWidth="1"/>
    <col min="15112" max="15112" width="9.28515625" style="94" customWidth="1"/>
    <col min="15113" max="15113" width="10" style="94" customWidth="1"/>
    <col min="15114" max="15114" width="9.85546875" style="94" customWidth="1"/>
    <col min="15115" max="15115" width="11.7109375" style="94" customWidth="1"/>
    <col min="15116" max="15116" width="11" style="94" customWidth="1"/>
    <col min="15117" max="15117" width="10.28515625" style="94" bestFit="1" customWidth="1"/>
    <col min="15118" max="15119" width="11" style="94" customWidth="1"/>
    <col min="15120" max="15121" width="17" style="94" customWidth="1"/>
    <col min="15122" max="15122" width="12.28515625" style="94" customWidth="1"/>
    <col min="15123" max="15123" width="15.7109375" style="94" customWidth="1"/>
    <col min="15124" max="15124" width="15" style="94" customWidth="1"/>
    <col min="15125" max="15125" width="26.140625" style="94" customWidth="1"/>
    <col min="15126" max="15126" width="12.85546875" style="94" customWidth="1"/>
    <col min="15127" max="15127" width="13.28515625" style="94" customWidth="1"/>
    <col min="15128" max="15128" width="10.7109375" style="94" customWidth="1"/>
    <col min="15129" max="15129" width="10.140625" style="94" customWidth="1"/>
    <col min="15130" max="15130" width="11.7109375" style="94" customWidth="1"/>
    <col min="15131" max="15131" width="13.140625" style="94" customWidth="1"/>
    <col min="15132" max="15132" width="14.7109375" style="94" customWidth="1"/>
    <col min="15133" max="15133" width="9.7109375" style="94" bestFit="1" customWidth="1"/>
    <col min="15134" max="15360" width="8.85546875" style="94"/>
    <col min="15361" max="15361" width="5.28515625" style="94" customWidth="1"/>
    <col min="15362" max="15362" width="9" style="94" customWidth="1"/>
    <col min="15363" max="15363" width="14" style="94" customWidth="1"/>
    <col min="15364" max="15364" width="27" style="94" bestFit="1" customWidth="1"/>
    <col min="15365" max="15365" width="26.28515625" style="94" customWidth="1"/>
    <col min="15366" max="15366" width="11" style="94" customWidth="1"/>
    <col min="15367" max="15367" width="11.28515625" style="94" customWidth="1"/>
    <col min="15368" max="15368" width="9.28515625" style="94" customWidth="1"/>
    <col min="15369" max="15369" width="10" style="94" customWidth="1"/>
    <col min="15370" max="15370" width="9.85546875" style="94" customWidth="1"/>
    <col min="15371" max="15371" width="11.7109375" style="94" customWidth="1"/>
    <col min="15372" max="15372" width="11" style="94" customWidth="1"/>
    <col min="15373" max="15373" width="10.28515625" style="94" bestFit="1" customWidth="1"/>
    <col min="15374" max="15375" width="11" style="94" customWidth="1"/>
    <col min="15376" max="15377" width="17" style="94" customWidth="1"/>
    <col min="15378" max="15378" width="12.28515625" style="94" customWidth="1"/>
    <col min="15379" max="15379" width="15.7109375" style="94" customWidth="1"/>
    <col min="15380" max="15380" width="15" style="94" customWidth="1"/>
    <col min="15381" max="15381" width="26.140625" style="94" customWidth="1"/>
    <col min="15382" max="15382" width="12.85546875" style="94" customWidth="1"/>
    <col min="15383" max="15383" width="13.28515625" style="94" customWidth="1"/>
    <col min="15384" max="15384" width="10.7109375" style="94" customWidth="1"/>
    <col min="15385" max="15385" width="10.140625" style="94" customWidth="1"/>
    <col min="15386" max="15386" width="11.7109375" style="94" customWidth="1"/>
    <col min="15387" max="15387" width="13.140625" style="94" customWidth="1"/>
    <col min="15388" max="15388" width="14.7109375" style="94" customWidth="1"/>
    <col min="15389" max="15389" width="9.7109375" style="94" bestFit="1" customWidth="1"/>
    <col min="15390" max="15616" width="8.85546875" style="94"/>
    <col min="15617" max="15617" width="5.28515625" style="94" customWidth="1"/>
    <col min="15618" max="15618" width="9" style="94" customWidth="1"/>
    <col min="15619" max="15619" width="14" style="94" customWidth="1"/>
    <col min="15620" max="15620" width="27" style="94" bestFit="1" customWidth="1"/>
    <col min="15621" max="15621" width="26.28515625" style="94" customWidth="1"/>
    <col min="15622" max="15622" width="11" style="94" customWidth="1"/>
    <col min="15623" max="15623" width="11.28515625" style="94" customWidth="1"/>
    <col min="15624" max="15624" width="9.28515625" style="94" customWidth="1"/>
    <col min="15625" max="15625" width="10" style="94" customWidth="1"/>
    <col min="15626" max="15626" width="9.85546875" style="94" customWidth="1"/>
    <col min="15627" max="15627" width="11.7109375" style="94" customWidth="1"/>
    <col min="15628" max="15628" width="11" style="94" customWidth="1"/>
    <col min="15629" max="15629" width="10.28515625" style="94" bestFit="1" customWidth="1"/>
    <col min="15630" max="15631" width="11" style="94" customWidth="1"/>
    <col min="15632" max="15633" width="17" style="94" customWidth="1"/>
    <col min="15634" max="15634" width="12.28515625" style="94" customWidth="1"/>
    <col min="15635" max="15635" width="15.7109375" style="94" customWidth="1"/>
    <col min="15636" max="15636" width="15" style="94" customWidth="1"/>
    <col min="15637" max="15637" width="26.140625" style="94" customWidth="1"/>
    <col min="15638" max="15638" width="12.85546875" style="94" customWidth="1"/>
    <col min="15639" max="15639" width="13.28515625" style="94" customWidth="1"/>
    <col min="15640" max="15640" width="10.7109375" style="94" customWidth="1"/>
    <col min="15641" max="15641" width="10.140625" style="94" customWidth="1"/>
    <col min="15642" max="15642" width="11.7109375" style="94" customWidth="1"/>
    <col min="15643" max="15643" width="13.140625" style="94" customWidth="1"/>
    <col min="15644" max="15644" width="14.7109375" style="94" customWidth="1"/>
    <col min="15645" max="15645" width="9.7109375" style="94" bestFit="1" customWidth="1"/>
    <col min="15646" max="15872" width="8.85546875" style="94"/>
    <col min="15873" max="15873" width="5.28515625" style="94" customWidth="1"/>
    <col min="15874" max="15874" width="9" style="94" customWidth="1"/>
    <col min="15875" max="15875" width="14" style="94" customWidth="1"/>
    <col min="15876" max="15876" width="27" style="94" bestFit="1" customWidth="1"/>
    <col min="15877" max="15877" width="26.28515625" style="94" customWidth="1"/>
    <col min="15878" max="15878" width="11" style="94" customWidth="1"/>
    <col min="15879" max="15879" width="11.28515625" style="94" customWidth="1"/>
    <col min="15880" max="15880" width="9.28515625" style="94" customWidth="1"/>
    <col min="15881" max="15881" width="10" style="94" customWidth="1"/>
    <col min="15882" max="15882" width="9.85546875" style="94" customWidth="1"/>
    <col min="15883" max="15883" width="11.7109375" style="94" customWidth="1"/>
    <col min="15884" max="15884" width="11" style="94" customWidth="1"/>
    <col min="15885" max="15885" width="10.28515625" style="94" bestFit="1" customWidth="1"/>
    <col min="15886" max="15887" width="11" style="94" customWidth="1"/>
    <col min="15888" max="15889" width="17" style="94" customWidth="1"/>
    <col min="15890" max="15890" width="12.28515625" style="94" customWidth="1"/>
    <col min="15891" max="15891" width="15.7109375" style="94" customWidth="1"/>
    <col min="15892" max="15892" width="15" style="94" customWidth="1"/>
    <col min="15893" max="15893" width="26.140625" style="94" customWidth="1"/>
    <col min="15894" max="15894" width="12.85546875" style="94" customWidth="1"/>
    <col min="15895" max="15895" width="13.28515625" style="94" customWidth="1"/>
    <col min="15896" max="15896" width="10.7109375" style="94" customWidth="1"/>
    <col min="15897" max="15897" width="10.140625" style="94" customWidth="1"/>
    <col min="15898" max="15898" width="11.7109375" style="94" customWidth="1"/>
    <col min="15899" max="15899" width="13.140625" style="94" customWidth="1"/>
    <col min="15900" max="15900" width="14.7109375" style="94" customWidth="1"/>
    <col min="15901" max="15901" width="9.7109375" style="94" bestFit="1" customWidth="1"/>
    <col min="15902" max="16128" width="8.85546875" style="94"/>
    <col min="16129" max="16129" width="5.28515625" style="94" customWidth="1"/>
    <col min="16130" max="16130" width="9" style="94" customWidth="1"/>
    <col min="16131" max="16131" width="14" style="94" customWidth="1"/>
    <col min="16132" max="16132" width="27" style="94" bestFit="1" customWidth="1"/>
    <col min="16133" max="16133" width="26.28515625" style="94" customWidth="1"/>
    <col min="16134" max="16134" width="11" style="94" customWidth="1"/>
    <col min="16135" max="16135" width="11.28515625" style="94" customWidth="1"/>
    <col min="16136" max="16136" width="9.28515625" style="94" customWidth="1"/>
    <col min="16137" max="16137" width="10" style="94" customWidth="1"/>
    <col min="16138" max="16138" width="9.85546875" style="94" customWidth="1"/>
    <col min="16139" max="16139" width="11.7109375" style="94" customWidth="1"/>
    <col min="16140" max="16140" width="11" style="94" customWidth="1"/>
    <col min="16141" max="16141" width="10.28515625" style="94" bestFit="1" customWidth="1"/>
    <col min="16142" max="16143" width="11" style="94" customWidth="1"/>
    <col min="16144" max="16145" width="17" style="94" customWidth="1"/>
    <col min="16146" max="16146" width="12.28515625" style="94" customWidth="1"/>
    <col min="16147" max="16147" width="15.7109375" style="94" customWidth="1"/>
    <col min="16148" max="16148" width="15" style="94" customWidth="1"/>
    <col min="16149" max="16149" width="26.140625" style="94" customWidth="1"/>
    <col min="16150" max="16150" width="12.85546875" style="94" customWidth="1"/>
    <col min="16151" max="16151" width="13.28515625" style="94" customWidth="1"/>
    <col min="16152" max="16152" width="10.7109375" style="94" customWidth="1"/>
    <col min="16153" max="16153" width="10.140625" style="94" customWidth="1"/>
    <col min="16154" max="16154" width="11.7109375" style="94" customWidth="1"/>
    <col min="16155" max="16155" width="13.140625" style="94" customWidth="1"/>
    <col min="16156" max="16156" width="14.7109375" style="94" customWidth="1"/>
    <col min="16157" max="16157" width="9.7109375" style="94" bestFit="1" customWidth="1"/>
    <col min="16158" max="16384" width="8.85546875" style="94"/>
  </cols>
  <sheetData>
    <row r="1" spans="1:33" s="84" customFormat="1" ht="22.7" customHeight="1" x14ac:dyDescent="0.3">
      <c r="A1" s="199" t="s">
        <v>270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83"/>
      <c r="AF1" s="84" t="s">
        <v>0</v>
      </c>
      <c r="AG1" s="84" t="s">
        <v>0</v>
      </c>
    </row>
    <row r="2" spans="1:33" s="86" customFormat="1" ht="33" customHeight="1" x14ac:dyDescent="0.25">
      <c r="A2" s="202" t="s">
        <v>269</v>
      </c>
      <c r="B2" s="203"/>
      <c r="C2" s="204"/>
      <c r="D2" s="208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6"/>
      <c r="AC2" s="85"/>
    </row>
    <row r="3" spans="1:33" s="88" customFormat="1" ht="48" customHeight="1" x14ac:dyDescent="0.25">
      <c r="A3" s="205" t="s">
        <v>338</v>
      </c>
      <c r="B3" s="206"/>
      <c r="C3" s="207"/>
      <c r="D3" s="194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6"/>
      <c r="AC3" s="87"/>
    </row>
    <row r="4" spans="1:33" s="90" customFormat="1" ht="72.75" customHeight="1" x14ac:dyDescent="0.25">
      <c r="A4" s="173"/>
      <c r="B4" s="200" t="s">
        <v>1</v>
      </c>
      <c r="C4" s="200"/>
      <c r="D4" s="200" t="s">
        <v>2</v>
      </c>
      <c r="E4" s="200"/>
      <c r="F4" s="201" t="s">
        <v>271</v>
      </c>
      <c r="G4" s="201"/>
      <c r="H4" s="200" t="s">
        <v>239</v>
      </c>
      <c r="I4" s="200"/>
      <c r="J4" s="200" t="s">
        <v>241</v>
      </c>
      <c r="K4" s="200"/>
      <c r="L4" s="22" t="s">
        <v>212</v>
      </c>
      <c r="M4" s="200" t="s">
        <v>3</v>
      </c>
      <c r="N4" s="200"/>
      <c r="O4" s="198" t="s">
        <v>4</v>
      </c>
      <c r="P4" s="198"/>
      <c r="Q4" s="197" t="s">
        <v>274</v>
      </c>
      <c r="R4" s="197"/>
      <c r="S4" s="197"/>
      <c r="T4" s="198" t="s">
        <v>5</v>
      </c>
      <c r="U4" s="198"/>
      <c r="V4" s="172" t="s">
        <v>223</v>
      </c>
      <c r="W4" s="198" t="s">
        <v>74</v>
      </c>
      <c r="X4" s="198"/>
      <c r="Y4" s="198"/>
      <c r="Z4" s="198"/>
      <c r="AA4" s="198"/>
      <c r="AB4" s="198"/>
      <c r="AC4" s="89"/>
    </row>
    <row r="5" spans="1:33" s="92" customFormat="1" ht="109.5" customHeight="1" x14ac:dyDescent="0.25">
      <c r="A5" s="23" t="s">
        <v>222</v>
      </c>
      <c r="B5" s="23" t="s">
        <v>7</v>
      </c>
      <c r="C5" s="23" t="s">
        <v>8</v>
      </c>
      <c r="D5" s="91" t="s">
        <v>140</v>
      </c>
      <c r="E5" s="91" t="s">
        <v>173</v>
      </c>
      <c r="F5" s="91" t="s">
        <v>272</v>
      </c>
      <c r="G5" s="91" t="s">
        <v>273</v>
      </c>
      <c r="H5" s="23" t="s">
        <v>221</v>
      </c>
      <c r="I5" s="23" t="s">
        <v>144</v>
      </c>
      <c r="J5" s="23" t="s">
        <v>9</v>
      </c>
      <c r="K5" s="56" t="s">
        <v>287</v>
      </c>
      <c r="L5" s="24" t="s">
        <v>167</v>
      </c>
      <c r="M5" s="23" t="s">
        <v>213</v>
      </c>
      <c r="N5" s="23" t="s">
        <v>280</v>
      </c>
      <c r="O5" s="172" t="s">
        <v>148</v>
      </c>
      <c r="P5" s="172" t="s">
        <v>149</v>
      </c>
      <c r="Q5" s="171" t="s">
        <v>165</v>
      </c>
      <c r="R5" s="171" t="s">
        <v>166</v>
      </c>
      <c r="S5" s="171" t="s">
        <v>220</v>
      </c>
      <c r="T5" s="172" t="s">
        <v>11</v>
      </c>
      <c r="U5" s="172" t="s">
        <v>12</v>
      </c>
      <c r="V5" s="171" t="s">
        <v>281</v>
      </c>
      <c r="W5" s="172" t="s">
        <v>13</v>
      </c>
      <c r="X5" s="172" t="s">
        <v>14</v>
      </c>
      <c r="Y5" s="172" t="s">
        <v>15</v>
      </c>
      <c r="Z5" s="172" t="s">
        <v>16</v>
      </c>
      <c r="AA5" s="171" t="s">
        <v>275</v>
      </c>
      <c r="AB5" s="171" t="s">
        <v>276</v>
      </c>
    </row>
    <row r="6" spans="1:33" ht="15.75" customHeight="1" x14ac:dyDescent="0.25">
      <c r="A6" s="1"/>
      <c r="B6" s="2"/>
      <c r="C6" s="2"/>
      <c r="D6" s="3"/>
      <c r="E6" s="4"/>
      <c r="F6" s="5"/>
      <c r="G6" s="5"/>
      <c r="H6" s="6"/>
      <c r="I6" s="6"/>
      <c r="J6" s="10">
        <f t="shared" ref="J6:J69" si="0">H6+I6</f>
        <v>0</v>
      </c>
      <c r="K6" s="11" t="str">
        <f>IF(J6&gt;0,IF(J6&gt;(G6-F6+1),"Errore n. max Giorni! verificare periodo inserito",IF((G6-F6+1)=J6,"ok","")),"")</f>
        <v/>
      </c>
      <c r="L6" s="27" t="str">
        <f>IF(J6&gt;0,(G6-F6+1)-I6,"")</f>
        <v/>
      </c>
      <c r="M6" s="7"/>
      <c r="N6" s="8" t="s">
        <v>20</v>
      </c>
      <c r="O6" s="12">
        <f>IF(H6&gt;0,59.2,0)</f>
        <v>0</v>
      </c>
      <c r="P6" s="13">
        <f>IF(I6&gt;0,45.71,0)</f>
        <v>0</v>
      </c>
      <c r="Q6" s="13">
        <f>ROUND(H6*O6,2)</f>
        <v>0</v>
      </c>
      <c r="R6" s="13">
        <f>ROUND(I6*P6,2)</f>
        <v>0</v>
      </c>
      <c r="S6" s="14">
        <f>ROUND(Q6+R6,2)</f>
        <v>0</v>
      </c>
      <c r="T6" s="15">
        <f t="shared" ref="T6:T69" si="1">IF(M6=0,0,IF((M6&lt;5000),5000,M6))</f>
        <v>0</v>
      </c>
      <c r="U6" s="16">
        <f>IF(T6=0,0,ROUND((T6-5000)/(20000-5000),2))</f>
        <v>0</v>
      </c>
      <c r="V6" s="9">
        <f>IF(N6="NO",0,IF(N6="SI",17.16,0))</f>
        <v>0</v>
      </c>
      <c r="W6" s="16">
        <f>IF(H6&gt;0,ROUND((U6*(O6-V6)+V6),2),0)</f>
        <v>0</v>
      </c>
      <c r="X6" s="17">
        <f>IF(H6&gt;0,ROUND(O6-W6,2),0)</f>
        <v>0</v>
      </c>
      <c r="Y6" s="16">
        <f>IF(I6&gt;0,(ROUND((U6*(P6-V6)+V6),2)),0)</f>
        <v>0</v>
      </c>
      <c r="Z6" s="17">
        <f>IF(I6&gt;0,(ROUND(P6-Y6,2)),0)</f>
        <v>0</v>
      </c>
      <c r="AA6" s="18">
        <f t="shared" ref="AA6:AA69" si="2">ROUND((W6*H6)+(Y6*I6),2)</f>
        <v>0</v>
      </c>
      <c r="AB6" s="20">
        <f>IF(J6&gt;0,IF(M6="","Inserire Isee in colonna M",IF(N6="","compilare colonna N",ROUND((X6*H6)+(Z6*I6),2))),0)</f>
        <v>0</v>
      </c>
      <c r="AC6" s="19"/>
      <c r="AD6" s="93"/>
    </row>
    <row r="7" spans="1:33" ht="15.75" x14ac:dyDescent="0.25">
      <c r="A7" s="1"/>
      <c r="B7" s="2"/>
      <c r="C7" s="2"/>
      <c r="D7" s="3"/>
      <c r="E7" s="4"/>
      <c r="F7" s="5"/>
      <c r="G7" s="5"/>
      <c r="H7" s="6"/>
      <c r="I7" s="6"/>
      <c r="J7" s="10">
        <f t="shared" si="0"/>
        <v>0</v>
      </c>
      <c r="K7" s="11" t="str">
        <f t="shared" ref="K7:K70" si="3">IF(J7&gt;0,IF(J7&gt;(G7-F7+1),"Errore n. max Giorni! verificare periodo inserito",IF((G7-F7+1)=J7,"ok","")),"")</f>
        <v/>
      </c>
      <c r="L7" s="27" t="str">
        <f t="shared" ref="L7:L69" si="4">IF(J7&gt;0,(G7-F7+1)-I7,"")</f>
        <v/>
      </c>
      <c r="M7" s="7"/>
      <c r="N7" s="8" t="s">
        <v>20</v>
      </c>
      <c r="O7" s="12">
        <f>IF(H7&gt;0,59.2,0)</f>
        <v>0</v>
      </c>
      <c r="P7" s="13">
        <f>IF(I7&gt;0,45.71,0)</f>
        <v>0</v>
      </c>
      <c r="Q7" s="13">
        <f>ROUND(H7*O7,2)</f>
        <v>0</v>
      </c>
      <c r="R7" s="13">
        <f t="shared" ref="R7:R69" si="5">ROUND(I7*P7,2)</f>
        <v>0</v>
      </c>
      <c r="S7" s="14">
        <f t="shared" ref="S7:S69" si="6">ROUND(Q7+R7,2)</f>
        <v>0</v>
      </c>
      <c r="T7" s="15">
        <f t="shared" si="1"/>
        <v>0</v>
      </c>
      <c r="U7" s="16">
        <f t="shared" ref="U7:U69" si="7">IF(T7=0,0,ROUND((T7-5000)/(20000-5000),2))</f>
        <v>0</v>
      </c>
      <c r="V7" s="9">
        <f t="shared" ref="V7:V70" si="8">IF(N7="NO",0,IF(N7="SI",17.16,0))</f>
        <v>0</v>
      </c>
      <c r="W7" s="16">
        <f>IF(H7&gt;0,ROUND((U7*(O7-V7)+V7),2),0)</f>
        <v>0</v>
      </c>
      <c r="X7" s="17">
        <f>IF(H7&gt;0,ROUND(O7-W7,2),0)</f>
        <v>0</v>
      </c>
      <c r="Y7" s="16">
        <f t="shared" ref="Y7:Y69" si="9">IF(I7&gt;0,(ROUND((U7*(P7-V7)+V7),2)),0)</f>
        <v>0</v>
      </c>
      <c r="Z7" s="17">
        <f t="shared" ref="Z7:Z69" si="10">IF(I7&gt;0,(ROUND(P7-Y7,2)),0)</f>
        <v>0</v>
      </c>
      <c r="AA7" s="18">
        <f t="shared" si="2"/>
        <v>0</v>
      </c>
      <c r="AB7" s="20">
        <f t="shared" ref="AB7:AB70" si="11">IF(J7&gt;0,IF(M7="","Inserire Isee in colonna M",IF(N7="","compilare colonna N",ROUND((X7*H7)+(Z7*I7),2))),0)</f>
        <v>0</v>
      </c>
      <c r="AC7" s="19"/>
    </row>
    <row r="8" spans="1:33" ht="15.75" x14ac:dyDescent="0.25">
      <c r="A8" s="1"/>
      <c r="B8" s="2"/>
      <c r="C8" s="2"/>
      <c r="D8" s="3"/>
      <c r="E8" s="4"/>
      <c r="F8" s="5"/>
      <c r="G8" s="5"/>
      <c r="H8" s="6"/>
      <c r="I8" s="6"/>
      <c r="J8" s="10">
        <f t="shared" si="0"/>
        <v>0</v>
      </c>
      <c r="K8" s="11" t="str">
        <f t="shared" si="3"/>
        <v/>
      </c>
      <c r="L8" s="27" t="str">
        <f t="shared" si="4"/>
        <v/>
      </c>
      <c r="M8" s="7"/>
      <c r="N8" s="8" t="s">
        <v>20</v>
      </c>
      <c r="O8" s="12">
        <f t="shared" ref="O8:O69" si="12">IF(H8&gt;0,59.2,0)</f>
        <v>0</v>
      </c>
      <c r="P8" s="13">
        <f t="shared" ref="P8:P69" si="13">IF(I8&gt;0,45.71,0)</f>
        <v>0</v>
      </c>
      <c r="Q8" s="13">
        <f t="shared" ref="Q8:Q69" si="14">ROUND(H8*O8,2)</f>
        <v>0</v>
      </c>
      <c r="R8" s="13">
        <f t="shared" si="5"/>
        <v>0</v>
      </c>
      <c r="S8" s="14">
        <f t="shared" si="6"/>
        <v>0</v>
      </c>
      <c r="T8" s="15">
        <f t="shared" si="1"/>
        <v>0</v>
      </c>
      <c r="U8" s="16">
        <f t="shared" si="7"/>
        <v>0</v>
      </c>
      <c r="V8" s="9">
        <f t="shared" si="8"/>
        <v>0</v>
      </c>
      <c r="W8" s="16">
        <f t="shared" ref="W8:W69" si="15">IF(H8&gt;0,ROUND((U8*(O8-V8)+V8),2),0)</f>
        <v>0</v>
      </c>
      <c r="X8" s="17">
        <f t="shared" ref="X8:X69" si="16">IF(H8&gt;0,ROUND(O8-W8,2),0)</f>
        <v>0</v>
      </c>
      <c r="Y8" s="16">
        <f t="shared" si="9"/>
        <v>0</v>
      </c>
      <c r="Z8" s="17">
        <f t="shared" si="10"/>
        <v>0</v>
      </c>
      <c r="AA8" s="18">
        <f t="shared" si="2"/>
        <v>0</v>
      </c>
      <c r="AB8" s="20">
        <f t="shared" si="11"/>
        <v>0</v>
      </c>
      <c r="AC8" s="19"/>
    </row>
    <row r="9" spans="1:33" ht="15.75" x14ac:dyDescent="0.25">
      <c r="A9" s="1"/>
      <c r="B9" s="2"/>
      <c r="C9" s="2"/>
      <c r="D9" s="3"/>
      <c r="E9" s="4"/>
      <c r="F9" s="5"/>
      <c r="G9" s="5"/>
      <c r="H9" s="6"/>
      <c r="I9" s="6"/>
      <c r="J9" s="10">
        <f t="shared" si="0"/>
        <v>0</v>
      </c>
      <c r="K9" s="11" t="str">
        <f t="shared" si="3"/>
        <v/>
      </c>
      <c r="L9" s="27" t="str">
        <f t="shared" si="4"/>
        <v/>
      </c>
      <c r="M9" s="7"/>
      <c r="N9" s="8" t="s">
        <v>20</v>
      </c>
      <c r="O9" s="12">
        <f t="shared" si="12"/>
        <v>0</v>
      </c>
      <c r="P9" s="13">
        <f t="shared" si="13"/>
        <v>0</v>
      </c>
      <c r="Q9" s="13">
        <f t="shared" si="14"/>
        <v>0</v>
      </c>
      <c r="R9" s="13">
        <f t="shared" si="5"/>
        <v>0</v>
      </c>
      <c r="S9" s="14">
        <f t="shared" si="6"/>
        <v>0</v>
      </c>
      <c r="T9" s="15">
        <f t="shared" si="1"/>
        <v>0</v>
      </c>
      <c r="U9" s="16">
        <f t="shared" si="7"/>
        <v>0</v>
      </c>
      <c r="V9" s="9">
        <f t="shared" si="8"/>
        <v>0</v>
      </c>
      <c r="W9" s="16">
        <f t="shared" si="15"/>
        <v>0</v>
      </c>
      <c r="X9" s="17">
        <f t="shared" si="16"/>
        <v>0</v>
      </c>
      <c r="Y9" s="16">
        <f t="shared" si="9"/>
        <v>0</v>
      </c>
      <c r="Z9" s="17">
        <f t="shared" si="10"/>
        <v>0</v>
      </c>
      <c r="AA9" s="18">
        <f t="shared" si="2"/>
        <v>0</v>
      </c>
      <c r="AB9" s="20">
        <f t="shared" si="11"/>
        <v>0</v>
      </c>
      <c r="AC9" s="19"/>
    </row>
    <row r="10" spans="1:33" ht="15.75" x14ac:dyDescent="0.25">
      <c r="A10" s="1"/>
      <c r="B10" s="2"/>
      <c r="C10" s="2"/>
      <c r="D10" s="3"/>
      <c r="E10" s="4"/>
      <c r="F10" s="5"/>
      <c r="G10" s="5"/>
      <c r="H10" s="6"/>
      <c r="I10" s="6"/>
      <c r="J10" s="10">
        <f t="shared" si="0"/>
        <v>0</v>
      </c>
      <c r="K10" s="11" t="str">
        <f t="shared" si="3"/>
        <v/>
      </c>
      <c r="L10" s="27" t="str">
        <f t="shared" si="4"/>
        <v/>
      </c>
      <c r="M10" s="7"/>
      <c r="N10" s="8" t="s">
        <v>20</v>
      </c>
      <c r="O10" s="12">
        <f t="shared" si="12"/>
        <v>0</v>
      </c>
      <c r="P10" s="13">
        <f t="shared" si="13"/>
        <v>0</v>
      </c>
      <c r="Q10" s="13">
        <f t="shared" si="14"/>
        <v>0</v>
      </c>
      <c r="R10" s="13">
        <f t="shared" si="5"/>
        <v>0</v>
      </c>
      <c r="S10" s="14">
        <f t="shared" si="6"/>
        <v>0</v>
      </c>
      <c r="T10" s="15">
        <f t="shared" si="1"/>
        <v>0</v>
      </c>
      <c r="U10" s="16">
        <f t="shared" si="7"/>
        <v>0</v>
      </c>
      <c r="V10" s="9">
        <f t="shared" si="8"/>
        <v>0</v>
      </c>
      <c r="W10" s="16">
        <f t="shared" si="15"/>
        <v>0</v>
      </c>
      <c r="X10" s="17">
        <f t="shared" si="16"/>
        <v>0</v>
      </c>
      <c r="Y10" s="16">
        <f t="shared" si="9"/>
        <v>0</v>
      </c>
      <c r="Z10" s="17">
        <f t="shared" si="10"/>
        <v>0</v>
      </c>
      <c r="AA10" s="18">
        <f t="shared" si="2"/>
        <v>0</v>
      </c>
      <c r="AB10" s="20">
        <f t="shared" si="11"/>
        <v>0</v>
      </c>
      <c r="AC10" s="19"/>
    </row>
    <row r="11" spans="1:33" ht="15.75" x14ac:dyDescent="0.25">
      <c r="A11" s="1"/>
      <c r="B11" s="2"/>
      <c r="C11" s="2"/>
      <c r="D11" s="3"/>
      <c r="E11" s="4"/>
      <c r="F11" s="5"/>
      <c r="G11" s="5"/>
      <c r="H11" s="6"/>
      <c r="I11" s="6"/>
      <c r="J11" s="10">
        <f t="shared" si="0"/>
        <v>0</v>
      </c>
      <c r="K11" s="11" t="str">
        <f t="shared" si="3"/>
        <v/>
      </c>
      <c r="L11" s="27" t="str">
        <f t="shared" si="4"/>
        <v/>
      </c>
      <c r="M11" s="7"/>
      <c r="N11" s="8" t="s">
        <v>20</v>
      </c>
      <c r="O11" s="12">
        <f t="shared" si="12"/>
        <v>0</v>
      </c>
      <c r="P11" s="13">
        <f t="shared" si="13"/>
        <v>0</v>
      </c>
      <c r="Q11" s="13">
        <f t="shared" si="14"/>
        <v>0</v>
      </c>
      <c r="R11" s="13">
        <f t="shared" si="5"/>
        <v>0</v>
      </c>
      <c r="S11" s="14">
        <f t="shared" si="6"/>
        <v>0</v>
      </c>
      <c r="T11" s="15">
        <f t="shared" si="1"/>
        <v>0</v>
      </c>
      <c r="U11" s="16">
        <f t="shared" si="7"/>
        <v>0</v>
      </c>
      <c r="V11" s="9">
        <f t="shared" si="8"/>
        <v>0</v>
      </c>
      <c r="W11" s="16">
        <f t="shared" si="15"/>
        <v>0</v>
      </c>
      <c r="X11" s="17">
        <f t="shared" si="16"/>
        <v>0</v>
      </c>
      <c r="Y11" s="16">
        <f t="shared" si="9"/>
        <v>0</v>
      </c>
      <c r="Z11" s="17">
        <f t="shared" si="10"/>
        <v>0</v>
      </c>
      <c r="AA11" s="18">
        <f t="shared" si="2"/>
        <v>0</v>
      </c>
      <c r="AB11" s="20">
        <f t="shared" si="11"/>
        <v>0</v>
      </c>
      <c r="AC11" s="19"/>
    </row>
    <row r="12" spans="1:33" ht="15.75" x14ac:dyDescent="0.25">
      <c r="A12" s="1"/>
      <c r="B12" s="2"/>
      <c r="C12" s="2"/>
      <c r="D12" s="3"/>
      <c r="E12" s="4"/>
      <c r="F12" s="5"/>
      <c r="G12" s="5"/>
      <c r="H12" s="6"/>
      <c r="I12" s="6"/>
      <c r="J12" s="10">
        <f t="shared" si="0"/>
        <v>0</v>
      </c>
      <c r="K12" s="11" t="str">
        <f t="shared" si="3"/>
        <v/>
      </c>
      <c r="L12" s="27" t="str">
        <f t="shared" si="4"/>
        <v/>
      </c>
      <c r="M12" s="7"/>
      <c r="N12" s="8" t="s">
        <v>20</v>
      </c>
      <c r="O12" s="12">
        <f t="shared" si="12"/>
        <v>0</v>
      </c>
      <c r="P12" s="13">
        <f t="shared" si="13"/>
        <v>0</v>
      </c>
      <c r="Q12" s="13">
        <f t="shared" si="14"/>
        <v>0</v>
      </c>
      <c r="R12" s="13">
        <f t="shared" si="5"/>
        <v>0</v>
      </c>
      <c r="S12" s="14">
        <f t="shared" si="6"/>
        <v>0</v>
      </c>
      <c r="T12" s="15">
        <f t="shared" si="1"/>
        <v>0</v>
      </c>
      <c r="U12" s="16">
        <f t="shared" si="7"/>
        <v>0</v>
      </c>
      <c r="V12" s="9">
        <f t="shared" si="8"/>
        <v>0</v>
      </c>
      <c r="W12" s="16">
        <f t="shared" si="15"/>
        <v>0</v>
      </c>
      <c r="X12" s="17">
        <f t="shared" si="16"/>
        <v>0</v>
      </c>
      <c r="Y12" s="16">
        <f t="shared" si="9"/>
        <v>0</v>
      </c>
      <c r="Z12" s="17">
        <f t="shared" si="10"/>
        <v>0</v>
      </c>
      <c r="AA12" s="18">
        <f t="shared" si="2"/>
        <v>0</v>
      </c>
      <c r="AB12" s="20">
        <f t="shared" si="11"/>
        <v>0</v>
      </c>
      <c r="AC12" s="19"/>
    </row>
    <row r="13" spans="1:33" ht="15.75" x14ac:dyDescent="0.25">
      <c r="A13" s="1"/>
      <c r="B13" s="2"/>
      <c r="C13" s="2"/>
      <c r="D13" s="3"/>
      <c r="E13" s="4"/>
      <c r="F13" s="5"/>
      <c r="G13" s="5"/>
      <c r="H13" s="6"/>
      <c r="I13" s="6"/>
      <c r="J13" s="10">
        <f t="shared" si="0"/>
        <v>0</v>
      </c>
      <c r="K13" s="11" t="str">
        <f t="shared" si="3"/>
        <v/>
      </c>
      <c r="L13" s="27" t="str">
        <f t="shared" si="4"/>
        <v/>
      </c>
      <c r="M13" s="7"/>
      <c r="N13" s="8" t="s">
        <v>20</v>
      </c>
      <c r="O13" s="12">
        <f t="shared" si="12"/>
        <v>0</v>
      </c>
      <c r="P13" s="13">
        <f t="shared" si="13"/>
        <v>0</v>
      </c>
      <c r="Q13" s="13">
        <f t="shared" si="14"/>
        <v>0</v>
      </c>
      <c r="R13" s="13">
        <f t="shared" si="5"/>
        <v>0</v>
      </c>
      <c r="S13" s="14">
        <f t="shared" si="6"/>
        <v>0</v>
      </c>
      <c r="T13" s="15">
        <f t="shared" si="1"/>
        <v>0</v>
      </c>
      <c r="U13" s="16">
        <f t="shared" si="7"/>
        <v>0</v>
      </c>
      <c r="V13" s="9">
        <f t="shared" si="8"/>
        <v>0</v>
      </c>
      <c r="W13" s="16">
        <f t="shared" si="15"/>
        <v>0</v>
      </c>
      <c r="X13" s="17">
        <f t="shared" si="16"/>
        <v>0</v>
      </c>
      <c r="Y13" s="16">
        <f t="shared" si="9"/>
        <v>0</v>
      </c>
      <c r="Z13" s="17">
        <f t="shared" si="10"/>
        <v>0</v>
      </c>
      <c r="AA13" s="18">
        <f t="shared" si="2"/>
        <v>0</v>
      </c>
      <c r="AB13" s="20">
        <f t="shared" si="11"/>
        <v>0</v>
      </c>
      <c r="AC13" s="19"/>
    </row>
    <row r="14" spans="1:33" ht="15.75" x14ac:dyDescent="0.25">
      <c r="A14" s="1"/>
      <c r="B14" s="2"/>
      <c r="C14" s="2"/>
      <c r="D14" s="3"/>
      <c r="E14" s="4"/>
      <c r="F14" s="5"/>
      <c r="G14" s="5"/>
      <c r="H14" s="6"/>
      <c r="I14" s="6"/>
      <c r="J14" s="10">
        <f t="shared" si="0"/>
        <v>0</v>
      </c>
      <c r="K14" s="11" t="str">
        <f t="shared" si="3"/>
        <v/>
      </c>
      <c r="L14" s="27" t="str">
        <f t="shared" si="4"/>
        <v/>
      </c>
      <c r="M14" s="7"/>
      <c r="N14" s="8" t="s">
        <v>20</v>
      </c>
      <c r="O14" s="12">
        <f t="shared" si="12"/>
        <v>0</v>
      </c>
      <c r="P14" s="13">
        <f t="shared" si="13"/>
        <v>0</v>
      </c>
      <c r="Q14" s="13">
        <f t="shared" si="14"/>
        <v>0</v>
      </c>
      <c r="R14" s="13">
        <f t="shared" si="5"/>
        <v>0</v>
      </c>
      <c r="S14" s="14">
        <f t="shared" si="6"/>
        <v>0</v>
      </c>
      <c r="T14" s="15">
        <f t="shared" si="1"/>
        <v>0</v>
      </c>
      <c r="U14" s="16">
        <f t="shared" si="7"/>
        <v>0</v>
      </c>
      <c r="V14" s="9">
        <f t="shared" si="8"/>
        <v>0</v>
      </c>
      <c r="W14" s="16">
        <f t="shared" si="15"/>
        <v>0</v>
      </c>
      <c r="X14" s="17">
        <f t="shared" si="16"/>
        <v>0</v>
      </c>
      <c r="Y14" s="16">
        <f t="shared" si="9"/>
        <v>0</v>
      </c>
      <c r="Z14" s="17">
        <f t="shared" si="10"/>
        <v>0</v>
      </c>
      <c r="AA14" s="18">
        <f t="shared" si="2"/>
        <v>0</v>
      </c>
      <c r="AB14" s="20">
        <f t="shared" si="11"/>
        <v>0</v>
      </c>
      <c r="AC14" s="19"/>
    </row>
    <row r="15" spans="1:33" ht="15.75" x14ac:dyDescent="0.25">
      <c r="A15" s="1"/>
      <c r="B15" s="2"/>
      <c r="C15" s="2"/>
      <c r="D15" s="3"/>
      <c r="E15" s="4"/>
      <c r="F15" s="5"/>
      <c r="G15" s="5"/>
      <c r="H15" s="6"/>
      <c r="I15" s="6"/>
      <c r="J15" s="10">
        <f t="shared" si="0"/>
        <v>0</v>
      </c>
      <c r="K15" s="11" t="str">
        <f t="shared" si="3"/>
        <v/>
      </c>
      <c r="L15" s="27" t="str">
        <f t="shared" si="4"/>
        <v/>
      </c>
      <c r="M15" s="7"/>
      <c r="N15" s="8" t="s">
        <v>20</v>
      </c>
      <c r="O15" s="12">
        <f t="shared" si="12"/>
        <v>0</v>
      </c>
      <c r="P15" s="13">
        <f t="shared" si="13"/>
        <v>0</v>
      </c>
      <c r="Q15" s="13">
        <f t="shared" si="14"/>
        <v>0</v>
      </c>
      <c r="R15" s="13">
        <f t="shared" si="5"/>
        <v>0</v>
      </c>
      <c r="S15" s="14">
        <f t="shared" si="6"/>
        <v>0</v>
      </c>
      <c r="T15" s="15">
        <f t="shared" si="1"/>
        <v>0</v>
      </c>
      <c r="U15" s="16">
        <f t="shared" si="7"/>
        <v>0</v>
      </c>
      <c r="V15" s="9">
        <f t="shared" si="8"/>
        <v>0</v>
      </c>
      <c r="W15" s="16">
        <f t="shared" si="15"/>
        <v>0</v>
      </c>
      <c r="X15" s="17">
        <f t="shared" si="16"/>
        <v>0</v>
      </c>
      <c r="Y15" s="16">
        <f t="shared" si="9"/>
        <v>0</v>
      </c>
      <c r="Z15" s="17">
        <f t="shared" si="10"/>
        <v>0</v>
      </c>
      <c r="AA15" s="18">
        <f t="shared" si="2"/>
        <v>0</v>
      </c>
      <c r="AB15" s="20">
        <f t="shared" si="11"/>
        <v>0</v>
      </c>
      <c r="AC15" s="19"/>
    </row>
    <row r="16" spans="1:33" ht="15.75" x14ac:dyDescent="0.25">
      <c r="A16" s="1"/>
      <c r="B16" s="2"/>
      <c r="C16" s="2"/>
      <c r="D16" s="3"/>
      <c r="E16" s="4"/>
      <c r="F16" s="5"/>
      <c r="G16" s="5"/>
      <c r="H16" s="6"/>
      <c r="I16" s="6"/>
      <c r="J16" s="10">
        <f t="shared" si="0"/>
        <v>0</v>
      </c>
      <c r="K16" s="11" t="str">
        <f t="shared" si="3"/>
        <v/>
      </c>
      <c r="L16" s="27" t="str">
        <f t="shared" si="4"/>
        <v/>
      </c>
      <c r="M16" s="7"/>
      <c r="N16" s="8" t="s">
        <v>20</v>
      </c>
      <c r="O16" s="12">
        <f t="shared" si="12"/>
        <v>0</v>
      </c>
      <c r="P16" s="13">
        <f t="shared" si="13"/>
        <v>0</v>
      </c>
      <c r="Q16" s="13">
        <f t="shared" si="14"/>
        <v>0</v>
      </c>
      <c r="R16" s="13">
        <f t="shared" si="5"/>
        <v>0</v>
      </c>
      <c r="S16" s="14">
        <f t="shared" si="6"/>
        <v>0</v>
      </c>
      <c r="T16" s="15">
        <f t="shared" si="1"/>
        <v>0</v>
      </c>
      <c r="U16" s="16">
        <f t="shared" si="7"/>
        <v>0</v>
      </c>
      <c r="V16" s="9">
        <f t="shared" si="8"/>
        <v>0</v>
      </c>
      <c r="W16" s="16">
        <f t="shared" si="15"/>
        <v>0</v>
      </c>
      <c r="X16" s="17">
        <f t="shared" si="16"/>
        <v>0</v>
      </c>
      <c r="Y16" s="16">
        <f t="shared" si="9"/>
        <v>0</v>
      </c>
      <c r="Z16" s="17">
        <f t="shared" si="10"/>
        <v>0</v>
      </c>
      <c r="AA16" s="18">
        <f t="shared" si="2"/>
        <v>0</v>
      </c>
      <c r="AB16" s="20">
        <f t="shared" si="11"/>
        <v>0</v>
      </c>
      <c r="AC16" s="19"/>
    </row>
    <row r="17" spans="1:29" ht="15.75" x14ac:dyDescent="0.25">
      <c r="A17" s="1"/>
      <c r="B17" s="2"/>
      <c r="C17" s="2"/>
      <c r="D17" s="3"/>
      <c r="E17" s="4"/>
      <c r="F17" s="5"/>
      <c r="G17" s="5"/>
      <c r="H17" s="6"/>
      <c r="I17" s="6"/>
      <c r="J17" s="10">
        <f t="shared" si="0"/>
        <v>0</v>
      </c>
      <c r="K17" s="11" t="str">
        <f t="shared" si="3"/>
        <v/>
      </c>
      <c r="L17" s="27" t="str">
        <f t="shared" si="4"/>
        <v/>
      </c>
      <c r="M17" s="7"/>
      <c r="N17" s="8" t="s">
        <v>20</v>
      </c>
      <c r="O17" s="12">
        <f t="shared" si="12"/>
        <v>0</v>
      </c>
      <c r="P17" s="13">
        <f t="shared" si="13"/>
        <v>0</v>
      </c>
      <c r="Q17" s="13">
        <f t="shared" si="14"/>
        <v>0</v>
      </c>
      <c r="R17" s="13">
        <f t="shared" si="5"/>
        <v>0</v>
      </c>
      <c r="S17" s="14">
        <f t="shared" si="6"/>
        <v>0</v>
      </c>
      <c r="T17" s="15">
        <f t="shared" si="1"/>
        <v>0</v>
      </c>
      <c r="U17" s="16">
        <f t="shared" si="7"/>
        <v>0</v>
      </c>
      <c r="V17" s="9">
        <f t="shared" si="8"/>
        <v>0</v>
      </c>
      <c r="W17" s="16">
        <f t="shared" si="15"/>
        <v>0</v>
      </c>
      <c r="X17" s="17">
        <f t="shared" si="16"/>
        <v>0</v>
      </c>
      <c r="Y17" s="16">
        <f t="shared" si="9"/>
        <v>0</v>
      </c>
      <c r="Z17" s="17">
        <f t="shared" si="10"/>
        <v>0</v>
      </c>
      <c r="AA17" s="18">
        <f t="shared" si="2"/>
        <v>0</v>
      </c>
      <c r="AB17" s="20">
        <f t="shared" si="11"/>
        <v>0</v>
      </c>
      <c r="AC17" s="19"/>
    </row>
    <row r="18" spans="1:29" ht="15.75" x14ac:dyDescent="0.25">
      <c r="A18" s="1"/>
      <c r="B18" s="2"/>
      <c r="C18" s="2"/>
      <c r="D18" s="3"/>
      <c r="E18" s="4"/>
      <c r="F18" s="5"/>
      <c r="G18" s="5"/>
      <c r="H18" s="6"/>
      <c r="I18" s="6"/>
      <c r="J18" s="10">
        <f t="shared" si="0"/>
        <v>0</v>
      </c>
      <c r="K18" s="11" t="str">
        <f t="shared" si="3"/>
        <v/>
      </c>
      <c r="L18" s="27" t="str">
        <f t="shared" si="4"/>
        <v/>
      </c>
      <c r="M18" s="7"/>
      <c r="N18" s="8" t="s">
        <v>20</v>
      </c>
      <c r="O18" s="12">
        <f t="shared" si="12"/>
        <v>0</v>
      </c>
      <c r="P18" s="13">
        <f t="shared" si="13"/>
        <v>0</v>
      </c>
      <c r="Q18" s="13">
        <f t="shared" si="14"/>
        <v>0</v>
      </c>
      <c r="R18" s="13">
        <f t="shared" si="5"/>
        <v>0</v>
      </c>
      <c r="S18" s="14">
        <f t="shared" si="6"/>
        <v>0</v>
      </c>
      <c r="T18" s="15">
        <f t="shared" si="1"/>
        <v>0</v>
      </c>
      <c r="U18" s="16">
        <f t="shared" si="7"/>
        <v>0</v>
      </c>
      <c r="V18" s="9">
        <f t="shared" si="8"/>
        <v>0</v>
      </c>
      <c r="W18" s="16">
        <f t="shared" si="15"/>
        <v>0</v>
      </c>
      <c r="X18" s="17">
        <f t="shared" si="16"/>
        <v>0</v>
      </c>
      <c r="Y18" s="16">
        <f t="shared" si="9"/>
        <v>0</v>
      </c>
      <c r="Z18" s="17">
        <f t="shared" si="10"/>
        <v>0</v>
      </c>
      <c r="AA18" s="18">
        <f t="shared" si="2"/>
        <v>0</v>
      </c>
      <c r="AB18" s="20">
        <f t="shared" si="11"/>
        <v>0</v>
      </c>
      <c r="AC18" s="19"/>
    </row>
    <row r="19" spans="1:29" ht="15.75" x14ac:dyDescent="0.25">
      <c r="A19" s="1"/>
      <c r="B19" s="2"/>
      <c r="C19" s="2"/>
      <c r="D19" s="3"/>
      <c r="E19" s="4"/>
      <c r="F19" s="5"/>
      <c r="G19" s="5"/>
      <c r="H19" s="6"/>
      <c r="I19" s="6"/>
      <c r="J19" s="10">
        <f t="shared" si="0"/>
        <v>0</v>
      </c>
      <c r="K19" s="11" t="str">
        <f t="shared" si="3"/>
        <v/>
      </c>
      <c r="L19" s="27" t="str">
        <f t="shared" si="4"/>
        <v/>
      </c>
      <c r="M19" s="7"/>
      <c r="N19" s="8" t="s">
        <v>20</v>
      </c>
      <c r="O19" s="12">
        <f t="shared" si="12"/>
        <v>0</v>
      </c>
      <c r="P19" s="13">
        <f t="shared" si="13"/>
        <v>0</v>
      </c>
      <c r="Q19" s="13">
        <f t="shared" si="14"/>
        <v>0</v>
      </c>
      <c r="R19" s="13">
        <f t="shared" si="5"/>
        <v>0</v>
      </c>
      <c r="S19" s="14">
        <f t="shared" si="6"/>
        <v>0</v>
      </c>
      <c r="T19" s="15">
        <f t="shared" si="1"/>
        <v>0</v>
      </c>
      <c r="U19" s="16">
        <f t="shared" si="7"/>
        <v>0</v>
      </c>
      <c r="V19" s="9">
        <f t="shared" si="8"/>
        <v>0</v>
      </c>
      <c r="W19" s="16">
        <f t="shared" si="15"/>
        <v>0</v>
      </c>
      <c r="X19" s="17">
        <f t="shared" si="16"/>
        <v>0</v>
      </c>
      <c r="Y19" s="16">
        <f t="shared" si="9"/>
        <v>0</v>
      </c>
      <c r="Z19" s="17">
        <f t="shared" si="10"/>
        <v>0</v>
      </c>
      <c r="AA19" s="18">
        <f t="shared" si="2"/>
        <v>0</v>
      </c>
      <c r="AB19" s="20">
        <f t="shared" si="11"/>
        <v>0</v>
      </c>
      <c r="AC19" s="19"/>
    </row>
    <row r="20" spans="1:29" ht="15.75" x14ac:dyDescent="0.25">
      <c r="A20" s="1"/>
      <c r="B20" s="2"/>
      <c r="C20" s="2"/>
      <c r="D20" s="3"/>
      <c r="E20" s="4"/>
      <c r="F20" s="5"/>
      <c r="G20" s="5"/>
      <c r="H20" s="6"/>
      <c r="I20" s="6"/>
      <c r="J20" s="10">
        <f t="shared" si="0"/>
        <v>0</v>
      </c>
      <c r="K20" s="11" t="str">
        <f t="shared" si="3"/>
        <v/>
      </c>
      <c r="L20" s="27" t="str">
        <f t="shared" si="4"/>
        <v/>
      </c>
      <c r="M20" s="7"/>
      <c r="N20" s="8" t="s">
        <v>20</v>
      </c>
      <c r="O20" s="12">
        <f t="shared" si="12"/>
        <v>0</v>
      </c>
      <c r="P20" s="13">
        <f t="shared" si="13"/>
        <v>0</v>
      </c>
      <c r="Q20" s="13">
        <f t="shared" si="14"/>
        <v>0</v>
      </c>
      <c r="R20" s="13">
        <f t="shared" si="5"/>
        <v>0</v>
      </c>
      <c r="S20" s="14">
        <f t="shared" si="6"/>
        <v>0</v>
      </c>
      <c r="T20" s="15">
        <f t="shared" si="1"/>
        <v>0</v>
      </c>
      <c r="U20" s="16">
        <f t="shared" si="7"/>
        <v>0</v>
      </c>
      <c r="V20" s="9">
        <f t="shared" si="8"/>
        <v>0</v>
      </c>
      <c r="W20" s="16">
        <f t="shared" si="15"/>
        <v>0</v>
      </c>
      <c r="X20" s="17">
        <f t="shared" si="16"/>
        <v>0</v>
      </c>
      <c r="Y20" s="16">
        <f t="shared" si="9"/>
        <v>0</v>
      </c>
      <c r="Z20" s="17">
        <f t="shared" si="10"/>
        <v>0</v>
      </c>
      <c r="AA20" s="18">
        <f t="shared" si="2"/>
        <v>0</v>
      </c>
      <c r="AB20" s="20">
        <f t="shared" si="11"/>
        <v>0</v>
      </c>
      <c r="AC20" s="19"/>
    </row>
    <row r="21" spans="1:29" ht="15.75" x14ac:dyDescent="0.25">
      <c r="A21" s="1"/>
      <c r="B21" s="2"/>
      <c r="C21" s="2"/>
      <c r="D21" s="3"/>
      <c r="E21" s="4"/>
      <c r="F21" s="5"/>
      <c r="G21" s="5"/>
      <c r="H21" s="6"/>
      <c r="I21" s="6"/>
      <c r="J21" s="10">
        <f t="shared" si="0"/>
        <v>0</v>
      </c>
      <c r="K21" s="11" t="str">
        <f t="shared" si="3"/>
        <v/>
      </c>
      <c r="L21" s="27" t="str">
        <f t="shared" si="4"/>
        <v/>
      </c>
      <c r="M21" s="7"/>
      <c r="N21" s="8" t="s">
        <v>20</v>
      </c>
      <c r="O21" s="12">
        <f t="shared" si="12"/>
        <v>0</v>
      </c>
      <c r="P21" s="13">
        <f t="shared" si="13"/>
        <v>0</v>
      </c>
      <c r="Q21" s="13">
        <f t="shared" si="14"/>
        <v>0</v>
      </c>
      <c r="R21" s="13">
        <f t="shared" si="5"/>
        <v>0</v>
      </c>
      <c r="S21" s="14">
        <f t="shared" si="6"/>
        <v>0</v>
      </c>
      <c r="T21" s="15">
        <f t="shared" si="1"/>
        <v>0</v>
      </c>
      <c r="U21" s="16">
        <f t="shared" si="7"/>
        <v>0</v>
      </c>
      <c r="V21" s="9">
        <f t="shared" si="8"/>
        <v>0</v>
      </c>
      <c r="W21" s="16">
        <f t="shared" si="15"/>
        <v>0</v>
      </c>
      <c r="X21" s="17">
        <f t="shared" si="16"/>
        <v>0</v>
      </c>
      <c r="Y21" s="16">
        <f t="shared" si="9"/>
        <v>0</v>
      </c>
      <c r="Z21" s="17">
        <f t="shared" si="10"/>
        <v>0</v>
      </c>
      <c r="AA21" s="18">
        <f t="shared" si="2"/>
        <v>0</v>
      </c>
      <c r="AB21" s="20">
        <f t="shared" si="11"/>
        <v>0</v>
      </c>
      <c r="AC21" s="19"/>
    </row>
    <row r="22" spans="1:29" ht="15.75" x14ac:dyDescent="0.25">
      <c r="A22" s="1"/>
      <c r="B22" s="2"/>
      <c r="C22" s="2"/>
      <c r="D22" s="3"/>
      <c r="E22" s="4"/>
      <c r="F22" s="5"/>
      <c r="G22" s="5"/>
      <c r="H22" s="6"/>
      <c r="I22" s="6"/>
      <c r="J22" s="10">
        <f t="shared" si="0"/>
        <v>0</v>
      </c>
      <c r="K22" s="11" t="str">
        <f t="shared" si="3"/>
        <v/>
      </c>
      <c r="L22" s="27" t="str">
        <f t="shared" si="4"/>
        <v/>
      </c>
      <c r="M22" s="7"/>
      <c r="N22" s="8" t="s">
        <v>20</v>
      </c>
      <c r="O22" s="12">
        <f t="shared" si="12"/>
        <v>0</v>
      </c>
      <c r="P22" s="13">
        <f t="shared" si="13"/>
        <v>0</v>
      </c>
      <c r="Q22" s="13">
        <f t="shared" si="14"/>
        <v>0</v>
      </c>
      <c r="R22" s="13">
        <f t="shared" si="5"/>
        <v>0</v>
      </c>
      <c r="S22" s="14">
        <f t="shared" si="6"/>
        <v>0</v>
      </c>
      <c r="T22" s="15">
        <f t="shared" si="1"/>
        <v>0</v>
      </c>
      <c r="U22" s="16">
        <f t="shared" si="7"/>
        <v>0</v>
      </c>
      <c r="V22" s="9">
        <f t="shared" si="8"/>
        <v>0</v>
      </c>
      <c r="W22" s="16">
        <f t="shared" si="15"/>
        <v>0</v>
      </c>
      <c r="X22" s="17">
        <f t="shared" si="16"/>
        <v>0</v>
      </c>
      <c r="Y22" s="16">
        <f t="shared" si="9"/>
        <v>0</v>
      </c>
      <c r="Z22" s="17">
        <f t="shared" si="10"/>
        <v>0</v>
      </c>
      <c r="AA22" s="18">
        <f t="shared" si="2"/>
        <v>0</v>
      </c>
      <c r="AB22" s="20">
        <f t="shared" si="11"/>
        <v>0</v>
      </c>
      <c r="AC22" s="19"/>
    </row>
    <row r="23" spans="1:29" ht="15.75" x14ac:dyDescent="0.25">
      <c r="A23" s="1"/>
      <c r="B23" s="2"/>
      <c r="C23" s="2"/>
      <c r="D23" s="3"/>
      <c r="E23" s="4"/>
      <c r="F23" s="5"/>
      <c r="G23" s="5"/>
      <c r="H23" s="6"/>
      <c r="I23" s="6"/>
      <c r="J23" s="10">
        <f t="shared" si="0"/>
        <v>0</v>
      </c>
      <c r="K23" s="11" t="str">
        <f t="shared" si="3"/>
        <v/>
      </c>
      <c r="L23" s="27" t="str">
        <f t="shared" si="4"/>
        <v/>
      </c>
      <c r="M23" s="7"/>
      <c r="N23" s="8" t="s">
        <v>20</v>
      </c>
      <c r="O23" s="12">
        <f t="shared" si="12"/>
        <v>0</v>
      </c>
      <c r="P23" s="13">
        <f t="shared" si="13"/>
        <v>0</v>
      </c>
      <c r="Q23" s="13">
        <f t="shared" si="14"/>
        <v>0</v>
      </c>
      <c r="R23" s="13">
        <f t="shared" si="5"/>
        <v>0</v>
      </c>
      <c r="S23" s="14">
        <f t="shared" si="6"/>
        <v>0</v>
      </c>
      <c r="T23" s="15">
        <f t="shared" si="1"/>
        <v>0</v>
      </c>
      <c r="U23" s="16">
        <f t="shared" si="7"/>
        <v>0</v>
      </c>
      <c r="V23" s="9">
        <f t="shared" si="8"/>
        <v>0</v>
      </c>
      <c r="W23" s="16">
        <f t="shared" si="15"/>
        <v>0</v>
      </c>
      <c r="X23" s="17">
        <f t="shared" si="16"/>
        <v>0</v>
      </c>
      <c r="Y23" s="16">
        <f t="shared" si="9"/>
        <v>0</v>
      </c>
      <c r="Z23" s="17">
        <f t="shared" si="10"/>
        <v>0</v>
      </c>
      <c r="AA23" s="18">
        <f t="shared" si="2"/>
        <v>0</v>
      </c>
      <c r="AB23" s="20">
        <f t="shared" si="11"/>
        <v>0</v>
      </c>
      <c r="AC23" s="19"/>
    </row>
    <row r="24" spans="1:29" ht="15.75" x14ac:dyDescent="0.25">
      <c r="A24" s="1"/>
      <c r="B24" s="2"/>
      <c r="C24" s="2"/>
      <c r="D24" s="3"/>
      <c r="E24" s="4"/>
      <c r="F24" s="5"/>
      <c r="G24" s="5"/>
      <c r="H24" s="6"/>
      <c r="I24" s="6"/>
      <c r="J24" s="10">
        <f t="shared" si="0"/>
        <v>0</v>
      </c>
      <c r="K24" s="11" t="str">
        <f t="shared" si="3"/>
        <v/>
      </c>
      <c r="L24" s="27" t="str">
        <f t="shared" si="4"/>
        <v/>
      </c>
      <c r="M24" s="7"/>
      <c r="N24" s="8" t="s">
        <v>20</v>
      </c>
      <c r="O24" s="12">
        <f t="shared" si="12"/>
        <v>0</v>
      </c>
      <c r="P24" s="13">
        <f t="shared" si="13"/>
        <v>0</v>
      </c>
      <c r="Q24" s="13">
        <f t="shared" si="14"/>
        <v>0</v>
      </c>
      <c r="R24" s="13">
        <f t="shared" si="5"/>
        <v>0</v>
      </c>
      <c r="S24" s="14">
        <f t="shared" si="6"/>
        <v>0</v>
      </c>
      <c r="T24" s="15">
        <f t="shared" si="1"/>
        <v>0</v>
      </c>
      <c r="U24" s="16">
        <f t="shared" si="7"/>
        <v>0</v>
      </c>
      <c r="V24" s="9">
        <f t="shared" si="8"/>
        <v>0</v>
      </c>
      <c r="W24" s="16">
        <f t="shared" si="15"/>
        <v>0</v>
      </c>
      <c r="X24" s="17">
        <f t="shared" si="16"/>
        <v>0</v>
      </c>
      <c r="Y24" s="16">
        <f t="shared" si="9"/>
        <v>0</v>
      </c>
      <c r="Z24" s="17">
        <f t="shared" si="10"/>
        <v>0</v>
      </c>
      <c r="AA24" s="18">
        <f t="shared" si="2"/>
        <v>0</v>
      </c>
      <c r="AB24" s="20">
        <f t="shared" si="11"/>
        <v>0</v>
      </c>
      <c r="AC24" s="19"/>
    </row>
    <row r="25" spans="1:29" ht="15.75" x14ac:dyDescent="0.25">
      <c r="A25" s="1"/>
      <c r="B25" s="2"/>
      <c r="C25" s="2"/>
      <c r="D25" s="3"/>
      <c r="E25" s="4"/>
      <c r="F25" s="5"/>
      <c r="G25" s="5"/>
      <c r="H25" s="6"/>
      <c r="I25" s="6"/>
      <c r="J25" s="10">
        <f t="shared" si="0"/>
        <v>0</v>
      </c>
      <c r="K25" s="11" t="str">
        <f t="shared" si="3"/>
        <v/>
      </c>
      <c r="L25" s="27" t="str">
        <f t="shared" si="4"/>
        <v/>
      </c>
      <c r="M25" s="7"/>
      <c r="N25" s="8" t="s">
        <v>20</v>
      </c>
      <c r="O25" s="12">
        <f t="shared" si="12"/>
        <v>0</v>
      </c>
      <c r="P25" s="13">
        <f t="shared" si="13"/>
        <v>0</v>
      </c>
      <c r="Q25" s="13">
        <f t="shared" si="14"/>
        <v>0</v>
      </c>
      <c r="R25" s="13">
        <f t="shared" si="5"/>
        <v>0</v>
      </c>
      <c r="S25" s="14">
        <f t="shared" si="6"/>
        <v>0</v>
      </c>
      <c r="T25" s="15">
        <f t="shared" si="1"/>
        <v>0</v>
      </c>
      <c r="U25" s="16">
        <f t="shared" si="7"/>
        <v>0</v>
      </c>
      <c r="V25" s="9">
        <f t="shared" si="8"/>
        <v>0</v>
      </c>
      <c r="W25" s="16">
        <f t="shared" si="15"/>
        <v>0</v>
      </c>
      <c r="X25" s="17">
        <f t="shared" si="16"/>
        <v>0</v>
      </c>
      <c r="Y25" s="16">
        <f t="shared" si="9"/>
        <v>0</v>
      </c>
      <c r="Z25" s="17">
        <f t="shared" si="10"/>
        <v>0</v>
      </c>
      <c r="AA25" s="18">
        <f t="shared" si="2"/>
        <v>0</v>
      </c>
      <c r="AB25" s="20">
        <f t="shared" si="11"/>
        <v>0</v>
      </c>
      <c r="AC25" s="19"/>
    </row>
    <row r="26" spans="1:29" ht="15.75" x14ac:dyDescent="0.25">
      <c r="A26" s="1"/>
      <c r="B26" s="2"/>
      <c r="C26" s="2"/>
      <c r="D26" s="3"/>
      <c r="E26" s="4"/>
      <c r="F26" s="5"/>
      <c r="G26" s="5"/>
      <c r="H26" s="6"/>
      <c r="I26" s="6"/>
      <c r="J26" s="10">
        <f t="shared" si="0"/>
        <v>0</v>
      </c>
      <c r="K26" s="11" t="str">
        <f t="shared" si="3"/>
        <v/>
      </c>
      <c r="L26" s="27" t="str">
        <f t="shared" si="4"/>
        <v/>
      </c>
      <c r="M26" s="7"/>
      <c r="N26" s="8" t="s">
        <v>20</v>
      </c>
      <c r="O26" s="12">
        <f t="shared" si="12"/>
        <v>0</v>
      </c>
      <c r="P26" s="13">
        <f t="shared" si="13"/>
        <v>0</v>
      </c>
      <c r="Q26" s="13">
        <f t="shared" si="14"/>
        <v>0</v>
      </c>
      <c r="R26" s="13">
        <f t="shared" si="5"/>
        <v>0</v>
      </c>
      <c r="S26" s="14">
        <f t="shared" si="6"/>
        <v>0</v>
      </c>
      <c r="T26" s="15">
        <f t="shared" si="1"/>
        <v>0</v>
      </c>
      <c r="U26" s="16">
        <f t="shared" si="7"/>
        <v>0</v>
      </c>
      <c r="V26" s="9">
        <f t="shared" si="8"/>
        <v>0</v>
      </c>
      <c r="W26" s="16">
        <f t="shared" si="15"/>
        <v>0</v>
      </c>
      <c r="X26" s="17">
        <f t="shared" si="16"/>
        <v>0</v>
      </c>
      <c r="Y26" s="16">
        <f t="shared" si="9"/>
        <v>0</v>
      </c>
      <c r="Z26" s="17">
        <f t="shared" si="10"/>
        <v>0</v>
      </c>
      <c r="AA26" s="18">
        <f t="shared" si="2"/>
        <v>0</v>
      </c>
      <c r="AB26" s="20">
        <f t="shared" si="11"/>
        <v>0</v>
      </c>
      <c r="AC26" s="19"/>
    </row>
    <row r="27" spans="1:29" ht="15.75" x14ac:dyDescent="0.25">
      <c r="A27" s="1"/>
      <c r="B27" s="2"/>
      <c r="C27" s="2"/>
      <c r="D27" s="3"/>
      <c r="E27" s="4"/>
      <c r="F27" s="5"/>
      <c r="G27" s="5"/>
      <c r="H27" s="6"/>
      <c r="I27" s="6"/>
      <c r="J27" s="10">
        <f t="shared" si="0"/>
        <v>0</v>
      </c>
      <c r="K27" s="11" t="str">
        <f t="shared" si="3"/>
        <v/>
      </c>
      <c r="L27" s="27" t="str">
        <f t="shared" si="4"/>
        <v/>
      </c>
      <c r="M27" s="7"/>
      <c r="N27" s="8" t="s">
        <v>20</v>
      </c>
      <c r="O27" s="12">
        <f t="shared" si="12"/>
        <v>0</v>
      </c>
      <c r="P27" s="13">
        <f t="shared" si="13"/>
        <v>0</v>
      </c>
      <c r="Q27" s="13">
        <f t="shared" si="14"/>
        <v>0</v>
      </c>
      <c r="R27" s="13">
        <f t="shared" si="5"/>
        <v>0</v>
      </c>
      <c r="S27" s="14">
        <f t="shared" si="6"/>
        <v>0</v>
      </c>
      <c r="T27" s="15">
        <f t="shared" si="1"/>
        <v>0</v>
      </c>
      <c r="U27" s="16">
        <f t="shared" si="7"/>
        <v>0</v>
      </c>
      <c r="V27" s="9">
        <f t="shared" si="8"/>
        <v>0</v>
      </c>
      <c r="W27" s="16">
        <f t="shared" si="15"/>
        <v>0</v>
      </c>
      <c r="X27" s="17">
        <f t="shared" si="16"/>
        <v>0</v>
      </c>
      <c r="Y27" s="16">
        <f t="shared" si="9"/>
        <v>0</v>
      </c>
      <c r="Z27" s="17">
        <f t="shared" si="10"/>
        <v>0</v>
      </c>
      <c r="AA27" s="18">
        <f t="shared" si="2"/>
        <v>0</v>
      </c>
      <c r="AB27" s="20">
        <f t="shared" si="11"/>
        <v>0</v>
      </c>
      <c r="AC27" s="19"/>
    </row>
    <row r="28" spans="1:29" ht="15.75" x14ac:dyDescent="0.25">
      <c r="A28" s="1"/>
      <c r="B28" s="2"/>
      <c r="C28" s="2"/>
      <c r="D28" s="3"/>
      <c r="E28" s="4"/>
      <c r="F28" s="5"/>
      <c r="G28" s="5"/>
      <c r="H28" s="6"/>
      <c r="I28" s="6"/>
      <c r="J28" s="10">
        <f t="shared" si="0"/>
        <v>0</v>
      </c>
      <c r="K28" s="11" t="str">
        <f t="shared" si="3"/>
        <v/>
      </c>
      <c r="L28" s="27" t="str">
        <f t="shared" si="4"/>
        <v/>
      </c>
      <c r="M28" s="7"/>
      <c r="N28" s="8" t="s">
        <v>20</v>
      </c>
      <c r="O28" s="12">
        <f t="shared" si="12"/>
        <v>0</v>
      </c>
      <c r="P28" s="13">
        <f t="shared" si="13"/>
        <v>0</v>
      </c>
      <c r="Q28" s="13">
        <f t="shared" si="14"/>
        <v>0</v>
      </c>
      <c r="R28" s="13">
        <f t="shared" si="5"/>
        <v>0</v>
      </c>
      <c r="S28" s="14">
        <f t="shared" si="6"/>
        <v>0</v>
      </c>
      <c r="T28" s="15">
        <f t="shared" si="1"/>
        <v>0</v>
      </c>
      <c r="U28" s="16">
        <f t="shared" si="7"/>
        <v>0</v>
      </c>
      <c r="V28" s="9">
        <f t="shared" si="8"/>
        <v>0</v>
      </c>
      <c r="W28" s="16">
        <f t="shared" si="15"/>
        <v>0</v>
      </c>
      <c r="X28" s="17">
        <f t="shared" si="16"/>
        <v>0</v>
      </c>
      <c r="Y28" s="16">
        <f t="shared" si="9"/>
        <v>0</v>
      </c>
      <c r="Z28" s="17">
        <f t="shared" si="10"/>
        <v>0</v>
      </c>
      <c r="AA28" s="18">
        <f t="shared" si="2"/>
        <v>0</v>
      </c>
      <c r="AB28" s="20">
        <f t="shared" si="11"/>
        <v>0</v>
      </c>
      <c r="AC28" s="19"/>
    </row>
    <row r="29" spans="1:29" ht="15.75" x14ac:dyDescent="0.25">
      <c r="A29" s="1"/>
      <c r="B29" s="2"/>
      <c r="C29" s="2"/>
      <c r="D29" s="3"/>
      <c r="E29" s="4"/>
      <c r="F29" s="5"/>
      <c r="G29" s="5"/>
      <c r="H29" s="6"/>
      <c r="I29" s="6"/>
      <c r="J29" s="10">
        <f t="shared" si="0"/>
        <v>0</v>
      </c>
      <c r="K29" s="11" t="str">
        <f t="shared" si="3"/>
        <v/>
      </c>
      <c r="L29" s="27" t="str">
        <f t="shared" si="4"/>
        <v/>
      </c>
      <c r="M29" s="7"/>
      <c r="N29" s="8" t="s">
        <v>20</v>
      </c>
      <c r="O29" s="12">
        <f t="shared" si="12"/>
        <v>0</v>
      </c>
      <c r="P29" s="13">
        <f t="shared" si="13"/>
        <v>0</v>
      </c>
      <c r="Q29" s="13">
        <f t="shared" si="14"/>
        <v>0</v>
      </c>
      <c r="R29" s="13">
        <f t="shared" si="5"/>
        <v>0</v>
      </c>
      <c r="S29" s="14">
        <f t="shared" si="6"/>
        <v>0</v>
      </c>
      <c r="T29" s="15">
        <f t="shared" si="1"/>
        <v>0</v>
      </c>
      <c r="U29" s="16">
        <f t="shared" si="7"/>
        <v>0</v>
      </c>
      <c r="V29" s="9">
        <f t="shared" si="8"/>
        <v>0</v>
      </c>
      <c r="W29" s="16">
        <f t="shared" si="15"/>
        <v>0</v>
      </c>
      <c r="X29" s="17">
        <f t="shared" si="16"/>
        <v>0</v>
      </c>
      <c r="Y29" s="16">
        <f t="shared" si="9"/>
        <v>0</v>
      </c>
      <c r="Z29" s="17">
        <f t="shared" si="10"/>
        <v>0</v>
      </c>
      <c r="AA29" s="18">
        <f t="shared" si="2"/>
        <v>0</v>
      </c>
      <c r="AB29" s="20">
        <f t="shared" si="11"/>
        <v>0</v>
      </c>
      <c r="AC29" s="19"/>
    </row>
    <row r="30" spans="1:29" ht="15.75" x14ac:dyDescent="0.25">
      <c r="A30" s="1"/>
      <c r="B30" s="2"/>
      <c r="C30" s="2"/>
      <c r="D30" s="3"/>
      <c r="E30" s="4"/>
      <c r="F30" s="5"/>
      <c r="G30" s="5"/>
      <c r="H30" s="6"/>
      <c r="I30" s="6"/>
      <c r="J30" s="10">
        <f t="shared" si="0"/>
        <v>0</v>
      </c>
      <c r="K30" s="11" t="str">
        <f t="shared" si="3"/>
        <v/>
      </c>
      <c r="L30" s="27" t="str">
        <f t="shared" si="4"/>
        <v/>
      </c>
      <c r="M30" s="7"/>
      <c r="N30" s="8" t="s">
        <v>20</v>
      </c>
      <c r="O30" s="12">
        <f t="shared" si="12"/>
        <v>0</v>
      </c>
      <c r="P30" s="13">
        <f t="shared" si="13"/>
        <v>0</v>
      </c>
      <c r="Q30" s="13">
        <f t="shared" si="14"/>
        <v>0</v>
      </c>
      <c r="R30" s="13">
        <f t="shared" si="5"/>
        <v>0</v>
      </c>
      <c r="S30" s="14">
        <f t="shared" si="6"/>
        <v>0</v>
      </c>
      <c r="T30" s="15">
        <f t="shared" si="1"/>
        <v>0</v>
      </c>
      <c r="U30" s="16">
        <f t="shared" si="7"/>
        <v>0</v>
      </c>
      <c r="V30" s="9">
        <f t="shared" si="8"/>
        <v>0</v>
      </c>
      <c r="W30" s="16">
        <f t="shared" si="15"/>
        <v>0</v>
      </c>
      <c r="X30" s="17">
        <f t="shared" si="16"/>
        <v>0</v>
      </c>
      <c r="Y30" s="16">
        <f t="shared" si="9"/>
        <v>0</v>
      </c>
      <c r="Z30" s="17">
        <f t="shared" si="10"/>
        <v>0</v>
      </c>
      <c r="AA30" s="18">
        <f t="shared" si="2"/>
        <v>0</v>
      </c>
      <c r="AB30" s="20">
        <f t="shared" si="11"/>
        <v>0</v>
      </c>
      <c r="AC30" s="19"/>
    </row>
    <row r="31" spans="1:29" ht="15.75" x14ac:dyDescent="0.25">
      <c r="A31" s="1"/>
      <c r="B31" s="2"/>
      <c r="C31" s="2"/>
      <c r="D31" s="3"/>
      <c r="E31" s="4"/>
      <c r="F31" s="5"/>
      <c r="G31" s="5"/>
      <c r="H31" s="6"/>
      <c r="I31" s="6"/>
      <c r="J31" s="10">
        <f t="shared" si="0"/>
        <v>0</v>
      </c>
      <c r="K31" s="11" t="str">
        <f t="shared" si="3"/>
        <v/>
      </c>
      <c r="L31" s="27" t="str">
        <f t="shared" si="4"/>
        <v/>
      </c>
      <c r="M31" s="7"/>
      <c r="N31" s="8" t="s">
        <v>20</v>
      </c>
      <c r="O31" s="12">
        <f t="shared" si="12"/>
        <v>0</v>
      </c>
      <c r="P31" s="13">
        <f t="shared" si="13"/>
        <v>0</v>
      </c>
      <c r="Q31" s="13">
        <f t="shared" si="14"/>
        <v>0</v>
      </c>
      <c r="R31" s="13">
        <f t="shared" si="5"/>
        <v>0</v>
      </c>
      <c r="S31" s="14">
        <f t="shared" si="6"/>
        <v>0</v>
      </c>
      <c r="T31" s="15">
        <f t="shared" si="1"/>
        <v>0</v>
      </c>
      <c r="U31" s="16">
        <f t="shared" si="7"/>
        <v>0</v>
      </c>
      <c r="V31" s="9">
        <f t="shared" si="8"/>
        <v>0</v>
      </c>
      <c r="W31" s="16">
        <f t="shared" si="15"/>
        <v>0</v>
      </c>
      <c r="X31" s="17">
        <f t="shared" si="16"/>
        <v>0</v>
      </c>
      <c r="Y31" s="16">
        <f t="shared" si="9"/>
        <v>0</v>
      </c>
      <c r="Z31" s="17">
        <f t="shared" si="10"/>
        <v>0</v>
      </c>
      <c r="AA31" s="18">
        <f t="shared" si="2"/>
        <v>0</v>
      </c>
      <c r="AB31" s="20">
        <f t="shared" si="11"/>
        <v>0</v>
      </c>
      <c r="AC31" s="19"/>
    </row>
    <row r="32" spans="1:29" ht="15.75" x14ac:dyDescent="0.25">
      <c r="A32" s="1"/>
      <c r="B32" s="2"/>
      <c r="C32" s="2"/>
      <c r="D32" s="3"/>
      <c r="E32" s="4"/>
      <c r="F32" s="5"/>
      <c r="G32" s="5"/>
      <c r="H32" s="6"/>
      <c r="I32" s="6"/>
      <c r="J32" s="10">
        <f t="shared" si="0"/>
        <v>0</v>
      </c>
      <c r="K32" s="11" t="str">
        <f t="shared" si="3"/>
        <v/>
      </c>
      <c r="L32" s="27" t="str">
        <f t="shared" si="4"/>
        <v/>
      </c>
      <c r="M32" s="7"/>
      <c r="N32" s="8" t="s">
        <v>20</v>
      </c>
      <c r="O32" s="12">
        <f t="shared" si="12"/>
        <v>0</v>
      </c>
      <c r="P32" s="13">
        <f t="shared" si="13"/>
        <v>0</v>
      </c>
      <c r="Q32" s="13">
        <f t="shared" si="14"/>
        <v>0</v>
      </c>
      <c r="R32" s="13">
        <f t="shared" si="5"/>
        <v>0</v>
      </c>
      <c r="S32" s="14">
        <f t="shared" si="6"/>
        <v>0</v>
      </c>
      <c r="T32" s="15">
        <f t="shared" si="1"/>
        <v>0</v>
      </c>
      <c r="U32" s="16">
        <f t="shared" si="7"/>
        <v>0</v>
      </c>
      <c r="V32" s="9">
        <f t="shared" si="8"/>
        <v>0</v>
      </c>
      <c r="W32" s="16">
        <f t="shared" si="15"/>
        <v>0</v>
      </c>
      <c r="X32" s="17">
        <f t="shared" si="16"/>
        <v>0</v>
      </c>
      <c r="Y32" s="16">
        <f t="shared" si="9"/>
        <v>0</v>
      </c>
      <c r="Z32" s="17">
        <f t="shared" si="10"/>
        <v>0</v>
      </c>
      <c r="AA32" s="18">
        <f t="shared" si="2"/>
        <v>0</v>
      </c>
      <c r="AB32" s="20">
        <f t="shared" si="11"/>
        <v>0</v>
      </c>
      <c r="AC32" s="19"/>
    </row>
    <row r="33" spans="1:29" ht="15.75" x14ac:dyDescent="0.25">
      <c r="A33" s="1"/>
      <c r="B33" s="2"/>
      <c r="C33" s="2"/>
      <c r="D33" s="3"/>
      <c r="E33" s="4"/>
      <c r="F33" s="5"/>
      <c r="G33" s="5"/>
      <c r="H33" s="6"/>
      <c r="I33" s="6"/>
      <c r="J33" s="10">
        <f t="shared" si="0"/>
        <v>0</v>
      </c>
      <c r="K33" s="11" t="str">
        <f t="shared" si="3"/>
        <v/>
      </c>
      <c r="L33" s="27" t="str">
        <f t="shared" si="4"/>
        <v/>
      </c>
      <c r="M33" s="7"/>
      <c r="N33" s="8" t="s">
        <v>20</v>
      </c>
      <c r="O33" s="12">
        <f t="shared" si="12"/>
        <v>0</v>
      </c>
      <c r="P33" s="13">
        <f t="shared" si="13"/>
        <v>0</v>
      </c>
      <c r="Q33" s="13">
        <f t="shared" si="14"/>
        <v>0</v>
      </c>
      <c r="R33" s="13">
        <f t="shared" si="5"/>
        <v>0</v>
      </c>
      <c r="S33" s="14">
        <f t="shared" si="6"/>
        <v>0</v>
      </c>
      <c r="T33" s="15">
        <f t="shared" si="1"/>
        <v>0</v>
      </c>
      <c r="U33" s="16">
        <f t="shared" si="7"/>
        <v>0</v>
      </c>
      <c r="V33" s="9">
        <f t="shared" si="8"/>
        <v>0</v>
      </c>
      <c r="W33" s="16">
        <f t="shared" si="15"/>
        <v>0</v>
      </c>
      <c r="X33" s="17">
        <f t="shared" si="16"/>
        <v>0</v>
      </c>
      <c r="Y33" s="16">
        <f t="shared" si="9"/>
        <v>0</v>
      </c>
      <c r="Z33" s="17">
        <f t="shared" si="10"/>
        <v>0</v>
      </c>
      <c r="AA33" s="18">
        <f t="shared" si="2"/>
        <v>0</v>
      </c>
      <c r="AB33" s="20">
        <f t="shared" si="11"/>
        <v>0</v>
      </c>
      <c r="AC33" s="19"/>
    </row>
    <row r="34" spans="1:29" ht="15.75" x14ac:dyDescent="0.25">
      <c r="A34" s="1"/>
      <c r="B34" s="2"/>
      <c r="C34" s="2"/>
      <c r="D34" s="3"/>
      <c r="E34" s="4"/>
      <c r="F34" s="5"/>
      <c r="G34" s="5"/>
      <c r="H34" s="6"/>
      <c r="I34" s="6"/>
      <c r="J34" s="10">
        <f t="shared" si="0"/>
        <v>0</v>
      </c>
      <c r="K34" s="11" t="str">
        <f t="shared" si="3"/>
        <v/>
      </c>
      <c r="L34" s="27" t="str">
        <f t="shared" si="4"/>
        <v/>
      </c>
      <c r="M34" s="7"/>
      <c r="N34" s="8" t="s">
        <v>20</v>
      </c>
      <c r="O34" s="12">
        <f t="shared" si="12"/>
        <v>0</v>
      </c>
      <c r="P34" s="13">
        <f t="shared" si="13"/>
        <v>0</v>
      </c>
      <c r="Q34" s="13">
        <f t="shared" si="14"/>
        <v>0</v>
      </c>
      <c r="R34" s="13">
        <f t="shared" si="5"/>
        <v>0</v>
      </c>
      <c r="S34" s="14">
        <f t="shared" si="6"/>
        <v>0</v>
      </c>
      <c r="T34" s="15">
        <f t="shared" si="1"/>
        <v>0</v>
      </c>
      <c r="U34" s="16">
        <f t="shared" si="7"/>
        <v>0</v>
      </c>
      <c r="V34" s="9">
        <f t="shared" si="8"/>
        <v>0</v>
      </c>
      <c r="W34" s="16">
        <f t="shared" si="15"/>
        <v>0</v>
      </c>
      <c r="X34" s="17">
        <f t="shared" si="16"/>
        <v>0</v>
      </c>
      <c r="Y34" s="16">
        <f t="shared" si="9"/>
        <v>0</v>
      </c>
      <c r="Z34" s="17">
        <f t="shared" si="10"/>
        <v>0</v>
      </c>
      <c r="AA34" s="18">
        <f t="shared" si="2"/>
        <v>0</v>
      </c>
      <c r="AB34" s="20">
        <f t="shared" si="11"/>
        <v>0</v>
      </c>
      <c r="AC34" s="19"/>
    </row>
    <row r="35" spans="1:29" ht="15.75" x14ac:dyDescent="0.25">
      <c r="A35" s="1"/>
      <c r="B35" s="2"/>
      <c r="C35" s="2"/>
      <c r="D35" s="3"/>
      <c r="E35" s="4"/>
      <c r="F35" s="5"/>
      <c r="G35" s="5"/>
      <c r="H35" s="6"/>
      <c r="I35" s="6"/>
      <c r="J35" s="10">
        <f t="shared" si="0"/>
        <v>0</v>
      </c>
      <c r="K35" s="11" t="str">
        <f t="shared" si="3"/>
        <v/>
      </c>
      <c r="L35" s="27" t="str">
        <f t="shared" si="4"/>
        <v/>
      </c>
      <c r="M35" s="7"/>
      <c r="N35" s="8" t="s">
        <v>20</v>
      </c>
      <c r="O35" s="12">
        <f t="shared" si="12"/>
        <v>0</v>
      </c>
      <c r="P35" s="13">
        <f t="shared" si="13"/>
        <v>0</v>
      </c>
      <c r="Q35" s="13">
        <f t="shared" si="14"/>
        <v>0</v>
      </c>
      <c r="R35" s="13">
        <f t="shared" si="5"/>
        <v>0</v>
      </c>
      <c r="S35" s="14">
        <f t="shared" si="6"/>
        <v>0</v>
      </c>
      <c r="T35" s="15">
        <f t="shared" si="1"/>
        <v>0</v>
      </c>
      <c r="U35" s="16">
        <f t="shared" si="7"/>
        <v>0</v>
      </c>
      <c r="V35" s="9">
        <f t="shared" si="8"/>
        <v>0</v>
      </c>
      <c r="W35" s="16">
        <f t="shared" si="15"/>
        <v>0</v>
      </c>
      <c r="X35" s="17">
        <f t="shared" si="16"/>
        <v>0</v>
      </c>
      <c r="Y35" s="16">
        <f t="shared" si="9"/>
        <v>0</v>
      </c>
      <c r="Z35" s="17">
        <f t="shared" si="10"/>
        <v>0</v>
      </c>
      <c r="AA35" s="18">
        <f t="shared" si="2"/>
        <v>0</v>
      </c>
      <c r="AB35" s="20">
        <f t="shared" si="11"/>
        <v>0</v>
      </c>
      <c r="AC35" s="19"/>
    </row>
    <row r="36" spans="1:29" ht="15.75" x14ac:dyDescent="0.25">
      <c r="A36" s="1"/>
      <c r="B36" s="2"/>
      <c r="C36" s="2"/>
      <c r="D36" s="3"/>
      <c r="E36" s="4"/>
      <c r="F36" s="5"/>
      <c r="G36" s="5"/>
      <c r="H36" s="6"/>
      <c r="I36" s="6"/>
      <c r="J36" s="10">
        <f t="shared" si="0"/>
        <v>0</v>
      </c>
      <c r="K36" s="11" t="str">
        <f t="shared" si="3"/>
        <v/>
      </c>
      <c r="L36" s="27" t="str">
        <f t="shared" si="4"/>
        <v/>
      </c>
      <c r="M36" s="7"/>
      <c r="N36" s="8" t="s">
        <v>20</v>
      </c>
      <c r="O36" s="12">
        <f t="shared" si="12"/>
        <v>0</v>
      </c>
      <c r="P36" s="13">
        <f t="shared" si="13"/>
        <v>0</v>
      </c>
      <c r="Q36" s="13">
        <f t="shared" si="14"/>
        <v>0</v>
      </c>
      <c r="R36" s="13">
        <f t="shared" si="5"/>
        <v>0</v>
      </c>
      <c r="S36" s="14">
        <f t="shared" si="6"/>
        <v>0</v>
      </c>
      <c r="T36" s="15">
        <f t="shared" si="1"/>
        <v>0</v>
      </c>
      <c r="U36" s="16">
        <f t="shared" si="7"/>
        <v>0</v>
      </c>
      <c r="V36" s="9">
        <f t="shared" si="8"/>
        <v>0</v>
      </c>
      <c r="W36" s="16">
        <f t="shared" si="15"/>
        <v>0</v>
      </c>
      <c r="X36" s="17">
        <f t="shared" si="16"/>
        <v>0</v>
      </c>
      <c r="Y36" s="16">
        <f t="shared" si="9"/>
        <v>0</v>
      </c>
      <c r="Z36" s="17">
        <f t="shared" si="10"/>
        <v>0</v>
      </c>
      <c r="AA36" s="18">
        <f t="shared" si="2"/>
        <v>0</v>
      </c>
      <c r="AB36" s="20">
        <f t="shared" si="11"/>
        <v>0</v>
      </c>
      <c r="AC36" s="19"/>
    </row>
    <row r="37" spans="1:29" ht="15.75" x14ac:dyDescent="0.25">
      <c r="A37" s="1"/>
      <c r="B37" s="2"/>
      <c r="C37" s="2"/>
      <c r="D37" s="3"/>
      <c r="E37" s="4"/>
      <c r="F37" s="5"/>
      <c r="G37" s="5"/>
      <c r="H37" s="6"/>
      <c r="I37" s="6"/>
      <c r="J37" s="10">
        <f t="shared" si="0"/>
        <v>0</v>
      </c>
      <c r="K37" s="11" t="str">
        <f t="shared" si="3"/>
        <v/>
      </c>
      <c r="L37" s="27" t="str">
        <f t="shared" si="4"/>
        <v/>
      </c>
      <c r="M37" s="7"/>
      <c r="N37" s="8" t="s">
        <v>20</v>
      </c>
      <c r="O37" s="12">
        <f t="shared" si="12"/>
        <v>0</v>
      </c>
      <c r="P37" s="13">
        <f t="shared" si="13"/>
        <v>0</v>
      </c>
      <c r="Q37" s="13">
        <f t="shared" si="14"/>
        <v>0</v>
      </c>
      <c r="R37" s="13">
        <f t="shared" si="5"/>
        <v>0</v>
      </c>
      <c r="S37" s="14">
        <f t="shared" si="6"/>
        <v>0</v>
      </c>
      <c r="T37" s="15">
        <f t="shared" si="1"/>
        <v>0</v>
      </c>
      <c r="U37" s="16">
        <f t="shared" si="7"/>
        <v>0</v>
      </c>
      <c r="V37" s="9">
        <f t="shared" si="8"/>
        <v>0</v>
      </c>
      <c r="W37" s="16">
        <f t="shared" si="15"/>
        <v>0</v>
      </c>
      <c r="X37" s="17">
        <f t="shared" si="16"/>
        <v>0</v>
      </c>
      <c r="Y37" s="16">
        <f t="shared" si="9"/>
        <v>0</v>
      </c>
      <c r="Z37" s="17">
        <f t="shared" si="10"/>
        <v>0</v>
      </c>
      <c r="AA37" s="18">
        <f t="shared" si="2"/>
        <v>0</v>
      </c>
      <c r="AB37" s="20">
        <f t="shared" si="11"/>
        <v>0</v>
      </c>
      <c r="AC37" s="19"/>
    </row>
    <row r="38" spans="1:29" ht="15.75" x14ac:dyDescent="0.25">
      <c r="A38" s="1"/>
      <c r="B38" s="2"/>
      <c r="C38" s="2"/>
      <c r="D38" s="3"/>
      <c r="E38" s="4"/>
      <c r="F38" s="5"/>
      <c r="G38" s="5"/>
      <c r="H38" s="6"/>
      <c r="I38" s="6"/>
      <c r="J38" s="10">
        <f t="shared" si="0"/>
        <v>0</v>
      </c>
      <c r="K38" s="11" t="str">
        <f t="shared" si="3"/>
        <v/>
      </c>
      <c r="L38" s="27" t="str">
        <f t="shared" si="4"/>
        <v/>
      </c>
      <c r="M38" s="7"/>
      <c r="N38" s="8" t="s">
        <v>20</v>
      </c>
      <c r="O38" s="12">
        <f t="shared" si="12"/>
        <v>0</v>
      </c>
      <c r="P38" s="13">
        <f t="shared" si="13"/>
        <v>0</v>
      </c>
      <c r="Q38" s="13">
        <f t="shared" si="14"/>
        <v>0</v>
      </c>
      <c r="R38" s="13">
        <f t="shared" si="5"/>
        <v>0</v>
      </c>
      <c r="S38" s="14">
        <f t="shared" si="6"/>
        <v>0</v>
      </c>
      <c r="T38" s="15">
        <f t="shared" si="1"/>
        <v>0</v>
      </c>
      <c r="U38" s="16">
        <f t="shared" si="7"/>
        <v>0</v>
      </c>
      <c r="V38" s="9">
        <f t="shared" si="8"/>
        <v>0</v>
      </c>
      <c r="W38" s="16">
        <f t="shared" si="15"/>
        <v>0</v>
      </c>
      <c r="X38" s="17">
        <f t="shared" si="16"/>
        <v>0</v>
      </c>
      <c r="Y38" s="16">
        <f t="shared" si="9"/>
        <v>0</v>
      </c>
      <c r="Z38" s="17">
        <f t="shared" si="10"/>
        <v>0</v>
      </c>
      <c r="AA38" s="18">
        <f t="shared" si="2"/>
        <v>0</v>
      </c>
      <c r="AB38" s="20">
        <f t="shared" si="11"/>
        <v>0</v>
      </c>
      <c r="AC38" s="19"/>
    </row>
    <row r="39" spans="1:29" ht="15.75" x14ac:dyDescent="0.25">
      <c r="A39" s="1"/>
      <c r="B39" s="2"/>
      <c r="C39" s="2"/>
      <c r="D39" s="3"/>
      <c r="E39" s="4"/>
      <c r="F39" s="5"/>
      <c r="G39" s="5"/>
      <c r="H39" s="6"/>
      <c r="I39" s="6"/>
      <c r="J39" s="10">
        <f t="shared" si="0"/>
        <v>0</v>
      </c>
      <c r="K39" s="11" t="str">
        <f t="shared" si="3"/>
        <v/>
      </c>
      <c r="L39" s="27" t="str">
        <f t="shared" si="4"/>
        <v/>
      </c>
      <c r="M39" s="7"/>
      <c r="N39" s="8" t="s">
        <v>20</v>
      </c>
      <c r="O39" s="12">
        <f t="shared" si="12"/>
        <v>0</v>
      </c>
      <c r="P39" s="13">
        <f t="shared" si="13"/>
        <v>0</v>
      </c>
      <c r="Q39" s="13">
        <f t="shared" si="14"/>
        <v>0</v>
      </c>
      <c r="R39" s="13">
        <f t="shared" si="5"/>
        <v>0</v>
      </c>
      <c r="S39" s="14">
        <f t="shared" si="6"/>
        <v>0</v>
      </c>
      <c r="T39" s="15">
        <f t="shared" si="1"/>
        <v>0</v>
      </c>
      <c r="U39" s="16">
        <f t="shared" si="7"/>
        <v>0</v>
      </c>
      <c r="V39" s="9">
        <f t="shared" si="8"/>
        <v>0</v>
      </c>
      <c r="W39" s="16">
        <f t="shared" si="15"/>
        <v>0</v>
      </c>
      <c r="X39" s="17">
        <f t="shared" si="16"/>
        <v>0</v>
      </c>
      <c r="Y39" s="16">
        <f t="shared" si="9"/>
        <v>0</v>
      </c>
      <c r="Z39" s="17">
        <f t="shared" si="10"/>
        <v>0</v>
      </c>
      <c r="AA39" s="18">
        <f t="shared" si="2"/>
        <v>0</v>
      </c>
      <c r="AB39" s="20">
        <f t="shared" si="11"/>
        <v>0</v>
      </c>
      <c r="AC39" s="19"/>
    </row>
    <row r="40" spans="1:29" ht="15.75" x14ac:dyDescent="0.25">
      <c r="A40" s="1"/>
      <c r="B40" s="2"/>
      <c r="C40" s="2"/>
      <c r="D40" s="3"/>
      <c r="E40" s="4"/>
      <c r="F40" s="5"/>
      <c r="G40" s="5"/>
      <c r="H40" s="6"/>
      <c r="I40" s="6"/>
      <c r="J40" s="10">
        <f t="shared" si="0"/>
        <v>0</v>
      </c>
      <c r="K40" s="11" t="str">
        <f t="shared" si="3"/>
        <v/>
      </c>
      <c r="L40" s="27" t="str">
        <f t="shared" si="4"/>
        <v/>
      </c>
      <c r="M40" s="7"/>
      <c r="N40" s="8" t="s">
        <v>20</v>
      </c>
      <c r="O40" s="12">
        <f t="shared" si="12"/>
        <v>0</v>
      </c>
      <c r="P40" s="13">
        <f t="shared" si="13"/>
        <v>0</v>
      </c>
      <c r="Q40" s="13">
        <f t="shared" si="14"/>
        <v>0</v>
      </c>
      <c r="R40" s="13">
        <f t="shared" si="5"/>
        <v>0</v>
      </c>
      <c r="S40" s="14">
        <f t="shared" si="6"/>
        <v>0</v>
      </c>
      <c r="T40" s="15">
        <f t="shared" si="1"/>
        <v>0</v>
      </c>
      <c r="U40" s="16">
        <f t="shared" si="7"/>
        <v>0</v>
      </c>
      <c r="V40" s="9">
        <f t="shared" si="8"/>
        <v>0</v>
      </c>
      <c r="W40" s="16">
        <f t="shared" si="15"/>
        <v>0</v>
      </c>
      <c r="X40" s="17">
        <f t="shared" si="16"/>
        <v>0</v>
      </c>
      <c r="Y40" s="16">
        <f t="shared" si="9"/>
        <v>0</v>
      </c>
      <c r="Z40" s="17">
        <f t="shared" si="10"/>
        <v>0</v>
      </c>
      <c r="AA40" s="18">
        <f t="shared" si="2"/>
        <v>0</v>
      </c>
      <c r="AB40" s="20">
        <f t="shared" si="11"/>
        <v>0</v>
      </c>
      <c r="AC40" s="19"/>
    </row>
    <row r="41" spans="1:29" ht="15.75" x14ac:dyDescent="0.25">
      <c r="A41" s="1"/>
      <c r="B41" s="2"/>
      <c r="C41" s="2"/>
      <c r="D41" s="3"/>
      <c r="E41" s="4"/>
      <c r="F41" s="5"/>
      <c r="G41" s="5"/>
      <c r="H41" s="6"/>
      <c r="I41" s="6"/>
      <c r="J41" s="10">
        <f t="shared" si="0"/>
        <v>0</v>
      </c>
      <c r="K41" s="11" t="str">
        <f t="shared" si="3"/>
        <v/>
      </c>
      <c r="L41" s="27" t="str">
        <f t="shared" si="4"/>
        <v/>
      </c>
      <c r="M41" s="7"/>
      <c r="N41" s="8" t="s">
        <v>20</v>
      </c>
      <c r="O41" s="12">
        <f t="shared" si="12"/>
        <v>0</v>
      </c>
      <c r="P41" s="13">
        <f t="shared" si="13"/>
        <v>0</v>
      </c>
      <c r="Q41" s="13">
        <f t="shared" si="14"/>
        <v>0</v>
      </c>
      <c r="R41" s="13">
        <f t="shared" si="5"/>
        <v>0</v>
      </c>
      <c r="S41" s="14">
        <f t="shared" si="6"/>
        <v>0</v>
      </c>
      <c r="T41" s="15">
        <f t="shared" si="1"/>
        <v>0</v>
      </c>
      <c r="U41" s="16">
        <f t="shared" si="7"/>
        <v>0</v>
      </c>
      <c r="V41" s="9">
        <f t="shared" si="8"/>
        <v>0</v>
      </c>
      <c r="W41" s="16">
        <f t="shared" si="15"/>
        <v>0</v>
      </c>
      <c r="X41" s="17">
        <f t="shared" si="16"/>
        <v>0</v>
      </c>
      <c r="Y41" s="16">
        <f t="shared" si="9"/>
        <v>0</v>
      </c>
      <c r="Z41" s="17">
        <f t="shared" si="10"/>
        <v>0</v>
      </c>
      <c r="AA41" s="18">
        <f t="shared" si="2"/>
        <v>0</v>
      </c>
      <c r="AB41" s="20">
        <f t="shared" si="11"/>
        <v>0</v>
      </c>
      <c r="AC41" s="19"/>
    </row>
    <row r="42" spans="1:29" ht="15.75" x14ac:dyDescent="0.25">
      <c r="A42" s="1"/>
      <c r="B42" s="2"/>
      <c r="C42" s="2"/>
      <c r="D42" s="3"/>
      <c r="E42" s="4"/>
      <c r="F42" s="5"/>
      <c r="G42" s="5"/>
      <c r="H42" s="6"/>
      <c r="I42" s="6"/>
      <c r="J42" s="10">
        <f t="shared" si="0"/>
        <v>0</v>
      </c>
      <c r="K42" s="11" t="str">
        <f t="shared" si="3"/>
        <v/>
      </c>
      <c r="L42" s="27" t="str">
        <f t="shared" si="4"/>
        <v/>
      </c>
      <c r="M42" s="7"/>
      <c r="N42" s="8" t="s">
        <v>20</v>
      </c>
      <c r="O42" s="12">
        <f t="shared" si="12"/>
        <v>0</v>
      </c>
      <c r="P42" s="13">
        <f t="shared" si="13"/>
        <v>0</v>
      </c>
      <c r="Q42" s="13">
        <f t="shared" si="14"/>
        <v>0</v>
      </c>
      <c r="R42" s="13">
        <f t="shared" si="5"/>
        <v>0</v>
      </c>
      <c r="S42" s="14">
        <f t="shared" si="6"/>
        <v>0</v>
      </c>
      <c r="T42" s="15">
        <f t="shared" si="1"/>
        <v>0</v>
      </c>
      <c r="U42" s="16">
        <f t="shared" si="7"/>
        <v>0</v>
      </c>
      <c r="V42" s="9">
        <f t="shared" si="8"/>
        <v>0</v>
      </c>
      <c r="W42" s="16">
        <f t="shared" si="15"/>
        <v>0</v>
      </c>
      <c r="X42" s="17">
        <f t="shared" si="16"/>
        <v>0</v>
      </c>
      <c r="Y42" s="16">
        <f t="shared" si="9"/>
        <v>0</v>
      </c>
      <c r="Z42" s="17">
        <f t="shared" si="10"/>
        <v>0</v>
      </c>
      <c r="AA42" s="18">
        <f t="shared" si="2"/>
        <v>0</v>
      </c>
      <c r="AB42" s="20">
        <f t="shared" si="11"/>
        <v>0</v>
      </c>
      <c r="AC42" s="19"/>
    </row>
    <row r="43" spans="1:29" ht="15.75" x14ac:dyDescent="0.25">
      <c r="A43" s="1"/>
      <c r="B43" s="2"/>
      <c r="C43" s="2"/>
      <c r="D43" s="3"/>
      <c r="E43" s="4"/>
      <c r="F43" s="5"/>
      <c r="G43" s="5"/>
      <c r="H43" s="6"/>
      <c r="I43" s="6"/>
      <c r="J43" s="10">
        <f t="shared" si="0"/>
        <v>0</v>
      </c>
      <c r="K43" s="11" t="str">
        <f t="shared" si="3"/>
        <v/>
      </c>
      <c r="L43" s="27" t="str">
        <f t="shared" si="4"/>
        <v/>
      </c>
      <c r="M43" s="7"/>
      <c r="N43" s="8" t="s">
        <v>20</v>
      </c>
      <c r="O43" s="12">
        <f t="shared" si="12"/>
        <v>0</v>
      </c>
      <c r="P43" s="13">
        <f t="shared" si="13"/>
        <v>0</v>
      </c>
      <c r="Q43" s="13">
        <f t="shared" si="14"/>
        <v>0</v>
      </c>
      <c r="R43" s="13">
        <f t="shared" si="5"/>
        <v>0</v>
      </c>
      <c r="S43" s="14">
        <f t="shared" si="6"/>
        <v>0</v>
      </c>
      <c r="T43" s="15">
        <f t="shared" si="1"/>
        <v>0</v>
      </c>
      <c r="U43" s="16">
        <f t="shared" si="7"/>
        <v>0</v>
      </c>
      <c r="V43" s="9">
        <f t="shared" si="8"/>
        <v>0</v>
      </c>
      <c r="W43" s="16">
        <f t="shared" si="15"/>
        <v>0</v>
      </c>
      <c r="X43" s="17">
        <f t="shared" si="16"/>
        <v>0</v>
      </c>
      <c r="Y43" s="16">
        <f t="shared" si="9"/>
        <v>0</v>
      </c>
      <c r="Z43" s="17">
        <f t="shared" si="10"/>
        <v>0</v>
      </c>
      <c r="AA43" s="18">
        <f t="shared" si="2"/>
        <v>0</v>
      </c>
      <c r="AB43" s="20">
        <f t="shared" si="11"/>
        <v>0</v>
      </c>
      <c r="AC43" s="19"/>
    </row>
    <row r="44" spans="1:29" ht="15.75" x14ac:dyDescent="0.25">
      <c r="A44" s="1"/>
      <c r="B44" s="2"/>
      <c r="C44" s="2"/>
      <c r="D44" s="3"/>
      <c r="E44" s="4"/>
      <c r="F44" s="5"/>
      <c r="G44" s="5"/>
      <c r="H44" s="6"/>
      <c r="I44" s="6"/>
      <c r="J44" s="10">
        <f t="shared" si="0"/>
        <v>0</v>
      </c>
      <c r="K44" s="11" t="str">
        <f t="shared" si="3"/>
        <v/>
      </c>
      <c r="L44" s="27" t="str">
        <f t="shared" si="4"/>
        <v/>
      </c>
      <c r="M44" s="7"/>
      <c r="N44" s="8" t="s">
        <v>20</v>
      </c>
      <c r="O44" s="12">
        <f t="shared" si="12"/>
        <v>0</v>
      </c>
      <c r="P44" s="13">
        <f t="shared" si="13"/>
        <v>0</v>
      </c>
      <c r="Q44" s="13">
        <f t="shared" si="14"/>
        <v>0</v>
      </c>
      <c r="R44" s="13">
        <f t="shared" si="5"/>
        <v>0</v>
      </c>
      <c r="S44" s="14">
        <f t="shared" si="6"/>
        <v>0</v>
      </c>
      <c r="T44" s="15">
        <f t="shared" si="1"/>
        <v>0</v>
      </c>
      <c r="U44" s="16">
        <f t="shared" si="7"/>
        <v>0</v>
      </c>
      <c r="V44" s="9">
        <f t="shared" si="8"/>
        <v>0</v>
      </c>
      <c r="W44" s="16">
        <f t="shared" si="15"/>
        <v>0</v>
      </c>
      <c r="X44" s="17">
        <f t="shared" si="16"/>
        <v>0</v>
      </c>
      <c r="Y44" s="16">
        <f t="shared" si="9"/>
        <v>0</v>
      </c>
      <c r="Z44" s="17">
        <f t="shared" si="10"/>
        <v>0</v>
      </c>
      <c r="AA44" s="18">
        <f t="shared" si="2"/>
        <v>0</v>
      </c>
      <c r="AB44" s="20">
        <f t="shared" si="11"/>
        <v>0</v>
      </c>
      <c r="AC44" s="19"/>
    </row>
    <row r="45" spans="1:29" ht="15.75" x14ac:dyDescent="0.25">
      <c r="A45" s="1"/>
      <c r="B45" s="2"/>
      <c r="C45" s="2"/>
      <c r="D45" s="3"/>
      <c r="E45" s="4"/>
      <c r="F45" s="5"/>
      <c r="G45" s="5"/>
      <c r="H45" s="6"/>
      <c r="I45" s="6"/>
      <c r="J45" s="10">
        <f t="shared" si="0"/>
        <v>0</v>
      </c>
      <c r="K45" s="11" t="str">
        <f t="shared" si="3"/>
        <v/>
      </c>
      <c r="L45" s="27" t="str">
        <f t="shared" si="4"/>
        <v/>
      </c>
      <c r="M45" s="7"/>
      <c r="N45" s="8" t="s">
        <v>20</v>
      </c>
      <c r="O45" s="12">
        <f t="shared" si="12"/>
        <v>0</v>
      </c>
      <c r="P45" s="13">
        <f t="shared" si="13"/>
        <v>0</v>
      </c>
      <c r="Q45" s="13">
        <f t="shared" si="14"/>
        <v>0</v>
      </c>
      <c r="R45" s="13">
        <f t="shared" si="5"/>
        <v>0</v>
      </c>
      <c r="S45" s="14">
        <f t="shared" si="6"/>
        <v>0</v>
      </c>
      <c r="T45" s="15">
        <f t="shared" si="1"/>
        <v>0</v>
      </c>
      <c r="U45" s="16">
        <f t="shared" si="7"/>
        <v>0</v>
      </c>
      <c r="V45" s="9">
        <f t="shared" si="8"/>
        <v>0</v>
      </c>
      <c r="W45" s="16">
        <f t="shared" si="15"/>
        <v>0</v>
      </c>
      <c r="X45" s="17">
        <f t="shared" si="16"/>
        <v>0</v>
      </c>
      <c r="Y45" s="16">
        <f t="shared" si="9"/>
        <v>0</v>
      </c>
      <c r="Z45" s="17">
        <f t="shared" si="10"/>
        <v>0</v>
      </c>
      <c r="AA45" s="18">
        <f t="shared" si="2"/>
        <v>0</v>
      </c>
      <c r="AB45" s="20">
        <f t="shared" si="11"/>
        <v>0</v>
      </c>
      <c r="AC45" s="19"/>
    </row>
    <row r="46" spans="1:29" ht="15.75" x14ac:dyDescent="0.25">
      <c r="A46" s="1"/>
      <c r="B46" s="2"/>
      <c r="C46" s="2"/>
      <c r="D46" s="3"/>
      <c r="E46" s="4"/>
      <c r="F46" s="5"/>
      <c r="G46" s="5"/>
      <c r="H46" s="6"/>
      <c r="I46" s="6"/>
      <c r="J46" s="10">
        <f t="shared" si="0"/>
        <v>0</v>
      </c>
      <c r="K46" s="11" t="str">
        <f t="shared" si="3"/>
        <v/>
      </c>
      <c r="L46" s="27" t="str">
        <f t="shared" si="4"/>
        <v/>
      </c>
      <c r="M46" s="7"/>
      <c r="N46" s="8" t="s">
        <v>20</v>
      </c>
      <c r="O46" s="12">
        <f t="shared" si="12"/>
        <v>0</v>
      </c>
      <c r="P46" s="13">
        <f t="shared" si="13"/>
        <v>0</v>
      </c>
      <c r="Q46" s="13">
        <f t="shared" si="14"/>
        <v>0</v>
      </c>
      <c r="R46" s="13">
        <f t="shared" si="5"/>
        <v>0</v>
      </c>
      <c r="S46" s="14">
        <f t="shared" si="6"/>
        <v>0</v>
      </c>
      <c r="T46" s="15">
        <f t="shared" si="1"/>
        <v>0</v>
      </c>
      <c r="U46" s="16">
        <f t="shared" si="7"/>
        <v>0</v>
      </c>
      <c r="V46" s="9">
        <f t="shared" si="8"/>
        <v>0</v>
      </c>
      <c r="W46" s="16">
        <f t="shared" si="15"/>
        <v>0</v>
      </c>
      <c r="X46" s="17">
        <f t="shared" si="16"/>
        <v>0</v>
      </c>
      <c r="Y46" s="16">
        <f t="shared" si="9"/>
        <v>0</v>
      </c>
      <c r="Z46" s="17">
        <f t="shared" si="10"/>
        <v>0</v>
      </c>
      <c r="AA46" s="18">
        <f t="shared" si="2"/>
        <v>0</v>
      </c>
      <c r="AB46" s="20">
        <f t="shared" si="11"/>
        <v>0</v>
      </c>
      <c r="AC46" s="19"/>
    </row>
    <row r="47" spans="1:29" ht="15.75" x14ac:dyDescent="0.25">
      <c r="A47" s="1"/>
      <c r="B47" s="2"/>
      <c r="C47" s="2"/>
      <c r="D47" s="3"/>
      <c r="E47" s="4"/>
      <c r="F47" s="5"/>
      <c r="G47" s="5"/>
      <c r="H47" s="6"/>
      <c r="I47" s="6"/>
      <c r="J47" s="10">
        <f t="shared" si="0"/>
        <v>0</v>
      </c>
      <c r="K47" s="11" t="str">
        <f t="shared" si="3"/>
        <v/>
      </c>
      <c r="L47" s="27" t="str">
        <f t="shared" si="4"/>
        <v/>
      </c>
      <c r="M47" s="7"/>
      <c r="N47" s="8" t="s">
        <v>20</v>
      </c>
      <c r="O47" s="12">
        <f t="shared" si="12"/>
        <v>0</v>
      </c>
      <c r="P47" s="13">
        <f t="shared" si="13"/>
        <v>0</v>
      </c>
      <c r="Q47" s="13">
        <f t="shared" si="14"/>
        <v>0</v>
      </c>
      <c r="R47" s="13">
        <f t="shared" si="5"/>
        <v>0</v>
      </c>
      <c r="S47" s="14">
        <f t="shared" si="6"/>
        <v>0</v>
      </c>
      <c r="T47" s="15">
        <f t="shared" si="1"/>
        <v>0</v>
      </c>
      <c r="U47" s="16">
        <f t="shared" si="7"/>
        <v>0</v>
      </c>
      <c r="V47" s="9">
        <f t="shared" si="8"/>
        <v>0</v>
      </c>
      <c r="W47" s="16">
        <f t="shared" si="15"/>
        <v>0</v>
      </c>
      <c r="X47" s="17">
        <f t="shared" si="16"/>
        <v>0</v>
      </c>
      <c r="Y47" s="16">
        <f t="shared" si="9"/>
        <v>0</v>
      </c>
      <c r="Z47" s="17">
        <f t="shared" si="10"/>
        <v>0</v>
      </c>
      <c r="AA47" s="18">
        <f t="shared" si="2"/>
        <v>0</v>
      </c>
      <c r="AB47" s="20">
        <f t="shared" si="11"/>
        <v>0</v>
      </c>
      <c r="AC47" s="19"/>
    </row>
    <row r="48" spans="1:29" ht="15.75" x14ac:dyDescent="0.25">
      <c r="A48" s="1"/>
      <c r="B48" s="2"/>
      <c r="C48" s="2"/>
      <c r="D48" s="3"/>
      <c r="E48" s="4"/>
      <c r="F48" s="5"/>
      <c r="G48" s="5"/>
      <c r="H48" s="6"/>
      <c r="I48" s="6"/>
      <c r="J48" s="10">
        <f t="shared" si="0"/>
        <v>0</v>
      </c>
      <c r="K48" s="11" t="str">
        <f t="shared" si="3"/>
        <v/>
      </c>
      <c r="L48" s="27" t="str">
        <f t="shared" si="4"/>
        <v/>
      </c>
      <c r="M48" s="7"/>
      <c r="N48" s="8" t="s">
        <v>20</v>
      </c>
      <c r="O48" s="12">
        <f t="shared" si="12"/>
        <v>0</v>
      </c>
      <c r="P48" s="13">
        <f t="shared" si="13"/>
        <v>0</v>
      </c>
      <c r="Q48" s="13">
        <f t="shared" si="14"/>
        <v>0</v>
      </c>
      <c r="R48" s="13">
        <f t="shared" si="5"/>
        <v>0</v>
      </c>
      <c r="S48" s="14">
        <f t="shared" si="6"/>
        <v>0</v>
      </c>
      <c r="T48" s="15">
        <f t="shared" si="1"/>
        <v>0</v>
      </c>
      <c r="U48" s="16">
        <f t="shared" si="7"/>
        <v>0</v>
      </c>
      <c r="V48" s="9">
        <f t="shared" si="8"/>
        <v>0</v>
      </c>
      <c r="W48" s="16">
        <f t="shared" si="15"/>
        <v>0</v>
      </c>
      <c r="X48" s="17">
        <f t="shared" si="16"/>
        <v>0</v>
      </c>
      <c r="Y48" s="16">
        <f t="shared" si="9"/>
        <v>0</v>
      </c>
      <c r="Z48" s="17">
        <f t="shared" si="10"/>
        <v>0</v>
      </c>
      <c r="AA48" s="18">
        <f t="shared" si="2"/>
        <v>0</v>
      </c>
      <c r="AB48" s="20">
        <f t="shared" si="11"/>
        <v>0</v>
      </c>
      <c r="AC48" s="19"/>
    </row>
    <row r="49" spans="1:29" ht="15.75" x14ac:dyDescent="0.25">
      <c r="A49" s="1"/>
      <c r="B49" s="2"/>
      <c r="C49" s="2"/>
      <c r="D49" s="3"/>
      <c r="E49" s="4"/>
      <c r="F49" s="5"/>
      <c r="G49" s="5"/>
      <c r="H49" s="6"/>
      <c r="I49" s="6"/>
      <c r="J49" s="10">
        <f t="shared" si="0"/>
        <v>0</v>
      </c>
      <c r="K49" s="11" t="str">
        <f t="shared" si="3"/>
        <v/>
      </c>
      <c r="L49" s="27" t="str">
        <f t="shared" si="4"/>
        <v/>
      </c>
      <c r="M49" s="7"/>
      <c r="N49" s="8" t="s">
        <v>20</v>
      </c>
      <c r="O49" s="12">
        <f t="shared" si="12"/>
        <v>0</v>
      </c>
      <c r="P49" s="13">
        <f t="shared" si="13"/>
        <v>0</v>
      </c>
      <c r="Q49" s="13">
        <f t="shared" si="14"/>
        <v>0</v>
      </c>
      <c r="R49" s="13">
        <f t="shared" si="5"/>
        <v>0</v>
      </c>
      <c r="S49" s="14">
        <f t="shared" si="6"/>
        <v>0</v>
      </c>
      <c r="T49" s="15">
        <f t="shared" si="1"/>
        <v>0</v>
      </c>
      <c r="U49" s="16">
        <f t="shared" si="7"/>
        <v>0</v>
      </c>
      <c r="V49" s="9">
        <f t="shared" si="8"/>
        <v>0</v>
      </c>
      <c r="W49" s="16">
        <f t="shared" si="15"/>
        <v>0</v>
      </c>
      <c r="X49" s="17">
        <f t="shared" si="16"/>
        <v>0</v>
      </c>
      <c r="Y49" s="16">
        <f t="shared" si="9"/>
        <v>0</v>
      </c>
      <c r="Z49" s="17">
        <f t="shared" si="10"/>
        <v>0</v>
      </c>
      <c r="AA49" s="18">
        <f t="shared" si="2"/>
        <v>0</v>
      </c>
      <c r="AB49" s="20">
        <f t="shared" si="11"/>
        <v>0</v>
      </c>
      <c r="AC49" s="19"/>
    </row>
    <row r="50" spans="1:29" ht="15.75" x14ac:dyDescent="0.25">
      <c r="A50" s="1"/>
      <c r="B50" s="2"/>
      <c r="C50" s="2"/>
      <c r="D50" s="3"/>
      <c r="E50" s="4"/>
      <c r="F50" s="5"/>
      <c r="G50" s="5"/>
      <c r="H50" s="6"/>
      <c r="I50" s="6"/>
      <c r="J50" s="10">
        <f t="shared" si="0"/>
        <v>0</v>
      </c>
      <c r="K50" s="11" t="str">
        <f t="shared" si="3"/>
        <v/>
      </c>
      <c r="L50" s="27" t="str">
        <f t="shared" si="4"/>
        <v/>
      </c>
      <c r="M50" s="7"/>
      <c r="N50" s="8" t="s">
        <v>20</v>
      </c>
      <c r="O50" s="12">
        <f t="shared" si="12"/>
        <v>0</v>
      </c>
      <c r="P50" s="13">
        <f t="shared" si="13"/>
        <v>0</v>
      </c>
      <c r="Q50" s="13">
        <f t="shared" si="14"/>
        <v>0</v>
      </c>
      <c r="R50" s="13">
        <f t="shared" si="5"/>
        <v>0</v>
      </c>
      <c r="S50" s="14">
        <f t="shared" si="6"/>
        <v>0</v>
      </c>
      <c r="T50" s="15">
        <f t="shared" si="1"/>
        <v>0</v>
      </c>
      <c r="U50" s="16">
        <f t="shared" si="7"/>
        <v>0</v>
      </c>
      <c r="V50" s="9">
        <f t="shared" si="8"/>
        <v>0</v>
      </c>
      <c r="W50" s="16">
        <f t="shared" si="15"/>
        <v>0</v>
      </c>
      <c r="X50" s="17">
        <f t="shared" si="16"/>
        <v>0</v>
      </c>
      <c r="Y50" s="16">
        <f t="shared" si="9"/>
        <v>0</v>
      </c>
      <c r="Z50" s="17">
        <f t="shared" si="10"/>
        <v>0</v>
      </c>
      <c r="AA50" s="18">
        <f t="shared" si="2"/>
        <v>0</v>
      </c>
      <c r="AB50" s="20">
        <f t="shared" si="11"/>
        <v>0</v>
      </c>
      <c r="AC50" s="19"/>
    </row>
    <row r="51" spans="1:29" ht="15.75" x14ac:dyDescent="0.25">
      <c r="A51" s="1"/>
      <c r="B51" s="2"/>
      <c r="C51" s="2"/>
      <c r="D51" s="3"/>
      <c r="E51" s="4"/>
      <c r="F51" s="5"/>
      <c r="G51" s="5"/>
      <c r="H51" s="6"/>
      <c r="I51" s="6"/>
      <c r="J51" s="10">
        <f t="shared" si="0"/>
        <v>0</v>
      </c>
      <c r="K51" s="11" t="str">
        <f t="shared" si="3"/>
        <v/>
      </c>
      <c r="L51" s="27" t="str">
        <f t="shared" si="4"/>
        <v/>
      </c>
      <c r="M51" s="7"/>
      <c r="N51" s="8" t="s">
        <v>20</v>
      </c>
      <c r="O51" s="12">
        <f t="shared" si="12"/>
        <v>0</v>
      </c>
      <c r="P51" s="13">
        <f t="shared" si="13"/>
        <v>0</v>
      </c>
      <c r="Q51" s="13">
        <f t="shared" si="14"/>
        <v>0</v>
      </c>
      <c r="R51" s="13">
        <f t="shared" si="5"/>
        <v>0</v>
      </c>
      <c r="S51" s="14">
        <f t="shared" si="6"/>
        <v>0</v>
      </c>
      <c r="T51" s="15">
        <f t="shared" si="1"/>
        <v>0</v>
      </c>
      <c r="U51" s="16">
        <f t="shared" si="7"/>
        <v>0</v>
      </c>
      <c r="V51" s="9">
        <f t="shared" si="8"/>
        <v>0</v>
      </c>
      <c r="W51" s="16">
        <f t="shared" si="15"/>
        <v>0</v>
      </c>
      <c r="X51" s="17">
        <f t="shared" si="16"/>
        <v>0</v>
      </c>
      <c r="Y51" s="16">
        <f t="shared" si="9"/>
        <v>0</v>
      </c>
      <c r="Z51" s="17">
        <f t="shared" si="10"/>
        <v>0</v>
      </c>
      <c r="AA51" s="18">
        <f t="shared" si="2"/>
        <v>0</v>
      </c>
      <c r="AB51" s="20">
        <f t="shared" si="11"/>
        <v>0</v>
      </c>
      <c r="AC51" s="19"/>
    </row>
    <row r="52" spans="1:29" ht="15.75" x14ac:dyDescent="0.25">
      <c r="A52" s="1"/>
      <c r="B52" s="2"/>
      <c r="C52" s="2"/>
      <c r="D52" s="3"/>
      <c r="E52" s="4"/>
      <c r="F52" s="5"/>
      <c r="G52" s="5"/>
      <c r="H52" s="6"/>
      <c r="I52" s="6"/>
      <c r="J52" s="10">
        <f t="shared" si="0"/>
        <v>0</v>
      </c>
      <c r="K52" s="11" t="str">
        <f t="shared" si="3"/>
        <v/>
      </c>
      <c r="L52" s="27" t="str">
        <f t="shared" si="4"/>
        <v/>
      </c>
      <c r="M52" s="7"/>
      <c r="N52" s="8" t="s">
        <v>20</v>
      </c>
      <c r="O52" s="12">
        <f t="shared" si="12"/>
        <v>0</v>
      </c>
      <c r="P52" s="13">
        <f t="shared" si="13"/>
        <v>0</v>
      </c>
      <c r="Q52" s="13">
        <f t="shared" si="14"/>
        <v>0</v>
      </c>
      <c r="R52" s="13">
        <f t="shared" si="5"/>
        <v>0</v>
      </c>
      <c r="S52" s="14">
        <f t="shared" si="6"/>
        <v>0</v>
      </c>
      <c r="T52" s="15">
        <f t="shared" si="1"/>
        <v>0</v>
      </c>
      <c r="U52" s="16">
        <f t="shared" si="7"/>
        <v>0</v>
      </c>
      <c r="V52" s="9">
        <f t="shared" si="8"/>
        <v>0</v>
      </c>
      <c r="W52" s="16">
        <f t="shared" si="15"/>
        <v>0</v>
      </c>
      <c r="X52" s="17">
        <f t="shared" si="16"/>
        <v>0</v>
      </c>
      <c r="Y52" s="16">
        <f t="shared" si="9"/>
        <v>0</v>
      </c>
      <c r="Z52" s="17">
        <f t="shared" si="10"/>
        <v>0</v>
      </c>
      <c r="AA52" s="18">
        <f t="shared" si="2"/>
        <v>0</v>
      </c>
      <c r="AB52" s="20">
        <f t="shared" si="11"/>
        <v>0</v>
      </c>
      <c r="AC52" s="19"/>
    </row>
    <row r="53" spans="1:29" ht="15.75" x14ac:dyDescent="0.25">
      <c r="A53" s="1"/>
      <c r="B53" s="2"/>
      <c r="C53" s="2"/>
      <c r="D53" s="3"/>
      <c r="E53" s="4"/>
      <c r="F53" s="5"/>
      <c r="G53" s="5"/>
      <c r="H53" s="6"/>
      <c r="I53" s="6"/>
      <c r="J53" s="10">
        <f t="shared" si="0"/>
        <v>0</v>
      </c>
      <c r="K53" s="11" t="str">
        <f t="shared" si="3"/>
        <v/>
      </c>
      <c r="L53" s="27" t="str">
        <f t="shared" si="4"/>
        <v/>
      </c>
      <c r="M53" s="7"/>
      <c r="N53" s="8" t="s">
        <v>20</v>
      </c>
      <c r="O53" s="12">
        <f t="shared" si="12"/>
        <v>0</v>
      </c>
      <c r="P53" s="13">
        <f t="shared" si="13"/>
        <v>0</v>
      </c>
      <c r="Q53" s="13">
        <f t="shared" si="14"/>
        <v>0</v>
      </c>
      <c r="R53" s="13">
        <f t="shared" si="5"/>
        <v>0</v>
      </c>
      <c r="S53" s="14">
        <f t="shared" si="6"/>
        <v>0</v>
      </c>
      <c r="T53" s="15">
        <f t="shared" si="1"/>
        <v>0</v>
      </c>
      <c r="U53" s="16">
        <f t="shared" si="7"/>
        <v>0</v>
      </c>
      <c r="V53" s="9">
        <f t="shared" si="8"/>
        <v>0</v>
      </c>
      <c r="W53" s="16">
        <f t="shared" si="15"/>
        <v>0</v>
      </c>
      <c r="X53" s="17">
        <f t="shared" si="16"/>
        <v>0</v>
      </c>
      <c r="Y53" s="16">
        <f t="shared" si="9"/>
        <v>0</v>
      </c>
      <c r="Z53" s="17">
        <f t="shared" si="10"/>
        <v>0</v>
      </c>
      <c r="AA53" s="18">
        <f t="shared" si="2"/>
        <v>0</v>
      </c>
      <c r="AB53" s="20">
        <f t="shared" si="11"/>
        <v>0</v>
      </c>
      <c r="AC53" s="19"/>
    </row>
    <row r="54" spans="1:29" ht="15.75" x14ac:dyDescent="0.25">
      <c r="A54" s="1"/>
      <c r="B54" s="2"/>
      <c r="C54" s="2"/>
      <c r="D54" s="3"/>
      <c r="E54" s="4"/>
      <c r="F54" s="5"/>
      <c r="G54" s="5"/>
      <c r="H54" s="6"/>
      <c r="I54" s="6"/>
      <c r="J54" s="10">
        <f t="shared" si="0"/>
        <v>0</v>
      </c>
      <c r="K54" s="11" t="str">
        <f t="shared" si="3"/>
        <v/>
      </c>
      <c r="L54" s="27" t="str">
        <f t="shared" si="4"/>
        <v/>
      </c>
      <c r="M54" s="7"/>
      <c r="N54" s="8" t="s">
        <v>20</v>
      </c>
      <c r="O54" s="12">
        <f t="shared" si="12"/>
        <v>0</v>
      </c>
      <c r="P54" s="13">
        <f t="shared" si="13"/>
        <v>0</v>
      </c>
      <c r="Q54" s="13">
        <f t="shared" si="14"/>
        <v>0</v>
      </c>
      <c r="R54" s="13">
        <f t="shared" si="5"/>
        <v>0</v>
      </c>
      <c r="S54" s="14">
        <f t="shared" si="6"/>
        <v>0</v>
      </c>
      <c r="T54" s="15">
        <f t="shared" si="1"/>
        <v>0</v>
      </c>
      <c r="U54" s="16">
        <f t="shared" si="7"/>
        <v>0</v>
      </c>
      <c r="V54" s="9">
        <f t="shared" si="8"/>
        <v>0</v>
      </c>
      <c r="W54" s="16">
        <f t="shared" si="15"/>
        <v>0</v>
      </c>
      <c r="X54" s="17">
        <f t="shared" si="16"/>
        <v>0</v>
      </c>
      <c r="Y54" s="16">
        <f t="shared" si="9"/>
        <v>0</v>
      </c>
      <c r="Z54" s="17">
        <f t="shared" si="10"/>
        <v>0</v>
      </c>
      <c r="AA54" s="18">
        <f t="shared" si="2"/>
        <v>0</v>
      </c>
      <c r="AB54" s="20">
        <f t="shared" si="11"/>
        <v>0</v>
      </c>
      <c r="AC54" s="19"/>
    </row>
    <row r="55" spans="1:29" ht="15.75" x14ac:dyDescent="0.25">
      <c r="A55" s="1"/>
      <c r="B55" s="2"/>
      <c r="C55" s="2"/>
      <c r="D55" s="3"/>
      <c r="E55" s="4"/>
      <c r="F55" s="5"/>
      <c r="G55" s="5"/>
      <c r="H55" s="6"/>
      <c r="I55" s="6"/>
      <c r="J55" s="10">
        <f t="shared" si="0"/>
        <v>0</v>
      </c>
      <c r="K55" s="11" t="str">
        <f t="shared" si="3"/>
        <v/>
      </c>
      <c r="L55" s="27" t="str">
        <f t="shared" si="4"/>
        <v/>
      </c>
      <c r="M55" s="7"/>
      <c r="N55" s="8" t="s">
        <v>20</v>
      </c>
      <c r="O55" s="12">
        <f t="shared" si="12"/>
        <v>0</v>
      </c>
      <c r="P55" s="13">
        <f t="shared" si="13"/>
        <v>0</v>
      </c>
      <c r="Q55" s="13">
        <f t="shared" si="14"/>
        <v>0</v>
      </c>
      <c r="R55" s="13">
        <f t="shared" si="5"/>
        <v>0</v>
      </c>
      <c r="S55" s="14">
        <f t="shared" si="6"/>
        <v>0</v>
      </c>
      <c r="T55" s="15">
        <f t="shared" si="1"/>
        <v>0</v>
      </c>
      <c r="U55" s="16">
        <f t="shared" si="7"/>
        <v>0</v>
      </c>
      <c r="V55" s="9">
        <f t="shared" si="8"/>
        <v>0</v>
      </c>
      <c r="W55" s="16">
        <f t="shared" si="15"/>
        <v>0</v>
      </c>
      <c r="X55" s="17">
        <f t="shared" si="16"/>
        <v>0</v>
      </c>
      <c r="Y55" s="16">
        <f t="shared" si="9"/>
        <v>0</v>
      </c>
      <c r="Z55" s="17">
        <f t="shared" si="10"/>
        <v>0</v>
      </c>
      <c r="AA55" s="18">
        <f t="shared" si="2"/>
        <v>0</v>
      </c>
      <c r="AB55" s="20">
        <f t="shared" si="11"/>
        <v>0</v>
      </c>
      <c r="AC55" s="19"/>
    </row>
    <row r="56" spans="1:29" ht="15.75" x14ac:dyDescent="0.25">
      <c r="A56" s="1"/>
      <c r="B56" s="2"/>
      <c r="C56" s="2"/>
      <c r="D56" s="3"/>
      <c r="E56" s="4"/>
      <c r="F56" s="5"/>
      <c r="G56" s="5"/>
      <c r="H56" s="6"/>
      <c r="I56" s="6"/>
      <c r="J56" s="10">
        <f t="shared" si="0"/>
        <v>0</v>
      </c>
      <c r="K56" s="11" t="str">
        <f t="shared" si="3"/>
        <v/>
      </c>
      <c r="L56" s="27" t="str">
        <f t="shared" si="4"/>
        <v/>
      </c>
      <c r="M56" s="7"/>
      <c r="N56" s="8" t="s">
        <v>20</v>
      </c>
      <c r="O56" s="12">
        <f t="shared" si="12"/>
        <v>0</v>
      </c>
      <c r="P56" s="13">
        <f t="shared" si="13"/>
        <v>0</v>
      </c>
      <c r="Q56" s="13">
        <f t="shared" si="14"/>
        <v>0</v>
      </c>
      <c r="R56" s="13">
        <f t="shared" si="5"/>
        <v>0</v>
      </c>
      <c r="S56" s="14">
        <f t="shared" si="6"/>
        <v>0</v>
      </c>
      <c r="T56" s="15">
        <f t="shared" si="1"/>
        <v>0</v>
      </c>
      <c r="U56" s="16">
        <f t="shared" si="7"/>
        <v>0</v>
      </c>
      <c r="V56" s="9">
        <f t="shared" si="8"/>
        <v>0</v>
      </c>
      <c r="W56" s="16">
        <f t="shared" si="15"/>
        <v>0</v>
      </c>
      <c r="X56" s="17">
        <f t="shared" si="16"/>
        <v>0</v>
      </c>
      <c r="Y56" s="16">
        <f t="shared" si="9"/>
        <v>0</v>
      </c>
      <c r="Z56" s="17">
        <f t="shared" si="10"/>
        <v>0</v>
      </c>
      <c r="AA56" s="18">
        <f t="shared" si="2"/>
        <v>0</v>
      </c>
      <c r="AB56" s="20">
        <f t="shared" si="11"/>
        <v>0</v>
      </c>
      <c r="AC56" s="19"/>
    </row>
    <row r="57" spans="1:29" ht="15.75" x14ac:dyDescent="0.25">
      <c r="A57" s="1"/>
      <c r="B57" s="2"/>
      <c r="C57" s="2"/>
      <c r="D57" s="3"/>
      <c r="E57" s="4"/>
      <c r="F57" s="5"/>
      <c r="G57" s="5"/>
      <c r="H57" s="6"/>
      <c r="I57" s="6"/>
      <c r="J57" s="10">
        <f t="shared" si="0"/>
        <v>0</v>
      </c>
      <c r="K57" s="11" t="str">
        <f t="shared" si="3"/>
        <v/>
      </c>
      <c r="L57" s="27" t="str">
        <f t="shared" si="4"/>
        <v/>
      </c>
      <c r="M57" s="7"/>
      <c r="N57" s="8" t="s">
        <v>20</v>
      </c>
      <c r="O57" s="12">
        <f t="shared" si="12"/>
        <v>0</v>
      </c>
      <c r="P57" s="13">
        <f t="shared" si="13"/>
        <v>0</v>
      </c>
      <c r="Q57" s="13">
        <f t="shared" si="14"/>
        <v>0</v>
      </c>
      <c r="R57" s="13">
        <f t="shared" si="5"/>
        <v>0</v>
      </c>
      <c r="S57" s="14">
        <f t="shared" si="6"/>
        <v>0</v>
      </c>
      <c r="T57" s="15">
        <f t="shared" si="1"/>
        <v>0</v>
      </c>
      <c r="U57" s="16">
        <f t="shared" si="7"/>
        <v>0</v>
      </c>
      <c r="V57" s="9">
        <f t="shared" si="8"/>
        <v>0</v>
      </c>
      <c r="W57" s="16">
        <f t="shared" si="15"/>
        <v>0</v>
      </c>
      <c r="X57" s="17">
        <f t="shared" si="16"/>
        <v>0</v>
      </c>
      <c r="Y57" s="16">
        <f t="shared" si="9"/>
        <v>0</v>
      </c>
      <c r="Z57" s="17">
        <f t="shared" si="10"/>
        <v>0</v>
      </c>
      <c r="AA57" s="18">
        <f t="shared" si="2"/>
        <v>0</v>
      </c>
      <c r="AB57" s="20">
        <f t="shared" si="11"/>
        <v>0</v>
      </c>
      <c r="AC57" s="19"/>
    </row>
    <row r="58" spans="1:29" ht="15.75" x14ac:dyDescent="0.25">
      <c r="A58" s="1"/>
      <c r="B58" s="2"/>
      <c r="C58" s="2"/>
      <c r="D58" s="3"/>
      <c r="E58" s="4"/>
      <c r="F58" s="5"/>
      <c r="G58" s="5"/>
      <c r="H58" s="6"/>
      <c r="I58" s="6"/>
      <c r="J58" s="10">
        <f t="shared" si="0"/>
        <v>0</v>
      </c>
      <c r="K58" s="11" t="str">
        <f t="shared" si="3"/>
        <v/>
      </c>
      <c r="L58" s="27" t="str">
        <f t="shared" si="4"/>
        <v/>
      </c>
      <c r="M58" s="7"/>
      <c r="N58" s="8" t="s">
        <v>20</v>
      </c>
      <c r="O58" s="12">
        <f t="shared" si="12"/>
        <v>0</v>
      </c>
      <c r="P58" s="13">
        <f t="shared" si="13"/>
        <v>0</v>
      </c>
      <c r="Q58" s="13">
        <f t="shared" si="14"/>
        <v>0</v>
      </c>
      <c r="R58" s="13">
        <f t="shared" si="5"/>
        <v>0</v>
      </c>
      <c r="S58" s="14">
        <f t="shared" si="6"/>
        <v>0</v>
      </c>
      <c r="T58" s="15">
        <f t="shared" si="1"/>
        <v>0</v>
      </c>
      <c r="U58" s="16">
        <f t="shared" si="7"/>
        <v>0</v>
      </c>
      <c r="V58" s="9">
        <f t="shared" si="8"/>
        <v>0</v>
      </c>
      <c r="W58" s="16">
        <f t="shared" si="15"/>
        <v>0</v>
      </c>
      <c r="X58" s="17">
        <f t="shared" si="16"/>
        <v>0</v>
      </c>
      <c r="Y58" s="16">
        <f t="shared" si="9"/>
        <v>0</v>
      </c>
      <c r="Z58" s="17">
        <f t="shared" si="10"/>
        <v>0</v>
      </c>
      <c r="AA58" s="18">
        <f t="shared" si="2"/>
        <v>0</v>
      </c>
      <c r="AB58" s="20">
        <f t="shared" si="11"/>
        <v>0</v>
      </c>
      <c r="AC58" s="19"/>
    </row>
    <row r="59" spans="1:29" ht="15.75" x14ac:dyDescent="0.25">
      <c r="A59" s="1"/>
      <c r="B59" s="2"/>
      <c r="C59" s="2"/>
      <c r="D59" s="3"/>
      <c r="E59" s="4"/>
      <c r="F59" s="5"/>
      <c r="G59" s="5"/>
      <c r="H59" s="6"/>
      <c r="I59" s="6"/>
      <c r="J59" s="10">
        <f t="shared" si="0"/>
        <v>0</v>
      </c>
      <c r="K59" s="11" t="str">
        <f t="shared" si="3"/>
        <v/>
      </c>
      <c r="L59" s="27" t="str">
        <f t="shared" si="4"/>
        <v/>
      </c>
      <c r="M59" s="7"/>
      <c r="N59" s="8" t="s">
        <v>20</v>
      </c>
      <c r="O59" s="12">
        <f t="shared" si="12"/>
        <v>0</v>
      </c>
      <c r="P59" s="13">
        <f t="shared" si="13"/>
        <v>0</v>
      </c>
      <c r="Q59" s="13">
        <f t="shared" si="14"/>
        <v>0</v>
      </c>
      <c r="R59" s="13">
        <f t="shared" si="5"/>
        <v>0</v>
      </c>
      <c r="S59" s="14">
        <f t="shared" si="6"/>
        <v>0</v>
      </c>
      <c r="T59" s="15">
        <f t="shared" si="1"/>
        <v>0</v>
      </c>
      <c r="U59" s="16">
        <f t="shared" si="7"/>
        <v>0</v>
      </c>
      <c r="V59" s="9">
        <f t="shared" si="8"/>
        <v>0</v>
      </c>
      <c r="W59" s="16">
        <f t="shared" si="15"/>
        <v>0</v>
      </c>
      <c r="X59" s="17">
        <f t="shared" si="16"/>
        <v>0</v>
      </c>
      <c r="Y59" s="16">
        <f t="shared" si="9"/>
        <v>0</v>
      </c>
      <c r="Z59" s="17">
        <f t="shared" si="10"/>
        <v>0</v>
      </c>
      <c r="AA59" s="18">
        <f t="shared" si="2"/>
        <v>0</v>
      </c>
      <c r="AB59" s="20">
        <f t="shared" si="11"/>
        <v>0</v>
      </c>
      <c r="AC59" s="19"/>
    </row>
    <row r="60" spans="1:29" ht="15.75" x14ac:dyDescent="0.25">
      <c r="A60" s="1"/>
      <c r="B60" s="2"/>
      <c r="C60" s="2"/>
      <c r="D60" s="3"/>
      <c r="E60" s="4"/>
      <c r="F60" s="5"/>
      <c r="G60" s="5"/>
      <c r="H60" s="6"/>
      <c r="I60" s="6"/>
      <c r="J60" s="10">
        <f t="shared" si="0"/>
        <v>0</v>
      </c>
      <c r="K60" s="11" t="str">
        <f t="shared" si="3"/>
        <v/>
      </c>
      <c r="L60" s="27" t="str">
        <f t="shared" si="4"/>
        <v/>
      </c>
      <c r="M60" s="7"/>
      <c r="N60" s="8" t="s">
        <v>20</v>
      </c>
      <c r="O60" s="12">
        <f t="shared" si="12"/>
        <v>0</v>
      </c>
      <c r="P60" s="13">
        <f t="shared" si="13"/>
        <v>0</v>
      </c>
      <c r="Q60" s="13">
        <f t="shared" si="14"/>
        <v>0</v>
      </c>
      <c r="R60" s="13">
        <f t="shared" si="5"/>
        <v>0</v>
      </c>
      <c r="S60" s="14">
        <f t="shared" si="6"/>
        <v>0</v>
      </c>
      <c r="T60" s="15">
        <f t="shared" si="1"/>
        <v>0</v>
      </c>
      <c r="U60" s="16">
        <f t="shared" si="7"/>
        <v>0</v>
      </c>
      <c r="V60" s="9">
        <f t="shared" si="8"/>
        <v>0</v>
      </c>
      <c r="W60" s="16">
        <f t="shared" si="15"/>
        <v>0</v>
      </c>
      <c r="X60" s="17">
        <f t="shared" si="16"/>
        <v>0</v>
      </c>
      <c r="Y60" s="16">
        <f t="shared" si="9"/>
        <v>0</v>
      </c>
      <c r="Z60" s="17">
        <f t="shared" si="10"/>
        <v>0</v>
      </c>
      <c r="AA60" s="18">
        <f t="shared" si="2"/>
        <v>0</v>
      </c>
      <c r="AB60" s="20">
        <f t="shared" si="11"/>
        <v>0</v>
      </c>
      <c r="AC60" s="19"/>
    </row>
    <row r="61" spans="1:29" ht="15.75" x14ac:dyDescent="0.25">
      <c r="A61" s="1"/>
      <c r="B61" s="2"/>
      <c r="C61" s="2"/>
      <c r="D61" s="3"/>
      <c r="E61" s="4"/>
      <c r="F61" s="5"/>
      <c r="G61" s="5"/>
      <c r="H61" s="6"/>
      <c r="I61" s="6"/>
      <c r="J61" s="10">
        <f t="shared" si="0"/>
        <v>0</v>
      </c>
      <c r="K61" s="11" t="str">
        <f t="shared" si="3"/>
        <v/>
      </c>
      <c r="L61" s="27" t="str">
        <f t="shared" si="4"/>
        <v/>
      </c>
      <c r="M61" s="7"/>
      <c r="N61" s="8" t="s">
        <v>20</v>
      </c>
      <c r="O61" s="12">
        <f t="shared" si="12"/>
        <v>0</v>
      </c>
      <c r="P61" s="13">
        <f t="shared" si="13"/>
        <v>0</v>
      </c>
      <c r="Q61" s="13">
        <f t="shared" si="14"/>
        <v>0</v>
      </c>
      <c r="R61" s="13">
        <f t="shared" si="5"/>
        <v>0</v>
      </c>
      <c r="S61" s="14">
        <f t="shared" si="6"/>
        <v>0</v>
      </c>
      <c r="T61" s="15">
        <f t="shared" si="1"/>
        <v>0</v>
      </c>
      <c r="U61" s="16">
        <f t="shared" si="7"/>
        <v>0</v>
      </c>
      <c r="V61" s="9">
        <f t="shared" si="8"/>
        <v>0</v>
      </c>
      <c r="W61" s="16">
        <f t="shared" si="15"/>
        <v>0</v>
      </c>
      <c r="X61" s="17">
        <f t="shared" si="16"/>
        <v>0</v>
      </c>
      <c r="Y61" s="16">
        <f t="shared" si="9"/>
        <v>0</v>
      </c>
      <c r="Z61" s="17">
        <f t="shared" si="10"/>
        <v>0</v>
      </c>
      <c r="AA61" s="18">
        <f t="shared" si="2"/>
        <v>0</v>
      </c>
      <c r="AB61" s="20">
        <f t="shared" si="11"/>
        <v>0</v>
      </c>
      <c r="AC61" s="19"/>
    </row>
    <row r="62" spans="1:29" ht="15.75" x14ac:dyDescent="0.25">
      <c r="A62" s="1"/>
      <c r="B62" s="2"/>
      <c r="C62" s="2"/>
      <c r="D62" s="3"/>
      <c r="E62" s="4"/>
      <c r="F62" s="5"/>
      <c r="G62" s="5"/>
      <c r="H62" s="6"/>
      <c r="I62" s="6"/>
      <c r="J62" s="10">
        <f t="shared" si="0"/>
        <v>0</v>
      </c>
      <c r="K62" s="11" t="str">
        <f t="shared" si="3"/>
        <v/>
      </c>
      <c r="L62" s="27" t="str">
        <f t="shared" si="4"/>
        <v/>
      </c>
      <c r="M62" s="7"/>
      <c r="N62" s="8" t="s">
        <v>20</v>
      </c>
      <c r="O62" s="12">
        <f t="shared" si="12"/>
        <v>0</v>
      </c>
      <c r="P62" s="13">
        <f t="shared" si="13"/>
        <v>0</v>
      </c>
      <c r="Q62" s="13">
        <f t="shared" si="14"/>
        <v>0</v>
      </c>
      <c r="R62" s="13">
        <f t="shared" si="5"/>
        <v>0</v>
      </c>
      <c r="S62" s="14">
        <f t="shared" si="6"/>
        <v>0</v>
      </c>
      <c r="T62" s="15">
        <f t="shared" si="1"/>
        <v>0</v>
      </c>
      <c r="U62" s="16">
        <f t="shared" si="7"/>
        <v>0</v>
      </c>
      <c r="V62" s="9">
        <f t="shared" si="8"/>
        <v>0</v>
      </c>
      <c r="W62" s="16">
        <f t="shared" si="15"/>
        <v>0</v>
      </c>
      <c r="X62" s="17">
        <f t="shared" si="16"/>
        <v>0</v>
      </c>
      <c r="Y62" s="16">
        <f t="shared" si="9"/>
        <v>0</v>
      </c>
      <c r="Z62" s="17">
        <f t="shared" si="10"/>
        <v>0</v>
      </c>
      <c r="AA62" s="18">
        <f t="shared" si="2"/>
        <v>0</v>
      </c>
      <c r="AB62" s="20">
        <f t="shared" si="11"/>
        <v>0</v>
      </c>
      <c r="AC62" s="19"/>
    </row>
    <row r="63" spans="1:29" ht="15.75" x14ac:dyDescent="0.25">
      <c r="A63" s="1"/>
      <c r="B63" s="2"/>
      <c r="C63" s="2"/>
      <c r="D63" s="3"/>
      <c r="E63" s="4"/>
      <c r="F63" s="5"/>
      <c r="G63" s="5"/>
      <c r="H63" s="6"/>
      <c r="I63" s="6"/>
      <c r="J63" s="10">
        <f t="shared" si="0"/>
        <v>0</v>
      </c>
      <c r="K63" s="11" t="str">
        <f t="shared" si="3"/>
        <v/>
      </c>
      <c r="L63" s="27" t="str">
        <f t="shared" si="4"/>
        <v/>
      </c>
      <c r="M63" s="7"/>
      <c r="N63" s="8" t="s">
        <v>20</v>
      </c>
      <c r="O63" s="12">
        <f t="shared" si="12"/>
        <v>0</v>
      </c>
      <c r="P63" s="13">
        <f t="shared" si="13"/>
        <v>0</v>
      </c>
      <c r="Q63" s="13">
        <f t="shared" si="14"/>
        <v>0</v>
      </c>
      <c r="R63" s="13">
        <f t="shared" si="5"/>
        <v>0</v>
      </c>
      <c r="S63" s="14">
        <f t="shared" si="6"/>
        <v>0</v>
      </c>
      <c r="T63" s="15">
        <f t="shared" si="1"/>
        <v>0</v>
      </c>
      <c r="U63" s="16">
        <f t="shared" si="7"/>
        <v>0</v>
      </c>
      <c r="V63" s="9">
        <f t="shared" si="8"/>
        <v>0</v>
      </c>
      <c r="W63" s="16">
        <f t="shared" si="15"/>
        <v>0</v>
      </c>
      <c r="X63" s="17">
        <f t="shared" si="16"/>
        <v>0</v>
      </c>
      <c r="Y63" s="16">
        <f t="shared" si="9"/>
        <v>0</v>
      </c>
      <c r="Z63" s="17">
        <f t="shared" si="10"/>
        <v>0</v>
      </c>
      <c r="AA63" s="18">
        <f t="shared" si="2"/>
        <v>0</v>
      </c>
      <c r="AB63" s="20">
        <f t="shared" si="11"/>
        <v>0</v>
      </c>
      <c r="AC63" s="19"/>
    </row>
    <row r="64" spans="1:29" ht="15.75" x14ac:dyDescent="0.25">
      <c r="A64" s="1"/>
      <c r="B64" s="2"/>
      <c r="C64" s="2"/>
      <c r="D64" s="3"/>
      <c r="E64" s="4"/>
      <c r="F64" s="5"/>
      <c r="G64" s="5"/>
      <c r="H64" s="6"/>
      <c r="I64" s="6"/>
      <c r="J64" s="10">
        <f t="shared" si="0"/>
        <v>0</v>
      </c>
      <c r="K64" s="11" t="str">
        <f t="shared" si="3"/>
        <v/>
      </c>
      <c r="L64" s="27" t="str">
        <f t="shared" si="4"/>
        <v/>
      </c>
      <c r="M64" s="7"/>
      <c r="N64" s="8" t="s">
        <v>20</v>
      </c>
      <c r="O64" s="12">
        <f t="shared" si="12"/>
        <v>0</v>
      </c>
      <c r="P64" s="13">
        <f t="shared" si="13"/>
        <v>0</v>
      </c>
      <c r="Q64" s="13">
        <f t="shared" si="14"/>
        <v>0</v>
      </c>
      <c r="R64" s="13">
        <f t="shared" si="5"/>
        <v>0</v>
      </c>
      <c r="S64" s="14">
        <f t="shared" si="6"/>
        <v>0</v>
      </c>
      <c r="T64" s="15">
        <f t="shared" si="1"/>
        <v>0</v>
      </c>
      <c r="U64" s="16">
        <f t="shared" si="7"/>
        <v>0</v>
      </c>
      <c r="V64" s="9">
        <f t="shared" si="8"/>
        <v>0</v>
      </c>
      <c r="W64" s="16">
        <f t="shared" si="15"/>
        <v>0</v>
      </c>
      <c r="X64" s="17">
        <f t="shared" si="16"/>
        <v>0</v>
      </c>
      <c r="Y64" s="16">
        <f t="shared" si="9"/>
        <v>0</v>
      </c>
      <c r="Z64" s="17">
        <f t="shared" si="10"/>
        <v>0</v>
      </c>
      <c r="AA64" s="18">
        <f t="shared" si="2"/>
        <v>0</v>
      </c>
      <c r="AB64" s="20">
        <f t="shared" si="11"/>
        <v>0</v>
      </c>
      <c r="AC64" s="19"/>
    </row>
    <row r="65" spans="1:29" ht="15.75" x14ac:dyDescent="0.25">
      <c r="A65" s="1"/>
      <c r="B65" s="2"/>
      <c r="C65" s="2"/>
      <c r="D65" s="3"/>
      <c r="E65" s="4"/>
      <c r="F65" s="5"/>
      <c r="G65" s="5"/>
      <c r="H65" s="6"/>
      <c r="I65" s="6"/>
      <c r="J65" s="10">
        <f t="shared" si="0"/>
        <v>0</v>
      </c>
      <c r="K65" s="11" t="str">
        <f t="shared" si="3"/>
        <v/>
      </c>
      <c r="L65" s="27" t="str">
        <f t="shared" si="4"/>
        <v/>
      </c>
      <c r="M65" s="7"/>
      <c r="N65" s="8" t="s">
        <v>20</v>
      </c>
      <c r="O65" s="12">
        <f t="shared" si="12"/>
        <v>0</v>
      </c>
      <c r="P65" s="13">
        <f t="shared" si="13"/>
        <v>0</v>
      </c>
      <c r="Q65" s="13">
        <f t="shared" si="14"/>
        <v>0</v>
      </c>
      <c r="R65" s="13">
        <f t="shared" si="5"/>
        <v>0</v>
      </c>
      <c r="S65" s="14">
        <f t="shared" si="6"/>
        <v>0</v>
      </c>
      <c r="T65" s="15">
        <f t="shared" si="1"/>
        <v>0</v>
      </c>
      <c r="U65" s="16">
        <f t="shared" si="7"/>
        <v>0</v>
      </c>
      <c r="V65" s="9">
        <f t="shared" si="8"/>
        <v>0</v>
      </c>
      <c r="W65" s="16">
        <f t="shared" si="15"/>
        <v>0</v>
      </c>
      <c r="X65" s="17">
        <f t="shared" si="16"/>
        <v>0</v>
      </c>
      <c r="Y65" s="16">
        <f t="shared" si="9"/>
        <v>0</v>
      </c>
      <c r="Z65" s="17">
        <f t="shared" si="10"/>
        <v>0</v>
      </c>
      <c r="AA65" s="18">
        <f t="shared" si="2"/>
        <v>0</v>
      </c>
      <c r="AB65" s="20">
        <f t="shared" si="11"/>
        <v>0</v>
      </c>
      <c r="AC65" s="19"/>
    </row>
    <row r="66" spans="1:29" ht="15.75" x14ac:dyDescent="0.25">
      <c r="A66" s="1"/>
      <c r="B66" s="2"/>
      <c r="C66" s="2"/>
      <c r="D66" s="3"/>
      <c r="E66" s="4"/>
      <c r="F66" s="5"/>
      <c r="G66" s="5"/>
      <c r="H66" s="6"/>
      <c r="I66" s="6"/>
      <c r="J66" s="10">
        <f t="shared" si="0"/>
        <v>0</v>
      </c>
      <c r="K66" s="11" t="str">
        <f t="shared" si="3"/>
        <v/>
      </c>
      <c r="L66" s="27" t="str">
        <f t="shared" si="4"/>
        <v/>
      </c>
      <c r="M66" s="7"/>
      <c r="N66" s="8" t="s">
        <v>20</v>
      </c>
      <c r="O66" s="12">
        <f t="shared" si="12"/>
        <v>0</v>
      </c>
      <c r="P66" s="13">
        <f t="shared" si="13"/>
        <v>0</v>
      </c>
      <c r="Q66" s="13">
        <f t="shared" si="14"/>
        <v>0</v>
      </c>
      <c r="R66" s="13">
        <f t="shared" si="5"/>
        <v>0</v>
      </c>
      <c r="S66" s="14">
        <f t="shared" si="6"/>
        <v>0</v>
      </c>
      <c r="T66" s="15">
        <f t="shared" si="1"/>
        <v>0</v>
      </c>
      <c r="U66" s="16">
        <f t="shared" si="7"/>
        <v>0</v>
      </c>
      <c r="V66" s="9">
        <f t="shared" si="8"/>
        <v>0</v>
      </c>
      <c r="W66" s="16">
        <f t="shared" si="15"/>
        <v>0</v>
      </c>
      <c r="X66" s="17">
        <f t="shared" si="16"/>
        <v>0</v>
      </c>
      <c r="Y66" s="16">
        <f t="shared" si="9"/>
        <v>0</v>
      </c>
      <c r="Z66" s="17">
        <f t="shared" si="10"/>
        <v>0</v>
      </c>
      <c r="AA66" s="18">
        <f t="shared" si="2"/>
        <v>0</v>
      </c>
      <c r="AB66" s="20">
        <f t="shared" si="11"/>
        <v>0</v>
      </c>
      <c r="AC66" s="19"/>
    </row>
    <row r="67" spans="1:29" ht="15.75" x14ac:dyDescent="0.25">
      <c r="A67" s="1"/>
      <c r="B67" s="2"/>
      <c r="C67" s="2"/>
      <c r="D67" s="3"/>
      <c r="E67" s="4"/>
      <c r="F67" s="5"/>
      <c r="G67" s="5"/>
      <c r="H67" s="6"/>
      <c r="I67" s="6"/>
      <c r="J67" s="10">
        <f t="shared" si="0"/>
        <v>0</v>
      </c>
      <c r="K67" s="11" t="str">
        <f t="shared" si="3"/>
        <v/>
      </c>
      <c r="L67" s="27" t="str">
        <f t="shared" si="4"/>
        <v/>
      </c>
      <c r="M67" s="7"/>
      <c r="N67" s="8" t="s">
        <v>20</v>
      </c>
      <c r="O67" s="12">
        <f t="shared" si="12"/>
        <v>0</v>
      </c>
      <c r="P67" s="13">
        <f t="shared" si="13"/>
        <v>0</v>
      </c>
      <c r="Q67" s="13">
        <f t="shared" si="14"/>
        <v>0</v>
      </c>
      <c r="R67" s="13">
        <f t="shared" si="5"/>
        <v>0</v>
      </c>
      <c r="S67" s="14">
        <f t="shared" si="6"/>
        <v>0</v>
      </c>
      <c r="T67" s="15">
        <f t="shared" si="1"/>
        <v>0</v>
      </c>
      <c r="U67" s="16">
        <f t="shared" si="7"/>
        <v>0</v>
      </c>
      <c r="V67" s="9">
        <f t="shared" si="8"/>
        <v>0</v>
      </c>
      <c r="W67" s="16">
        <f t="shared" si="15"/>
        <v>0</v>
      </c>
      <c r="X67" s="17">
        <f t="shared" si="16"/>
        <v>0</v>
      </c>
      <c r="Y67" s="16">
        <f t="shared" si="9"/>
        <v>0</v>
      </c>
      <c r="Z67" s="17">
        <f t="shared" si="10"/>
        <v>0</v>
      </c>
      <c r="AA67" s="18">
        <f t="shared" si="2"/>
        <v>0</v>
      </c>
      <c r="AB67" s="20">
        <f t="shared" si="11"/>
        <v>0</v>
      </c>
      <c r="AC67" s="19"/>
    </row>
    <row r="68" spans="1:29" ht="15.75" x14ac:dyDescent="0.25">
      <c r="A68" s="1"/>
      <c r="B68" s="2"/>
      <c r="C68" s="2"/>
      <c r="D68" s="3"/>
      <c r="E68" s="4"/>
      <c r="F68" s="5"/>
      <c r="G68" s="5"/>
      <c r="H68" s="6"/>
      <c r="I68" s="6"/>
      <c r="J68" s="10">
        <f t="shared" si="0"/>
        <v>0</v>
      </c>
      <c r="K68" s="11" t="str">
        <f t="shared" si="3"/>
        <v/>
      </c>
      <c r="L68" s="27" t="str">
        <f t="shared" si="4"/>
        <v/>
      </c>
      <c r="M68" s="7"/>
      <c r="N68" s="8" t="s">
        <v>20</v>
      </c>
      <c r="O68" s="12">
        <f t="shared" si="12"/>
        <v>0</v>
      </c>
      <c r="P68" s="13">
        <f t="shared" si="13"/>
        <v>0</v>
      </c>
      <c r="Q68" s="13">
        <f t="shared" si="14"/>
        <v>0</v>
      </c>
      <c r="R68" s="13">
        <f t="shared" si="5"/>
        <v>0</v>
      </c>
      <c r="S68" s="14">
        <f t="shared" si="6"/>
        <v>0</v>
      </c>
      <c r="T68" s="15">
        <f t="shared" si="1"/>
        <v>0</v>
      </c>
      <c r="U68" s="16">
        <f t="shared" si="7"/>
        <v>0</v>
      </c>
      <c r="V68" s="9">
        <f t="shared" si="8"/>
        <v>0</v>
      </c>
      <c r="W68" s="16">
        <f t="shared" si="15"/>
        <v>0</v>
      </c>
      <c r="X68" s="17">
        <f t="shared" si="16"/>
        <v>0</v>
      </c>
      <c r="Y68" s="16">
        <f t="shared" si="9"/>
        <v>0</v>
      </c>
      <c r="Z68" s="17">
        <f t="shared" si="10"/>
        <v>0</v>
      </c>
      <c r="AA68" s="18">
        <f t="shared" si="2"/>
        <v>0</v>
      </c>
      <c r="AB68" s="20">
        <f t="shared" si="11"/>
        <v>0</v>
      </c>
      <c r="AC68" s="19"/>
    </row>
    <row r="69" spans="1:29" ht="15.75" x14ac:dyDescent="0.25">
      <c r="A69" s="1"/>
      <c r="B69" s="2"/>
      <c r="C69" s="2"/>
      <c r="D69" s="3"/>
      <c r="E69" s="4"/>
      <c r="F69" s="5"/>
      <c r="G69" s="5"/>
      <c r="H69" s="6"/>
      <c r="I69" s="6"/>
      <c r="J69" s="10">
        <f t="shared" si="0"/>
        <v>0</v>
      </c>
      <c r="K69" s="11" t="str">
        <f t="shared" si="3"/>
        <v/>
      </c>
      <c r="L69" s="27" t="str">
        <f t="shared" si="4"/>
        <v/>
      </c>
      <c r="M69" s="7"/>
      <c r="N69" s="8" t="s">
        <v>20</v>
      </c>
      <c r="O69" s="12">
        <f t="shared" si="12"/>
        <v>0</v>
      </c>
      <c r="P69" s="13">
        <f t="shared" si="13"/>
        <v>0</v>
      </c>
      <c r="Q69" s="13">
        <f t="shared" si="14"/>
        <v>0</v>
      </c>
      <c r="R69" s="13">
        <f t="shared" si="5"/>
        <v>0</v>
      </c>
      <c r="S69" s="14">
        <f t="shared" si="6"/>
        <v>0</v>
      </c>
      <c r="T69" s="15">
        <f t="shared" si="1"/>
        <v>0</v>
      </c>
      <c r="U69" s="16">
        <f t="shared" si="7"/>
        <v>0</v>
      </c>
      <c r="V69" s="9">
        <f t="shared" si="8"/>
        <v>0</v>
      </c>
      <c r="W69" s="16">
        <f t="shared" si="15"/>
        <v>0</v>
      </c>
      <c r="X69" s="17">
        <f t="shared" si="16"/>
        <v>0</v>
      </c>
      <c r="Y69" s="16">
        <f t="shared" si="9"/>
        <v>0</v>
      </c>
      <c r="Z69" s="17">
        <f t="shared" si="10"/>
        <v>0</v>
      </c>
      <c r="AA69" s="18">
        <f t="shared" si="2"/>
        <v>0</v>
      </c>
      <c r="AB69" s="20">
        <f t="shared" si="11"/>
        <v>0</v>
      </c>
      <c r="AC69" s="19"/>
    </row>
    <row r="70" spans="1:29" ht="15.75" x14ac:dyDescent="0.25">
      <c r="A70" s="1"/>
      <c r="B70" s="2"/>
      <c r="C70" s="2"/>
      <c r="D70" s="3"/>
      <c r="E70" s="4"/>
      <c r="F70" s="5"/>
      <c r="G70" s="5"/>
      <c r="H70" s="6"/>
      <c r="I70" s="6"/>
      <c r="J70" s="10">
        <f t="shared" ref="J70:J132" si="17">H70+I70</f>
        <v>0</v>
      </c>
      <c r="K70" s="11" t="str">
        <f t="shared" si="3"/>
        <v/>
      </c>
      <c r="L70" s="27" t="str">
        <f t="shared" ref="L70:L132" si="18">IF(J70&gt;0,(G70-F70+1)-I70,"")</f>
        <v/>
      </c>
      <c r="M70" s="7"/>
      <c r="N70" s="8" t="s">
        <v>20</v>
      </c>
      <c r="O70" s="12">
        <f t="shared" ref="O70:O132" si="19">IF(H70&gt;0,59.2,0)</f>
        <v>0</v>
      </c>
      <c r="P70" s="13">
        <f t="shared" ref="P70:P132" si="20">IF(I70&gt;0,45.71,0)</f>
        <v>0</v>
      </c>
      <c r="Q70" s="13">
        <f t="shared" ref="Q70:Q132" si="21">ROUND(H70*O70,2)</f>
        <v>0</v>
      </c>
      <c r="R70" s="13">
        <f t="shared" ref="R70:R132" si="22">ROUND(I70*P70,2)</f>
        <v>0</v>
      </c>
      <c r="S70" s="14">
        <f t="shared" ref="S70:S132" si="23">ROUND(Q70+R70,2)</f>
        <v>0</v>
      </c>
      <c r="T70" s="15">
        <f t="shared" ref="T70:T132" si="24">IF(M70=0,0,IF((M70&lt;5000),5000,M70))</f>
        <v>0</v>
      </c>
      <c r="U70" s="16">
        <f t="shared" ref="U70:U132" si="25">IF(T70=0,0,ROUND((T70-5000)/(20000-5000),2))</f>
        <v>0</v>
      </c>
      <c r="V70" s="9">
        <f t="shared" si="8"/>
        <v>0</v>
      </c>
      <c r="W70" s="16">
        <f t="shared" ref="W70:W132" si="26">IF(H70&gt;0,ROUND((U70*(O70-V70)+V70),2),0)</f>
        <v>0</v>
      </c>
      <c r="X70" s="17">
        <f t="shared" ref="X70:X132" si="27">IF(H70&gt;0,ROUND(O70-W70,2),0)</f>
        <v>0</v>
      </c>
      <c r="Y70" s="16">
        <f t="shared" ref="Y70:Y132" si="28">IF(I70&gt;0,(ROUND((U70*(P70-V70)+V70),2)),0)</f>
        <v>0</v>
      </c>
      <c r="Z70" s="17">
        <f t="shared" ref="Z70:Z132" si="29">IF(I70&gt;0,(ROUND(P70-Y70,2)),0)</f>
        <v>0</v>
      </c>
      <c r="AA70" s="18">
        <f t="shared" ref="AA70:AA132" si="30">ROUND((W70*H70)+(Y70*I70),2)</f>
        <v>0</v>
      </c>
      <c r="AB70" s="20">
        <f t="shared" si="11"/>
        <v>0</v>
      </c>
      <c r="AC70" s="19"/>
    </row>
    <row r="71" spans="1:29" ht="15.75" x14ac:dyDescent="0.25">
      <c r="A71" s="1"/>
      <c r="B71" s="2"/>
      <c r="C71" s="2"/>
      <c r="D71" s="3"/>
      <c r="E71" s="4"/>
      <c r="F71" s="5"/>
      <c r="G71" s="5"/>
      <c r="H71" s="6"/>
      <c r="I71" s="6"/>
      <c r="J71" s="10">
        <f t="shared" si="17"/>
        <v>0</v>
      </c>
      <c r="K71" s="11" t="str">
        <f t="shared" ref="K71:K134" si="31">IF(J71&gt;0,IF(J71&gt;(G71-F71+1),"Errore n. max Giorni! verificare periodo inserito",IF((G71-F71+1)=J71,"ok","")),"")</f>
        <v/>
      </c>
      <c r="L71" s="27" t="str">
        <f t="shared" si="18"/>
        <v/>
      </c>
      <c r="M71" s="7"/>
      <c r="N71" s="8" t="s">
        <v>20</v>
      </c>
      <c r="O71" s="12">
        <f t="shared" si="19"/>
        <v>0</v>
      </c>
      <c r="P71" s="13">
        <f t="shared" si="20"/>
        <v>0</v>
      </c>
      <c r="Q71" s="13">
        <f t="shared" si="21"/>
        <v>0</v>
      </c>
      <c r="R71" s="13">
        <f t="shared" si="22"/>
        <v>0</v>
      </c>
      <c r="S71" s="14">
        <f t="shared" si="23"/>
        <v>0</v>
      </c>
      <c r="T71" s="15">
        <f t="shared" si="24"/>
        <v>0</v>
      </c>
      <c r="U71" s="16">
        <f t="shared" si="25"/>
        <v>0</v>
      </c>
      <c r="V71" s="9">
        <f t="shared" ref="V71:V134" si="32">IF(N71="NO",0,IF(N71="SI",17.16,0))</f>
        <v>0</v>
      </c>
      <c r="W71" s="16">
        <f t="shared" si="26"/>
        <v>0</v>
      </c>
      <c r="X71" s="17">
        <f t="shared" si="27"/>
        <v>0</v>
      </c>
      <c r="Y71" s="16">
        <f t="shared" si="28"/>
        <v>0</v>
      </c>
      <c r="Z71" s="17">
        <f t="shared" si="29"/>
        <v>0</v>
      </c>
      <c r="AA71" s="18">
        <f t="shared" si="30"/>
        <v>0</v>
      </c>
      <c r="AB71" s="20">
        <f t="shared" ref="AB71:AB134" si="33">IF(J71&gt;0,IF(M71="","Inserire Isee in colonna M",IF(N71="","compilare colonna N",ROUND((X71*H71)+(Z71*I71),2))),0)</f>
        <v>0</v>
      </c>
      <c r="AC71" s="19"/>
    </row>
    <row r="72" spans="1:29" ht="15.75" x14ac:dyDescent="0.25">
      <c r="A72" s="1"/>
      <c r="B72" s="2"/>
      <c r="C72" s="2"/>
      <c r="D72" s="3"/>
      <c r="E72" s="4"/>
      <c r="F72" s="5"/>
      <c r="G72" s="5"/>
      <c r="H72" s="6"/>
      <c r="I72" s="6"/>
      <c r="J72" s="10">
        <f t="shared" si="17"/>
        <v>0</v>
      </c>
      <c r="K72" s="11" t="str">
        <f t="shared" si="31"/>
        <v/>
      </c>
      <c r="L72" s="27" t="str">
        <f t="shared" si="18"/>
        <v/>
      </c>
      <c r="M72" s="7"/>
      <c r="N72" s="8" t="s">
        <v>20</v>
      </c>
      <c r="O72" s="12">
        <f t="shared" si="19"/>
        <v>0</v>
      </c>
      <c r="P72" s="13">
        <f t="shared" si="20"/>
        <v>0</v>
      </c>
      <c r="Q72" s="13">
        <f t="shared" si="21"/>
        <v>0</v>
      </c>
      <c r="R72" s="13">
        <f t="shared" si="22"/>
        <v>0</v>
      </c>
      <c r="S72" s="14">
        <f t="shared" si="23"/>
        <v>0</v>
      </c>
      <c r="T72" s="15">
        <f t="shared" si="24"/>
        <v>0</v>
      </c>
      <c r="U72" s="16">
        <f t="shared" si="25"/>
        <v>0</v>
      </c>
      <c r="V72" s="9">
        <f t="shared" si="32"/>
        <v>0</v>
      </c>
      <c r="W72" s="16">
        <f t="shared" si="26"/>
        <v>0</v>
      </c>
      <c r="X72" s="17">
        <f t="shared" si="27"/>
        <v>0</v>
      </c>
      <c r="Y72" s="16">
        <f t="shared" si="28"/>
        <v>0</v>
      </c>
      <c r="Z72" s="17">
        <f t="shared" si="29"/>
        <v>0</v>
      </c>
      <c r="AA72" s="18">
        <f t="shared" si="30"/>
        <v>0</v>
      </c>
      <c r="AB72" s="20">
        <f t="shared" si="33"/>
        <v>0</v>
      </c>
      <c r="AC72" s="19"/>
    </row>
    <row r="73" spans="1:29" ht="15.75" x14ac:dyDescent="0.25">
      <c r="A73" s="1"/>
      <c r="B73" s="2"/>
      <c r="C73" s="2"/>
      <c r="D73" s="3"/>
      <c r="E73" s="4"/>
      <c r="F73" s="5"/>
      <c r="G73" s="5"/>
      <c r="H73" s="6"/>
      <c r="I73" s="6"/>
      <c r="J73" s="10">
        <f t="shared" si="17"/>
        <v>0</v>
      </c>
      <c r="K73" s="11" t="str">
        <f t="shared" si="31"/>
        <v/>
      </c>
      <c r="L73" s="27" t="str">
        <f t="shared" si="18"/>
        <v/>
      </c>
      <c r="M73" s="7"/>
      <c r="N73" s="8" t="s">
        <v>20</v>
      </c>
      <c r="O73" s="12">
        <f t="shared" si="19"/>
        <v>0</v>
      </c>
      <c r="P73" s="13">
        <f t="shared" si="20"/>
        <v>0</v>
      </c>
      <c r="Q73" s="13">
        <f t="shared" si="21"/>
        <v>0</v>
      </c>
      <c r="R73" s="13">
        <f t="shared" si="22"/>
        <v>0</v>
      </c>
      <c r="S73" s="14">
        <f t="shared" si="23"/>
        <v>0</v>
      </c>
      <c r="T73" s="15">
        <f t="shared" si="24"/>
        <v>0</v>
      </c>
      <c r="U73" s="16">
        <f t="shared" si="25"/>
        <v>0</v>
      </c>
      <c r="V73" s="9">
        <f t="shared" si="32"/>
        <v>0</v>
      </c>
      <c r="W73" s="16">
        <f t="shared" si="26"/>
        <v>0</v>
      </c>
      <c r="X73" s="17">
        <f t="shared" si="27"/>
        <v>0</v>
      </c>
      <c r="Y73" s="16">
        <f t="shared" si="28"/>
        <v>0</v>
      </c>
      <c r="Z73" s="17">
        <f t="shared" si="29"/>
        <v>0</v>
      </c>
      <c r="AA73" s="18">
        <f t="shared" si="30"/>
        <v>0</v>
      </c>
      <c r="AB73" s="20">
        <f t="shared" si="33"/>
        <v>0</v>
      </c>
      <c r="AC73" s="19"/>
    </row>
    <row r="74" spans="1:29" ht="15.75" x14ac:dyDescent="0.25">
      <c r="A74" s="1"/>
      <c r="B74" s="2"/>
      <c r="C74" s="2"/>
      <c r="D74" s="3"/>
      <c r="E74" s="4"/>
      <c r="F74" s="5"/>
      <c r="G74" s="5"/>
      <c r="H74" s="6"/>
      <c r="I74" s="6"/>
      <c r="J74" s="10">
        <f t="shared" si="17"/>
        <v>0</v>
      </c>
      <c r="K74" s="11" t="str">
        <f t="shared" si="31"/>
        <v/>
      </c>
      <c r="L74" s="27" t="str">
        <f t="shared" si="18"/>
        <v/>
      </c>
      <c r="M74" s="7"/>
      <c r="N74" s="8" t="s">
        <v>20</v>
      </c>
      <c r="O74" s="12">
        <f t="shared" si="19"/>
        <v>0</v>
      </c>
      <c r="P74" s="13">
        <f t="shared" si="20"/>
        <v>0</v>
      </c>
      <c r="Q74" s="13">
        <f t="shared" si="21"/>
        <v>0</v>
      </c>
      <c r="R74" s="13">
        <f t="shared" si="22"/>
        <v>0</v>
      </c>
      <c r="S74" s="14">
        <f t="shared" si="23"/>
        <v>0</v>
      </c>
      <c r="T74" s="15">
        <f t="shared" si="24"/>
        <v>0</v>
      </c>
      <c r="U74" s="16">
        <f t="shared" si="25"/>
        <v>0</v>
      </c>
      <c r="V74" s="9">
        <f t="shared" si="32"/>
        <v>0</v>
      </c>
      <c r="W74" s="16">
        <f t="shared" si="26"/>
        <v>0</v>
      </c>
      <c r="X74" s="17">
        <f t="shared" si="27"/>
        <v>0</v>
      </c>
      <c r="Y74" s="16">
        <f t="shared" si="28"/>
        <v>0</v>
      </c>
      <c r="Z74" s="17">
        <f t="shared" si="29"/>
        <v>0</v>
      </c>
      <c r="AA74" s="18">
        <f t="shared" si="30"/>
        <v>0</v>
      </c>
      <c r="AB74" s="20">
        <f t="shared" si="33"/>
        <v>0</v>
      </c>
      <c r="AC74" s="19"/>
    </row>
    <row r="75" spans="1:29" ht="15.75" x14ac:dyDescent="0.25">
      <c r="A75" s="1"/>
      <c r="B75" s="2"/>
      <c r="C75" s="2"/>
      <c r="D75" s="3"/>
      <c r="E75" s="4"/>
      <c r="F75" s="5"/>
      <c r="G75" s="5"/>
      <c r="H75" s="6"/>
      <c r="I75" s="6"/>
      <c r="J75" s="10">
        <f t="shared" si="17"/>
        <v>0</v>
      </c>
      <c r="K75" s="11" t="str">
        <f t="shared" si="31"/>
        <v/>
      </c>
      <c r="L75" s="27" t="str">
        <f t="shared" si="18"/>
        <v/>
      </c>
      <c r="M75" s="7"/>
      <c r="N75" s="8" t="s">
        <v>20</v>
      </c>
      <c r="O75" s="12">
        <f t="shared" si="19"/>
        <v>0</v>
      </c>
      <c r="P75" s="13">
        <f t="shared" si="20"/>
        <v>0</v>
      </c>
      <c r="Q75" s="13">
        <f t="shared" si="21"/>
        <v>0</v>
      </c>
      <c r="R75" s="13">
        <f t="shared" si="22"/>
        <v>0</v>
      </c>
      <c r="S75" s="14">
        <f t="shared" si="23"/>
        <v>0</v>
      </c>
      <c r="T75" s="15">
        <f t="shared" si="24"/>
        <v>0</v>
      </c>
      <c r="U75" s="16">
        <f t="shared" si="25"/>
        <v>0</v>
      </c>
      <c r="V75" s="9">
        <f t="shared" si="32"/>
        <v>0</v>
      </c>
      <c r="W75" s="16">
        <f t="shared" si="26"/>
        <v>0</v>
      </c>
      <c r="X75" s="17">
        <f t="shared" si="27"/>
        <v>0</v>
      </c>
      <c r="Y75" s="16">
        <f t="shared" si="28"/>
        <v>0</v>
      </c>
      <c r="Z75" s="17">
        <f t="shared" si="29"/>
        <v>0</v>
      </c>
      <c r="AA75" s="18">
        <f t="shared" si="30"/>
        <v>0</v>
      </c>
      <c r="AB75" s="20">
        <f t="shared" si="33"/>
        <v>0</v>
      </c>
      <c r="AC75" s="19"/>
    </row>
    <row r="76" spans="1:29" ht="15.75" x14ac:dyDescent="0.25">
      <c r="A76" s="1"/>
      <c r="B76" s="2"/>
      <c r="C76" s="2"/>
      <c r="D76" s="3"/>
      <c r="E76" s="4"/>
      <c r="F76" s="5"/>
      <c r="G76" s="5"/>
      <c r="H76" s="6"/>
      <c r="I76" s="6"/>
      <c r="J76" s="10">
        <f t="shared" si="17"/>
        <v>0</v>
      </c>
      <c r="K76" s="11" t="str">
        <f t="shared" si="31"/>
        <v/>
      </c>
      <c r="L76" s="27" t="str">
        <f t="shared" si="18"/>
        <v/>
      </c>
      <c r="M76" s="7"/>
      <c r="N76" s="8" t="s">
        <v>20</v>
      </c>
      <c r="O76" s="12">
        <f t="shared" si="19"/>
        <v>0</v>
      </c>
      <c r="P76" s="13">
        <f t="shared" si="20"/>
        <v>0</v>
      </c>
      <c r="Q76" s="13">
        <f t="shared" si="21"/>
        <v>0</v>
      </c>
      <c r="R76" s="13">
        <f t="shared" si="22"/>
        <v>0</v>
      </c>
      <c r="S76" s="14">
        <f t="shared" si="23"/>
        <v>0</v>
      </c>
      <c r="T76" s="15">
        <f t="shared" si="24"/>
        <v>0</v>
      </c>
      <c r="U76" s="16">
        <f t="shared" si="25"/>
        <v>0</v>
      </c>
      <c r="V76" s="9">
        <f t="shared" si="32"/>
        <v>0</v>
      </c>
      <c r="W76" s="16">
        <f t="shared" si="26"/>
        <v>0</v>
      </c>
      <c r="X76" s="17">
        <f t="shared" si="27"/>
        <v>0</v>
      </c>
      <c r="Y76" s="16">
        <f t="shared" si="28"/>
        <v>0</v>
      </c>
      <c r="Z76" s="17">
        <f t="shared" si="29"/>
        <v>0</v>
      </c>
      <c r="AA76" s="18">
        <f t="shared" si="30"/>
        <v>0</v>
      </c>
      <c r="AB76" s="20">
        <f t="shared" si="33"/>
        <v>0</v>
      </c>
      <c r="AC76" s="19"/>
    </row>
    <row r="77" spans="1:29" ht="15.75" x14ac:dyDescent="0.25">
      <c r="A77" s="1"/>
      <c r="B77" s="2"/>
      <c r="C77" s="2"/>
      <c r="D77" s="3"/>
      <c r="E77" s="4"/>
      <c r="F77" s="5"/>
      <c r="G77" s="5"/>
      <c r="H77" s="6"/>
      <c r="I77" s="6"/>
      <c r="J77" s="10">
        <f t="shared" si="17"/>
        <v>0</v>
      </c>
      <c r="K77" s="11" t="str">
        <f t="shared" si="31"/>
        <v/>
      </c>
      <c r="L77" s="27" t="str">
        <f t="shared" si="18"/>
        <v/>
      </c>
      <c r="M77" s="7"/>
      <c r="N77" s="8" t="s">
        <v>20</v>
      </c>
      <c r="O77" s="12">
        <f t="shared" si="19"/>
        <v>0</v>
      </c>
      <c r="P77" s="13">
        <f t="shared" si="20"/>
        <v>0</v>
      </c>
      <c r="Q77" s="13">
        <f t="shared" si="21"/>
        <v>0</v>
      </c>
      <c r="R77" s="13">
        <f t="shared" si="22"/>
        <v>0</v>
      </c>
      <c r="S77" s="14">
        <f t="shared" si="23"/>
        <v>0</v>
      </c>
      <c r="T77" s="15">
        <f t="shared" si="24"/>
        <v>0</v>
      </c>
      <c r="U77" s="16">
        <f t="shared" si="25"/>
        <v>0</v>
      </c>
      <c r="V77" s="9">
        <f t="shared" si="32"/>
        <v>0</v>
      </c>
      <c r="W77" s="16">
        <f t="shared" si="26"/>
        <v>0</v>
      </c>
      <c r="X77" s="17">
        <f t="shared" si="27"/>
        <v>0</v>
      </c>
      <c r="Y77" s="16">
        <f t="shared" si="28"/>
        <v>0</v>
      </c>
      <c r="Z77" s="17">
        <f t="shared" si="29"/>
        <v>0</v>
      </c>
      <c r="AA77" s="18">
        <f t="shared" si="30"/>
        <v>0</v>
      </c>
      <c r="AB77" s="20">
        <f t="shared" si="33"/>
        <v>0</v>
      </c>
      <c r="AC77" s="19"/>
    </row>
    <row r="78" spans="1:29" ht="15.75" x14ac:dyDescent="0.25">
      <c r="A78" s="1"/>
      <c r="B78" s="2"/>
      <c r="C78" s="2"/>
      <c r="D78" s="3"/>
      <c r="E78" s="4"/>
      <c r="F78" s="5"/>
      <c r="G78" s="5"/>
      <c r="H78" s="6"/>
      <c r="I78" s="6"/>
      <c r="J78" s="10">
        <f t="shared" si="17"/>
        <v>0</v>
      </c>
      <c r="K78" s="11" t="str">
        <f t="shared" si="31"/>
        <v/>
      </c>
      <c r="L78" s="27" t="str">
        <f t="shared" si="18"/>
        <v/>
      </c>
      <c r="M78" s="7"/>
      <c r="N78" s="8" t="s">
        <v>20</v>
      </c>
      <c r="O78" s="12">
        <f t="shared" si="19"/>
        <v>0</v>
      </c>
      <c r="P78" s="13">
        <f t="shared" si="20"/>
        <v>0</v>
      </c>
      <c r="Q78" s="13">
        <f t="shared" si="21"/>
        <v>0</v>
      </c>
      <c r="R78" s="13">
        <f t="shared" si="22"/>
        <v>0</v>
      </c>
      <c r="S78" s="14">
        <f t="shared" si="23"/>
        <v>0</v>
      </c>
      <c r="T78" s="15">
        <f t="shared" si="24"/>
        <v>0</v>
      </c>
      <c r="U78" s="16">
        <f t="shared" si="25"/>
        <v>0</v>
      </c>
      <c r="V78" s="9">
        <f t="shared" si="32"/>
        <v>0</v>
      </c>
      <c r="W78" s="16">
        <f t="shared" si="26"/>
        <v>0</v>
      </c>
      <c r="X78" s="17">
        <f t="shared" si="27"/>
        <v>0</v>
      </c>
      <c r="Y78" s="16">
        <f t="shared" si="28"/>
        <v>0</v>
      </c>
      <c r="Z78" s="17">
        <f t="shared" si="29"/>
        <v>0</v>
      </c>
      <c r="AA78" s="18">
        <f t="shared" si="30"/>
        <v>0</v>
      </c>
      <c r="AB78" s="20">
        <f t="shared" si="33"/>
        <v>0</v>
      </c>
      <c r="AC78" s="19"/>
    </row>
    <row r="79" spans="1:29" ht="15.75" x14ac:dyDescent="0.25">
      <c r="A79" s="1"/>
      <c r="B79" s="2"/>
      <c r="C79" s="2"/>
      <c r="D79" s="3"/>
      <c r="E79" s="4"/>
      <c r="F79" s="5"/>
      <c r="G79" s="5"/>
      <c r="H79" s="6"/>
      <c r="I79" s="6"/>
      <c r="J79" s="10">
        <f t="shared" si="17"/>
        <v>0</v>
      </c>
      <c r="K79" s="11" t="str">
        <f t="shared" si="31"/>
        <v/>
      </c>
      <c r="L79" s="27" t="str">
        <f t="shared" si="18"/>
        <v/>
      </c>
      <c r="M79" s="7"/>
      <c r="N79" s="8" t="s">
        <v>20</v>
      </c>
      <c r="O79" s="12">
        <f t="shared" si="19"/>
        <v>0</v>
      </c>
      <c r="P79" s="13">
        <f t="shared" si="20"/>
        <v>0</v>
      </c>
      <c r="Q79" s="13">
        <f t="shared" si="21"/>
        <v>0</v>
      </c>
      <c r="R79" s="13">
        <f t="shared" si="22"/>
        <v>0</v>
      </c>
      <c r="S79" s="14">
        <f t="shared" si="23"/>
        <v>0</v>
      </c>
      <c r="T79" s="15">
        <f t="shared" si="24"/>
        <v>0</v>
      </c>
      <c r="U79" s="16">
        <f t="shared" si="25"/>
        <v>0</v>
      </c>
      <c r="V79" s="9">
        <f t="shared" si="32"/>
        <v>0</v>
      </c>
      <c r="W79" s="16">
        <f t="shared" si="26"/>
        <v>0</v>
      </c>
      <c r="X79" s="17">
        <f t="shared" si="27"/>
        <v>0</v>
      </c>
      <c r="Y79" s="16">
        <f t="shared" si="28"/>
        <v>0</v>
      </c>
      <c r="Z79" s="17">
        <f t="shared" si="29"/>
        <v>0</v>
      </c>
      <c r="AA79" s="18">
        <f t="shared" si="30"/>
        <v>0</v>
      </c>
      <c r="AB79" s="20">
        <f t="shared" si="33"/>
        <v>0</v>
      </c>
      <c r="AC79" s="19"/>
    </row>
    <row r="80" spans="1:29" ht="15.75" x14ac:dyDescent="0.25">
      <c r="A80" s="1"/>
      <c r="B80" s="2"/>
      <c r="C80" s="2"/>
      <c r="D80" s="3"/>
      <c r="E80" s="4"/>
      <c r="F80" s="5"/>
      <c r="G80" s="5"/>
      <c r="H80" s="6"/>
      <c r="I80" s="6"/>
      <c r="J80" s="10">
        <f t="shared" si="17"/>
        <v>0</v>
      </c>
      <c r="K80" s="11" t="str">
        <f t="shared" si="31"/>
        <v/>
      </c>
      <c r="L80" s="27" t="str">
        <f t="shared" si="18"/>
        <v/>
      </c>
      <c r="M80" s="7"/>
      <c r="N80" s="8" t="s">
        <v>20</v>
      </c>
      <c r="O80" s="12">
        <f t="shared" si="19"/>
        <v>0</v>
      </c>
      <c r="P80" s="13">
        <f t="shared" si="20"/>
        <v>0</v>
      </c>
      <c r="Q80" s="13">
        <f t="shared" si="21"/>
        <v>0</v>
      </c>
      <c r="R80" s="13">
        <f t="shared" si="22"/>
        <v>0</v>
      </c>
      <c r="S80" s="14">
        <f t="shared" si="23"/>
        <v>0</v>
      </c>
      <c r="T80" s="15">
        <f t="shared" si="24"/>
        <v>0</v>
      </c>
      <c r="U80" s="16">
        <f t="shared" si="25"/>
        <v>0</v>
      </c>
      <c r="V80" s="9">
        <f t="shared" si="32"/>
        <v>0</v>
      </c>
      <c r="W80" s="16">
        <f t="shared" si="26"/>
        <v>0</v>
      </c>
      <c r="X80" s="17">
        <f t="shared" si="27"/>
        <v>0</v>
      </c>
      <c r="Y80" s="16">
        <f t="shared" si="28"/>
        <v>0</v>
      </c>
      <c r="Z80" s="17">
        <f t="shared" si="29"/>
        <v>0</v>
      </c>
      <c r="AA80" s="18">
        <f t="shared" si="30"/>
        <v>0</v>
      </c>
      <c r="AB80" s="20">
        <f t="shared" si="33"/>
        <v>0</v>
      </c>
      <c r="AC80" s="19"/>
    </row>
    <row r="81" spans="1:29" ht="15.75" x14ac:dyDescent="0.25">
      <c r="A81" s="1"/>
      <c r="B81" s="2"/>
      <c r="C81" s="2"/>
      <c r="D81" s="3"/>
      <c r="E81" s="4"/>
      <c r="F81" s="5"/>
      <c r="G81" s="5"/>
      <c r="H81" s="6"/>
      <c r="I81" s="6"/>
      <c r="J81" s="10">
        <f t="shared" si="17"/>
        <v>0</v>
      </c>
      <c r="K81" s="11" t="str">
        <f t="shared" si="31"/>
        <v/>
      </c>
      <c r="L81" s="27" t="str">
        <f t="shared" si="18"/>
        <v/>
      </c>
      <c r="M81" s="7"/>
      <c r="N81" s="8" t="s">
        <v>20</v>
      </c>
      <c r="O81" s="12">
        <f t="shared" si="19"/>
        <v>0</v>
      </c>
      <c r="P81" s="13">
        <f t="shared" si="20"/>
        <v>0</v>
      </c>
      <c r="Q81" s="13">
        <f t="shared" si="21"/>
        <v>0</v>
      </c>
      <c r="R81" s="13">
        <f t="shared" si="22"/>
        <v>0</v>
      </c>
      <c r="S81" s="14">
        <f t="shared" si="23"/>
        <v>0</v>
      </c>
      <c r="T81" s="15">
        <f t="shared" si="24"/>
        <v>0</v>
      </c>
      <c r="U81" s="16">
        <f t="shared" si="25"/>
        <v>0</v>
      </c>
      <c r="V81" s="9">
        <f t="shared" si="32"/>
        <v>0</v>
      </c>
      <c r="W81" s="16">
        <f t="shared" si="26"/>
        <v>0</v>
      </c>
      <c r="X81" s="17">
        <f t="shared" si="27"/>
        <v>0</v>
      </c>
      <c r="Y81" s="16">
        <f t="shared" si="28"/>
        <v>0</v>
      </c>
      <c r="Z81" s="17">
        <f t="shared" si="29"/>
        <v>0</v>
      </c>
      <c r="AA81" s="18">
        <f t="shared" si="30"/>
        <v>0</v>
      </c>
      <c r="AB81" s="20">
        <f t="shared" si="33"/>
        <v>0</v>
      </c>
      <c r="AC81" s="19"/>
    </row>
    <row r="82" spans="1:29" ht="15.75" x14ac:dyDescent="0.25">
      <c r="A82" s="1"/>
      <c r="B82" s="2"/>
      <c r="C82" s="2"/>
      <c r="D82" s="3"/>
      <c r="E82" s="4"/>
      <c r="F82" s="5"/>
      <c r="G82" s="5"/>
      <c r="H82" s="6"/>
      <c r="I82" s="6"/>
      <c r="J82" s="10">
        <f t="shared" si="17"/>
        <v>0</v>
      </c>
      <c r="K82" s="11" t="str">
        <f t="shared" si="31"/>
        <v/>
      </c>
      <c r="L82" s="27" t="str">
        <f t="shared" si="18"/>
        <v/>
      </c>
      <c r="M82" s="7"/>
      <c r="N82" s="8" t="s">
        <v>20</v>
      </c>
      <c r="O82" s="12">
        <f t="shared" si="19"/>
        <v>0</v>
      </c>
      <c r="P82" s="13">
        <f t="shared" si="20"/>
        <v>0</v>
      </c>
      <c r="Q82" s="13">
        <f t="shared" si="21"/>
        <v>0</v>
      </c>
      <c r="R82" s="13">
        <f t="shared" si="22"/>
        <v>0</v>
      </c>
      <c r="S82" s="14">
        <f t="shared" si="23"/>
        <v>0</v>
      </c>
      <c r="T82" s="15">
        <f t="shared" si="24"/>
        <v>0</v>
      </c>
      <c r="U82" s="16">
        <f t="shared" si="25"/>
        <v>0</v>
      </c>
      <c r="V82" s="9">
        <f t="shared" si="32"/>
        <v>0</v>
      </c>
      <c r="W82" s="16">
        <f t="shared" si="26"/>
        <v>0</v>
      </c>
      <c r="X82" s="17">
        <f t="shared" si="27"/>
        <v>0</v>
      </c>
      <c r="Y82" s="16">
        <f t="shared" si="28"/>
        <v>0</v>
      </c>
      <c r="Z82" s="17">
        <f t="shared" si="29"/>
        <v>0</v>
      </c>
      <c r="AA82" s="18">
        <f t="shared" si="30"/>
        <v>0</v>
      </c>
      <c r="AB82" s="20">
        <f t="shared" si="33"/>
        <v>0</v>
      </c>
      <c r="AC82" s="19"/>
    </row>
    <row r="83" spans="1:29" ht="15.75" x14ac:dyDescent="0.25">
      <c r="A83" s="1"/>
      <c r="B83" s="2"/>
      <c r="C83" s="2"/>
      <c r="D83" s="3"/>
      <c r="E83" s="4"/>
      <c r="F83" s="5"/>
      <c r="G83" s="5"/>
      <c r="H83" s="6"/>
      <c r="I83" s="6"/>
      <c r="J83" s="10">
        <f t="shared" si="17"/>
        <v>0</v>
      </c>
      <c r="K83" s="11" t="str">
        <f t="shared" si="31"/>
        <v/>
      </c>
      <c r="L83" s="27" t="str">
        <f t="shared" si="18"/>
        <v/>
      </c>
      <c r="M83" s="7"/>
      <c r="N83" s="8" t="s">
        <v>20</v>
      </c>
      <c r="O83" s="12">
        <f t="shared" si="19"/>
        <v>0</v>
      </c>
      <c r="P83" s="13">
        <f t="shared" si="20"/>
        <v>0</v>
      </c>
      <c r="Q83" s="13">
        <f t="shared" si="21"/>
        <v>0</v>
      </c>
      <c r="R83" s="13">
        <f t="shared" si="22"/>
        <v>0</v>
      </c>
      <c r="S83" s="14">
        <f t="shared" si="23"/>
        <v>0</v>
      </c>
      <c r="T83" s="15">
        <f t="shared" si="24"/>
        <v>0</v>
      </c>
      <c r="U83" s="16">
        <f t="shared" si="25"/>
        <v>0</v>
      </c>
      <c r="V83" s="9">
        <f t="shared" si="32"/>
        <v>0</v>
      </c>
      <c r="W83" s="16">
        <f t="shared" si="26"/>
        <v>0</v>
      </c>
      <c r="X83" s="17">
        <f t="shared" si="27"/>
        <v>0</v>
      </c>
      <c r="Y83" s="16">
        <f t="shared" si="28"/>
        <v>0</v>
      </c>
      <c r="Z83" s="17">
        <f t="shared" si="29"/>
        <v>0</v>
      </c>
      <c r="AA83" s="18">
        <f t="shared" si="30"/>
        <v>0</v>
      </c>
      <c r="AB83" s="20">
        <f t="shared" si="33"/>
        <v>0</v>
      </c>
      <c r="AC83" s="19"/>
    </row>
    <row r="84" spans="1:29" ht="15.75" x14ac:dyDescent="0.25">
      <c r="A84" s="1"/>
      <c r="B84" s="2"/>
      <c r="C84" s="2"/>
      <c r="D84" s="3"/>
      <c r="E84" s="4"/>
      <c r="F84" s="5"/>
      <c r="G84" s="5"/>
      <c r="H84" s="6"/>
      <c r="I84" s="6"/>
      <c r="J84" s="10">
        <f t="shared" si="17"/>
        <v>0</v>
      </c>
      <c r="K84" s="11" t="str">
        <f t="shared" si="31"/>
        <v/>
      </c>
      <c r="L84" s="27" t="str">
        <f t="shared" si="18"/>
        <v/>
      </c>
      <c r="M84" s="7"/>
      <c r="N84" s="8" t="s">
        <v>20</v>
      </c>
      <c r="O84" s="12">
        <f t="shared" si="19"/>
        <v>0</v>
      </c>
      <c r="P84" s="13">
        <f t="shared" si="20"/>
        <v>0</v>
      </c>
      <c r="Q84" s="13">
        <f t="shared" si="21"/>
        <v>0</v>
      </c>
      <c r="R84" s="13">
        <f t="shared" si="22"/>
        <v>0</v>
      </c>
      <c r="S84" s="14">
        <f t="shared" si="23"/>
        <v>0</v>
      </c>
      <c r="T84" s="15">
        <f t="shared" si="24"/>
        <v>0</v>
      </c>
      <c r="U84" s="16">
        <f t="shared" si="25"/>
        <v>0</v>
      </c>
      <c r="V84" s="9">
        <f t="shared" si="32"/>
        <v>0</v>
      </c>
      <c r="W84" s="16">
        <f t="shared" si="26"/>
        <v>0</v>
      </c>
      <c r="X84" s="17">
        <f t="shared" si="27"/>
        <v>0</v>
      </c>
      <c r="Y84" s="16">
        <f t="shared" si="28"/>
        <v>0</v>
      </c>
      <c r="Z84" s="17">
        <f t="shared" si="29"/>
        <v>0</v>
      </c>
      <c r="AA84" s="18">
        <f t="shared" si="30"/>
        <v>0</v>
      </c>
      <c r="AB84" s="20">
        <f t="shared" si="33"/>
        <v>0</v>
      </c>
      <c r="AC84" s="19"/>
    </row>
    <row r="85" spans="1:29" ht="15.75" x14ac:dyDescent="0.25">
      <c r="A85" s="1"/>
      <c r="B85" s="2"/>
      <c r="C85" s="2"/>
      <c r="D85" s="3"/>
      <c r="E85" s="4"/>
      <c r="F85" s="5"/>
      <c r="G85" s="5"/>
      <c r="H85" s="6"/>
      <c r="I85" s="6"/>
      <c r="J85" s="10">
        <f t="shared" si="17"/>
        <v>0</v>
      </c>
      <c r="K85" s="11" t="str">
        <f t="shared" si="31"/>
        <v/>
      </c>
      <c r="L85" s="27" t="str">
        <f t="shared" si="18"/>
        <v/>
      </c>
      <c r="M85" s="7"/>
      <c r="N85" s="8" t="s">
        <v>20</v>
      </c>
      <c r="O85" s="12">
        <f t="shared" si="19"/>
        <v>0</v>
      </c>
      <c r="P85" s="13">
        <f t="shared" si="20"/>
        <v>0</v>
      </c>
      <c r="Q85" s="13">
        <f t="shared" si="21"/>
        <v>0</v>
      </c>
      <c r="R85" s="13">
        <f t="shared" si="22"/>
        <v>0</v>
      </c>
      <c r="S85" s="14">
        <f t="shared" si="23"/>
        <v>0</v>
      </c>
      <c r="T85" s="15">
        <f t="shared" si="24"/>
        <v>0</v>
      </c>
      <c r="U85" s="16">
        <f t="shared" si="25"/>
        <v>0</v>
      </c>
      <c r="V85" s="9">
        <f t="shared" si="32"/>
        <v>0</v>
      </c>
      <c r="W85" s="16">
        <f t="shared" si="26"/>
        <v>0</v>
      </c>
      <c r="X85" s="17">
        <f t="shared" si="27"/>
        <v>0</v>
      </c>
      <c r="Y85" s="16">
        <f t="shared" si="28"/>
        <v>0</v>
      </c>
      <c r="Z85" s="17">
        <f t="shared" si="29"/>
        <v>0</v>
      </c>
      <c r="AA85" s="18">
        <f t="shared" si="30"/>
        <v>0</v>
      </c>
      <c r="AB85" s="20">
        <f t="shared" si="33"/>
        <v>0</v>
      </c>
      <c r="AC85" s="19"/>
    </row>
    <row r="86" spans="1:29" ht="15.75" x14ac:dyDescent="0.25">
      <c r="A86" s="1"/>
      <c r="B86" s="2"/>
      <c r="C86" s="2"/>
      <c r="D86" s="3"/>
      <c r="E86" s="4"/>
      <c r="F86" s="5"/>
      <c r="G86" s="5"/>
      <c r="H86" s="6"/>
      <c r="I86" s="6"/>
      <c r="J86" s="10">
        <f t="shared" si="17"/>
        <v>0</v>
      </c>
      <c r="K86" s="11" t="str">
        <f t="shared" si="31"/>
        <v/>
      </c>
      <c r="L86" s="27" t="str">
        <f t="shared" si="18"/>
        <v/>
      </c>
      <c r="M86" s="7"/>
      <c r="N86" s="8" t="s">
        <v>20</v>
      </c>
      <c r="O86" s="12">
        <f t="shared" si="19"/>
        <v>0</v>
      </c>
      <c r="P86" s="13">
        <f t="shared" si="20"/>
        <v>0</v>
      </c>
      <c r="Q86" s="13">
        <f t="shared" si="21"/>
        <v>0</v>
      </c>
      <c r="R86" s="13">
        <f t="shared" si="22"/>
        <v>0</v>
      </c>
      <c r="S86" s="14">
        <f t="shared" si="23"/>
        <v>0</v>
      </c>
      <c r="T86" s="15">
        <f t="shared" si="24"/>
        <v>0</v>
      </c>
      <c r="U86" s="16">
        <f t="shared" si="25"/>
        <v>0</v>
      </c>
      <c r="V86" s="9">
        <f t="shared" si="32"/>
        <v>0</v>
      </c>
      <c r="W86" s="16">
        <f t="shared" si="26"/>
        <v>0</v>
      </c>
      <c r="X86" s="17">
        <f t="shared" si="27"/>
        <v>0</v>
      </c>
      <c r="Y86" s="16">
        <f t="shared" si="28"/>
        <v>0</v>
      </c>
      <c r="Z86" s="17">
        <f t="shared" si="29"/>
        <v>0</v>
      </c>
      <c r="AA86" s="18">
        <f t="shared" si="30"/>
        <v>0</v>
      </c>
      <c r="AB86" s="20">
        <f t="shared" si="33"/>
        <v>0</v>
      </c>
      <c r="AC86" s="19"/>
    </row>
    <row r="87" spans="1:29" ht="15.75" x14ac:dyDescent="0.25">
      <c r="A87" s="1"/>
      <c r="B87" s="2"/>
      <c r="C87" s="2"/>
      <c r="D87" s="3"/>
      <c r="E87" s="4"/>
      <c r="F87" s="5"/>
      <c r="G87" s="5"/>
      <c r="H87" s="6"/>
      <c r="I87" s="6"/>
      <c r="J87" s="10">
        <f t="shared" si="17"/>
        <v>0</v>
      </c>
      <c r="K87" s="11" t="str">
        <f t="shared" si="31"/>
        <v/>
      </c>
      <c r="L87" s="27" t="str">
        <f t="shared" si="18"/>
        <v/>
      </c>
      <c r="M87" s="7"/>
      <c r="N87" s="8" t="s">
        <v>20</v>
      </c>
      <c r="O87" s="12">
        <f t="shared" si="19"/>
        <v>0</v>
      </c>
      <c r="P87" s="13">
        <f t="shared" si="20"/>
        <v>0</v>
      </c>
      <c r="Q87" s="13">
        <f t="shared" si="21"/>
        <v>0</v>
      </c>
      <c r="R87" s="13">
        <f t="shared" si="22"/>
        <v>0</v>
      </c>
      <c r="S87" s="14">
        <f t="shared" si="23"/>
        <v>0</v>
      </c>
      <c r="T87" s="15">
        <f t="shared" si="24"/>
        <v>0</v>
      </c>
      <c r="U87" s="16">
        <f t="shared" si="25"/>
        <v>0</v>
      </c>
      <c r="V87" s="9">
        <f t="shared" si="32"/>
        <v>0</v>
      </c>
      <c r="W87" s="16">
        <f t="shared" si="26"/>
        <v>0</v>
      </c>
      <c r="X87" s="17">
        <f t="shared" si="27"/>
        <v>0</v>
      </c>
      <c r="Y87" s="16">
        <f t="shared" si="28"/>
        <v>0</v>
      </c>
      <c r="Z87" s="17">
        <f t="shared" si="29"/>
        <v>0</v>
      </c>
      <c r="AA87" s="18">
        <f t="shared" si="30"/>
        <v>0</v>
      </c>
      <c r="AB87" s="20">
        <f t="shared" si="33"/>
        <v>0</v>
      </c>
      <c r="AC87" s="19"/>
    </row>
    <row r="88" spans="1:29" ht="15.75" x14ac:dyDescent="0.25">
      <c r="A88" s="1"/>
      <c r="B88" s="2"/>
      <c r="C88" s="2"/>
      <c r="D88" s="3"/>
      <c r="E88" s="4"/>
      <c r="F88" s="5"/>
      <c r="G88" s="5"/>
      <c r="H88" s="6"/>
      <c r="I88" s="6"/>
      <c r="J88" s="10">
        <f t="shared" si="17"/>
        <v>0</v>
      </c>
      <c r="K88" s="11" t="str">
        <f t="shared" si="31"/>
        <v/>
      </c>
      <c r="L88" s="27" t="str">
        <f t="shared" si="18"/>
        <v/>
      </c>
      <c r="M88" s="7"/>
      <c r="N88" s="8" t="s">
        <v>20</v>
      </c>
      <c r="O88" s="12">
        <f t="shared" si="19"/>
        <v>0</v>
      </c>
      <c r="P88" s="13">
        <f t="shared" si="20"/>
        <v>0</v>
      </c>
      <c r="Q88" s="13">
        <f t="shared" si="21"/>
        <v>0</v>
      </c>
      <c r="R88" s="13">
        <f t="shared" si="22"/>
        <v>0</v>
      </c>
      <c r="S88" s="14">
        <f t="shared" si="23"/>
        <v>0</v>
      </c>
      <c r="T88" s="15">
        <f t="shared" si="24"/>
        <v>0</v>
      </c>
      <c r="U88" s="16">
        <f t="shared" si="25"/>
        <v>0</v>
      </c>
      <c r="V88" s="9">
        <f t="shared" si="32"/>
        <v>0</v>
      </c>
      <c r="W88" s="16">
        <f t="shared" si="26"/>
        <v>0</v>
      </c>
      <c r="X88" s="17">
        <f t="shared" si="27"/>
        <v>0</v>
      </c>
      <c r="Y88" s="16">
        <f t="shared" si="28"/>
        <v>0</v>
      </c>
      <c r="Z88" s="17">
        <f t="shared" si="29"/>
        <v>0</v>
      </c>
      <c r="AA88" s="18">
        <f t="shared" si="30"/>
        <v>0</v>
      </c>
      <c r="AB88" s="20">
        <f t="shared" si="33"/>
        <v>0</v>
      </c>
      <c r="AC88" s="19"/>
    </row>
    <row r="89" spans="1:29" ht="15.75" x14ac:dyDescent="0.25">
      <c r="A89" s="1"/>
      <c r="B89" s="2"/>
      <c r="C89" s="2"/>
      <c r="D89" s="3"/>
      <c r="E89" s="4"/>
      <c r="F89" s="5"/>
      <c r="G89" s="5"/>
      <c r="H89" s="6"/>
      <c r="I89" s="6"/>
      <c r="J89" s="10">
        <f t="shared" si="17"/>
        <v>0</v>
      </c>
      <c r="K89" s="11" t="str">
        <f t="shared" si="31"/>
        <v/>
      </c>
      <c r="L89" s="27" t="str">
        <f t="shared" si="18"/>
        <v/>
      </c>
      <c r="M89" s="7"/>
      <c r="N89" s="8" t="s">
        <v>20</v>
      </c>
      <c r="O89" s="12">
        <f t="shared" si="19"/>
        <v>0</v>
      </c>
      <c r="P89" s="13">
        <f t="shared" si="20"/>
        <v>0</v>
      </c>
      <c r="Q89" s="13">
        <f t="shared" si="21"/>
        <v>0</v>
      </c>
      <c r="R89" s="13">
        <f t="shared" si="22"/>
        <v>0</v>
      </c>
      <c r="S89" s="14">
        <f t="shared" si="23"/>
        <v>0</v>
      </c>
      <c r="T89" s="15">
        <f t="shared" si="24"/>
        <v>0</v>
      </c>
      <c r="U89" s="16">
        <f t="shared" si="25"/>
        <v>0</v>
      </c>
      <c r="V89" s="9">
        <f t="shared" si="32"/>
        <v>0</v>
      </c>
      <c r="W89" s="16">
        <f t="shared" si="26"/>
        <v>0</v>
      </c>
      <c r="X89" s="17">
        <f t="shared" si="27"/>
        <v>0</v>
      </c>
      <c r="Y89" s="16">
        <f t="shared" si="28"/>
        <v>0</v>
      </c>
      <c r="Z89" s="17">
        <f t="shared" si="29"/>
        <v>0</v>
      </c>
      <c r="AA89" s="18">
        <f t="shared" si="30"/>
        <v>0</v>
      </c>
      <c r="AB89" s="20">
        <f t="shared" si="33"/>
        <v>0</v>
      </c>
      <c r="AC89" s="19"/>
    </row>
    <row r="90" spans="1:29" ht="15.75" x14ac:dyDescent="0.25">
      <c r="A90" s="1"/>
      <c r="B90" s="2"/>
      <c r="C90" s="2"/>
      <c r="D90" s="3"/>
      <c r="E90" s="4"/>
      <c r="F90" s="5"/>
      <c r="G90" s="5"/>
      <c r="H90" s="6"/>
      <c r="I90" s="6"/>
      <c r="J90" s="10">
        <f t="shared" si="17"/>
        <v>0</v>
      </c>
      <c r="K90" s="11" t="str">
        <f t="shared" si="31"/>
        <v/>
      </c>
      <c r="L90" s="27" t="str">
        <f t="shared" si="18"/>
        <v/>
      </c>
      <c r="M90" s="7"/>
      <c r="N90" s="8" t="s">
        <v>20</v>
      </c>
      <c r="O90" s="12">
        <f t="shared" si="19"/>
        <v>0</v>
      </c>
      <c r="P90" s="13">
        <f t="shared" si="20"/>
        <v>0</v>
      </c>
      <c r="Q90" s="13">
        <f t="shared" si="21"/>
        <v>0</v>
      </c>
      <c r="R90" s="13">
        <f t="shared" si="22"/>
        <v>0</v>
      </c>
      <c r="S90" s="14">
        <f t="shared" si="23"/>
        <v>0</v>
      </c>
      <c r="T90" s="15">
        <f t="shared" si="24"/>
        <v>0</v>
      </c>
      <c r="U90" s="16">
        <f t="shared" si="25"/>
        <v>0</v>
      </c>
      <c r="V90" s="9">
        <f t="shared" si="32"/>
        <v>0</v>
      </c>
      <c r="W90" s="16">
        <f t="shared" si="26"/>
        <v>0</v>
      </c>
      <c r="X90" s="17">
        <f t="shared" si="27"/>
        <v>0</v>
      </c>
      <c r="Y90" s="16">
        <f t="shared" si="28"/>
        <v>0</v>
      </c>
      <c r="Z90" s="17">
        <f t="shared" si="29"/>
        <v>0</v>
      </c>
      <c r="AA90" s="18">
        <f t="shared" si="30"/>
        <v>0</v>
      </c>
      <c r="AB90" s="20">
        <f t="shared" si="33"/>
        <v>0</v>
      </c>
      <c r="AC90" s="19"/>
    </row>
    <row r="91" spans="1:29" ht="15.75" x14ac:dyDescent="0.25">
      <c r="A91" s="1"/>
      <c r="B91" s="2"/>
      <c r="C91" s="2"/>
      <c r="D91" s="3"/>
      <c r="E91" s="4"/>
      <c r="F91" s="5"/>
      <c r="G91" s="5"/>
      <c r="H91" s="6"/>
      <c r="I91" s="6"/>
      <c r="J91" s="10">
        <f t="shared" si="17"/>
        <v>0</v>
      </c>
      <c r="K91" s="11" t="str">
        <f t="shared" si="31"/>
        <v/>
      </c>
      <c r="L91" s="27" t="str">
        <f t="shared" si="18"/>
        <v/>
      </c>
      <c r="M91" s="7"/>
      <c r="N91" s="8" t="s">
        <v>20</v>
      </c>
      <c r="O91" s="12">
        <f t="shared" si="19"/>
        <v>0</v>
      </c>
      <c r="P91" s="13">
        <f t="shared" si="20"/>
        <v>0</v>
      </c>
      <c r="Q91" s="13">
        <f t="shared" si="21"/>
        <v>0</v>
      </c>
      <c r="R91" s="13">
        <f t="shared" si="22"/>
        <v>0</v>
      </c>
      <c r="S91" s="14">
        <f t="shared" si="23"/>
        <v>0</v>
      </c>
      <c r="T91" s="15">
        <f t="shared" si="24"/>
        <v>0</v>
      </c>
      <c r="U91" s="16">
        <f t="shared" si="25"/>
        <v>0</v>
      </c>
      <c r="V91" s="9">
        <f t="shared" si="32"/>
        <v>0</v>
      </c>
      <c r="W91" s="16">
        <f t="shared" si="26"/>
        <v>0</v>
      </c>
      <c r="X91" s="17">
        <f t="shared" si="27"/>
        <v>0</v>
      </c>
      <c r="Y91" s="16">
        <f t="shared" si="28"/>
        <v>0</v>
      </c>
      <c r="Z91" s="17">
        <f t="shared" si="29"/>
        <v>0</v>
      </c>
      <c r="AA91" s="18">
        <f t="shared" si="30"/>
        <v>0</v>
      </c>
      <c r="AB91" s="20">
        <f t="shared" si="33"/>
        <v>0</v>
      </c>
      <c r="AC91" s="19"/>
    </row>
    <row r="92" spans="1:29" ht="15.75" x14ac:dyDescent="0.25">
      <c r="A92" s="1"/>
      <c r="B92" s="2"/>
      <c r="C92" s="2"/>
      <c r="D92" s="3"/>
      <c r="E92" s="4"/>
      <c r="F92" s="5"/>
      <c r="G92" s="5"/>
      <c r="H92" s="6"/>
      <c r="I92" s="6"/>
      <c r="J92" s="10">
        <f t="shared" si="17"/>
        <v>0</v>
      </c>
      <c r="K92" s="11" t="str">
        <f t="shared" si="31"/>
        <v/>
      </c>
      <c r="L92" s="27" t="str">
        <f t="shared" si="18"/>
        <v/>
      </c>
      <c r="M92" s="7"/>
      <c r="N92" s="8" t="s">
        <v>20</v>
      </c>
      <c r="O92" s="12">
        <f t="shared" si="19"/>
        <v>0</v>
      </c>
      <c r="P92" s="13">
        <f t="shared" si="20"/>
        <v>0</v>
      </c>
      <c r="Q92" s="13">
        <f t="shared" si="21"/>
        <v>0</v>
      </c>
      <c r="R92" s="13">
        <f t="shared" si="22"/>
        <v>0</v>
      </c>
      <c r="S92" s="14">
        <f t="shared" si="23"/>
        <v>0</v>
      </c>
      <c r="T92" s="15">
        <f t="shared" si="24"/>
        <v>0</v>
      </c>
      <c r="U92" s="16">
        <f t="shared" si="25"/>
        <v>0</v>
      </c>
      <c r="V92" s="9">
        <f t="shared" si="32"/>
        <v>0</v>
      </c>
      <c r="W92" s="16">
        <f t="shared" si="26"/>
        <v>0</v>
      </c>
      <c r="X92" s="17">
        <f t="shared" si="27"/>
        <v>0</v>
      </c>
      <c r="Y92" s="16">
        <f t="shared" si="28"/>
        <v>0</v>
      </c>
      <c r="Z92" s="17">
        <f t="shared" si="29"/>
        <v>0</v>
      </c>
      <c r="AA92" s="18">
        <f t="shared" si="30"/>
        <v>0</v>
      </c>
      <c r="AB92" s="20">
        <f t="shared" si="33"/>
        <v>0</v>
      </c>
      <c r="AC92" s="19"/>
    </row>
    <row r="93" spans="1:29" ht="15.75" x14ac:dyDescent="0.25">
      <c r="A93" s="1"/>
      <c r="B93" s="2"/>
      <c r="C93" s="2"/>
      <c r="D93" s="3"/>
      <c r="E93" s="4"/>
      <c r="F93" s="5"/>
      <c r="G93" s="5"/>
      <c r="H93" s="6"/>
      <c r="I93" s="6"/>
      <c r="J93" s="10">
        <f t="shared" si="17"/>
        <v>0</v>
      </c>
      <c r="K93" s="11" t="str">
        <f t="shared" si="31"/>
        <v/>
      </c>
      <c r="L93" s="27" t="str">
        <f t="shared" si="18"/>
        <v/>
      </c>
      <c r="M93" s="7"/>
      <c r="N93" s="8" t="s">
        <v>20</v>
      </c>
      <c r="O93" s="12">
        <f t="shared" si="19"/>
        <v>0</v>
      </c>
      <c r="P93" s="13">
        <f t="shared" si="20"/>
        <v>0</v>
      </c>
      <c r="Q93" s="13">
        <f t="shared" si="21"/>
        <v>0</v>
      </c>
      <c r="R93" s="13">
        <f t="shared" si="22"/>
        <v>0</v>
      </c>
      <c r="S93" s="14">
        <f t="shared" si="23"/>
        <v>0</v>
      </c>
      <c r="T93" s="15">
        <f t="shared" si="24"/>
        <v>0</v>
      </c>
      <c r="U93" s="16">
        <f t="shared" si="25"/>
        <v>0</v>
      </c>
      <c r="V93" s="9">
        <f t="shared" si="32"/>
        <v>0</v>
      </c>
      <c r="W93" s="16">
        <f t="shared" si="26"/>
        <v>0</v>
      </c>
      <c r="X93" s="17">
        <f t="shared" si="27"/>
        <v>0</v>
      </c>
      <c r="Y93" s="16">
        <f t="shared" si="28"/>
        <v>0</v>
      </c>
      <c r="Z93" s="17">
        <f t="shared" si="29"/>
        <v>0</v>
      </c>
      <c r="AA93" s="18">
        <f t="shared" si="30"/>
        <v>0</v>
      </c>
      <c r="AB93" s="20">
        <f t="shared" si="33"/>
        <v>0</v>
      </c>
      <c r="AC93" s="19"/>
    </row>
    <row r="94" spans="1:29" ht="15.75" x14ac:dyDescent="0.25">
      <c r="A94" s="1"/>
      <c r="B94" s="2"/>
      <c r="C94" s="2"/>
      <c r="D94" s="3"/>
      <c r="E94" s="4"/>
      <c r="F94" s="5"/>
      <c r="G94" s="5"/>
      <c r="H94" s="6"/>
      <c r="I94" s="6"/>
      <c r="J94" s="10">
        <f t="shared" si="17"/>
        <v>0</v>
      </c>
      <c r="K94" s="11" t="str">
        <f t="shared" si="31"/>
        <v/>
      </c>
      <c r="L94" s="27" t="str">
        <f t="shared" si="18"/>
        <v/>
      </c>
      <c r="M94" s="7"/>
      <c r="N94" s="8" t="s">
        <v>20</v>
      </c>
      <c r="O94" s="12">
        <f t="shared" si="19"/>
        <v>0</v>
      </c>
      <c r="P94" s="13">
        <f t="shared" si="20"/>
        <v>0</v>
      </c>
      <c r="Q94" s="13">
        <f t="shared" si="21"/>
        <v>0</v>
      </c>
      <c r="R94" s="13">
        <f t="shared" si="22"/>
        <v>0</v>
      </c>
      <c r="S94" s="14">
        <f t="shared" si="23"/>
        <v>0</v>
      </c>
      <c r="T94" s="15">
        <f t="shared" si="24"/>
        <v>0</v>
      </c>
      <c r="U94" s="16">
        <f t="shared" si="25"/>
        <v>0</v>
      </c>
      <c r="V94" s="9">
        <f t="shared" si="32"/>
        <v>0</v>
      </c>
      <c r="W94" s="16">
        <f t="shared" si="26"/>
        <v>0</v>
      </c>
      <c r="X94" s="17">
        <f t="shared" si="27"/>
        <v>0</v>
      </c>
      <c r="Y94" s="16">
        <f t="shared" si="28"/>
        <v>0</v>
      </c>
      <c r="Z94" s="17">
        <f t="shared" si="29"/>
        <v>0</v>
      </c>
      <c r="AA94" s="18">
        <f t="shared" si="30"/>
        <v>0</v>
      </c>
      <c r="AB94" s="20">
        <f t="shared" si="33"/>
        <v>0</v>
      </c>
      <c r="AC94" s="19"/>
    </row>
    <row r="95" spans="1:29" ht="15.75" x14ac:dyDescent="0.25">
      <c r="A95" s="1"/>
      <c r="B95" s="2"/>
      <c r="C95" s="2"/>
      <c r="D95" s="3"/>
      <c r="E95" s="4"/>
      <c r="F95" s="5"/>
      <c r="G95" s="5"/>
      <c r="H95" s="6"/>
      <c r="I95" s="6"/>
      <c r="J95" s="10">
        <f t="shared" si="17"/>
        <v>0</v>
      </c>
      <c r="K95" s="11" t="str">
        <f t="shared" si="31"/>
        <v/>
      </c>
      <c r="L95" s="27" t="str">
        <f t="shared" si="18"/>
        <v/>
      </c>
      <c r="M95" s="7"/>
      <c r="N95" s="8" t="s">
        <v>20</v>
      </c>
      <c r="O95" s="12">
        <f t="shared" si="19"/>
        <v>0</v>
      </c>
      <c r="P95" s="13">
        <f t="shared" si="20"/>
        <v>0</v>
      </c>
      <c r="Q95" s="13">
        <f t="shared" si="21"/>
        <v>0</v>
      </c>
      <c r="R95" s="13">
        <f t="shared" si="22"/>
        <v>0</v>
      </c>
      <c r="S95" s="14">
        <f t="shared" si="23"/>
        <v>0</v>
      </c>
      <c r="T95" s="15">
        <f t="shared" si="24"/>
        <v>0</v>
      </c>
      <c r="U95" s="16">
        <f t="shared" si="25"/>
        <v>0</v>
      </c>
      <c r="V95" s="9">
        <f t="shared" si="32"/>
        <v>0</v>
      </c>
      <c r="W95" s="16">
        <f t="shared" si="26"/>
        <v>0</v>
      </c>
      <c r="X95" s="17">
        <f t="shared" si="27"/>
        <v>0</v>
      </c>
      <c r="Y95" s="16">
        <f t="shared" si="28"/>
        <v>0</v>
      </c>
      <c r="Z95" s="17">
        <f t="shared" si="29"/>
        <v>0</v>
      </c>
      <c r="AA95" s="18">
        <f t="shared" si="30"/>
        <v>0</v>
      </c>
      <c r="AB95" s="20">
        <f t="shared" si="33"/>
        <v>0</v>
      </c>
      <c r="AC95" s="19"/>
    </row>
    <row r="96" spans="1:29" ht="15.75" x14ac:dyDescent="0.25">
      <c r="A96" s="1"/>
      <c r="B96" s="2"/>
      <c r="C96" s="2"/>
      <c r="D96" s="3"/>
      <c r="E96" s="4"/>
      <c r="F96" s="5"/>
      <c r="G96" s="5"/>
      <c r="H96" s="6"/>
      <c r="I96" s="6"/>
      <c r="J96" s="10">
        <f t="shared" si="17"/>
        <v>0</v>
      </c>
      <c r="K96" s="11" t="str">
        <f t="shared" si="31"/>
        <v/>
      </c>
      <c r="L96" s="27" t="str">
        <f t="shared" si="18"/>
        <v/>
      </c>
      <c r="M96" s="7"/>
      <c r="N96" s="8" t="s">
        <v>20</v>
      </c>
      <c r="O96" s="12">
        <f t="shared" si="19"/>
        <v>0</v>
      </c>
      <c r="P96" s="13">
        <f t="shared" si="20"/>
        <v>0</v>
      </c>
      <c r="Q96" s="13">
        <f t="shared" si="21"/>
        <v>0</v>
      </c>
      <c r="R96" s="13">
        <f t="shared" si="22"/>
        <v>0</v>
      </c>
      <c r="S96" s="14">
        <f t="shared" si="23"/>
        <v>0</v>
      </c>
      <c r="T96" s="15">
        <f t="shared" si="24"/>
        <v>0</v>
      </c>
      <c r="U96" s="16">
        <f t="shared" si="25"/>
        <v>0</v>
      </c>
      <c r="V96" s="9">
        <f t="shared" si="32"/>
        <v>0</v>
      </c>
      <c r="W96" s="16">
        <f t="shared" si="26"/>
        <v>0</v>
      </c>
      <c r="X96" s="17">
        <f t="shared" si="27"/>
        <v>0</v>
      </c>
      <c r="Y96" s="16">
        <f t="shared" si="28"/>
        <v>0</v>
      </c>
      <c r="Z96" s="17">
        <f t="shared" si="29"/>
        <v>0</v>
      </c>
      <c r="AA96" s="18">
        <f t="shared" si="30"/>
        <v>0</v>
      </c>
      <c r="AB96" s="20">
        <f t="shared" si="33"/>
        <v>0</v>
      </c>
      <c r="AC96" s="19"/>
    </row>
    <row r="97" spans="1:29" ht="15.75" x14ac:dyDescent="0.25">
      <c r="A97" s="1"/>
      <c r="B97" s="2"/>
      <c r="C97" s="2"/>
      <c r="D97" s="3"/>
      <c r="E97" s="4"/>
      <c r="F97" s="5"/>
      <c r="G97" s="5"/>
      <c r="H97" s="6"/>
      <c r="I97" s="6"/>
      <c r="J97" s="10">
        <f t="shared" si="17"/>
        <v>0</v>
      </c>
      <c r="K97" s="11" t="str">
        <f t="shared" si="31"/>
        <v/>
      </c>
      <c r="L97" s="27" t="str">
        <f t="shared" si="18"/>
        <v/>
      </c>
      <c r="M97" s="7"/>
      <c r="N97" s="8" t="s">
        <v>20</v>
      </c>
      <c r="O97" s="12">
        <f t="shared" si="19"/>
        <v>0</v>
      </c>
      <c r="P97" s="13">
        <f t="shared" si="20"/>
        <v>0</v>
      </c>
      <c r="Q97" s="13">
        <f t="shared" si="21"/>
        <v>0</v>
      </c>
      <c r="R97" s="13">
        <f t="shared" si="22"/>
        <v>0</v>
      </c>
      <c r="S97" s="14">
        <f t="shared" si="23"/>
        <v>0</v>
      </c>
      <c r="T97" s="15">
        <f t="shared" si="24"/>
        <v>0</v>
      </c>
      <c r="U97" s="16">
        <f t="shared" si="25"/>
        <v>0</v>
      </c>
      <c r="V97" s="9">
        <f t="shared" si="32"/>
        <v>0</v>
      </c>
      <c r="W97" s="16">
        <f t="shared" si="26"/>
        <v>0</v>
      </c>
      <c r="X97" s="17">
        <f t="shared" si="27"/>
        <v>0</v>
      </c>
      <c r="Y97" s="16">
        <f t="shared" si="28"/>
        <v>0</v>
      </c>
      <c r="Z97" s="17">
        <f t="shared" si="29"/>
        <v>0</v>
      </c>
      <c r="AA97" s="18">
        <f t="shared" si="30"/>
        <v>0</v>
      </c>
      <c r="AB97" s="20">
        <f t="shared" si="33"/>
        <v>0</v>
      </c>
      <c r="AC97" s="19"/>
    </row>
    <row r="98" spans="1:29" ht="15.75" x14ac:dyDescent="0.25">
      <c r="A98" s="1"/>
      <c r="B98" s="2"/>
      <c r="C98" s="2"/>
      <c r="D98" s="3"/>
      <c r="E98" s="4"/>
      <c r="F98" s="5"/>
      <c r="G98" s="5"/>
      <c r="H98" s="6"/>
      <c r="I98" s="6"/>
      <c r="J98" s="10">
        <f t="shared" si="17"/>
        <v>0</v>
      </c>
      <c r="K98" s="11" t="str">
        <f t="shared" si="31"/>
        <v/>
      </c>
      <c r="L98" s="27" t="str">
        <f t="shared" si="18"/>
        <v/>
      </c>
      <c r="M98" s="7"/>
      <c r="N98" s="8" t="s">
        <v>20</v>
      </c>
      <c r="O98" s="12">
        <f t="shared" si="19"/>
        <v>0</v>
      </c>
      <c r="P98" s="13">
        <f t="shared" si="20"/>
        <v>0</v>
      </c>
      <c r="Q98" s="13">
        <f t="shared" si="21"/>
        <v>0</v>
      </c>
      <c r="R98" s="13">
        <f t="shared" si="22"/>
        <v>0</v>
      </c>
      <c r="S98" s="14">
        <f t="shared" si="23"/>
        <v>0</v>
      </c>
      <c r="T98" s="15">
        <f t="shared" si="24"/>
        <v>0</v>
      </c>
      <c r="U98" s="16">
        <f t="shared" si="25"/>
        <v>0</v>
      </c>
      <c r="V98" s="9">
        <f t="shared" si="32"/>
        <v>0</v>
      </c>
      <c r="W98" s="16">
        <f t="shared" si="26"/>
        <v>0</v>
      </c>
      <c r="X98" s="17">
        <f t="shared" si="27"/>
        <v>0</v>
      </c>
      <c r="Y98" s="16">
        <f t="shared" si="28"/>
        <v>0</v>
      </c>
      <c r="Z98" s="17">
        <f t="shared" si="29"/>
        <v>0</v>
      </c>
      <c r="AA98" s="18">
        <f t="shared" si="30"/>
        <v>0</v>
      </c>
      <c r="AB98" s="20">
        <f t="shared" si="33"/>
        <v>0</v>
      </c>
      <c r="AC98" s="19"/>
    </row>
    <row r="99" spans="1:29" ht="15.75" x14ac:dyDescent="0.25">
      <c r="A99" s="1"/>
      <c r="B99" s="2"/>
      <c r="C99" s="2"/>
      <c r="D99" s="3"/>
      <c r="E99" s="4"/>
      <c r="F99" s="5"/>
      <c r="G99" s="5"/>
      <c r="H99" s="6"/>
      <c r="I99" s="6"/>
      <c r="J99" s="10">
        <f t="shared" si="17"/>
        <v>0</v>
      </c>
      <c r="K99" s="11" t="str">
        <f t="shared" si="31"/>
        <v/>
      </c>
      <c r="L99" s="27" t="str">
        <f t="shared" si="18"/>
        <v/>
      </c>
      <c r="M99" s="7"/>
      <c r="N99" s="8" t="s">
        <v>20</v>
      </c>
      <c r="O99" s="12">
        <f t="shared" si="19"/>
        <v>0</v>
      </c>
      <c r="P99" s="13">
        <f t="shared" si="20"/>
        <v>0</v>
      </c>
      <c r="Q99" s="13">
        <f t="shared" si="21"/>
        <v>0</v>
      </c>
      <c r="R99" s="13">
        <f t="shared" si="22"/>
        <v>0</v>
      </c>
      <c r="S99" s="14">
        <f t="shared" si="23"/>
        <v>0</v>
      </c>
      <c r="T99" s="15">
        <f t="shared" si="24"/>
        <v>0</v>
      </c>
      <c r="U99" s="16">
        <f t="shared" si="25"/>
        <v>0</v>
      </c>
      <c r="V99" s="9">
        <f t="shared" si="32"/>
        <v>0</v>
      </c>
      <c r="W99" s="16">
        <f t="shared" si="26"/>
        <v>0</v>
      </c>
      <c r="X99" s="17">
        <f t="shared" si="27"/>
        <v>0</v>
      </c>
      <c r="Y99" s="16">
        <f t="shared" si="28"/>
        <v>0</v>
      </c>
      <c r="Z99" s="17">
        <f t="shared" si="29"/>
        <v>0</v>
      </c>
      <c r="AA99" s="18">
        <f t="shared" si="30"/>
        <v>0</v>
      </c>
      <c r="AB99" s="20">
        <f t="shared" si="33"/>
        <v>0</v>
      </c>
      <c r="AC99" s="19"/>
    </row>
    <row r="100" spans="1:29" ht="15.75" x14ac:dyDescent="0.25">
      <c r="A100" s="1"/>
      <c r="B100" s="2"/>
      <c r="C100" s="2"/>
      <c r="D100" s="3"/>
      <c r="E100" s="4"/>
      <c r="F100" s="5"/>
      <c r="G100" s="5"/>
      <c r="H100" s="6"/>
      <c r="I100" s="6"/>
      <c r="J100" s="10">
        <f t="shared" si="17"/>
        <v>0</v>
      </c>
      <c r="K100" s="11" t="str">
        <f t="shared" si="31"/>
        <v/>
      </c>
      <c r="L100" s="27" t="str">
        <f t="shared" si="18"/>
        <v/>
      </c>
      <c r="M100" s="7"/>
      <c r="N100" s="8" t="s">
        <v>20</v>
      </c>
      <c r="O100" s="12">
        <f t="shared" si="19"/>
        <v>0</v>
      </c>
      <c r="P100" s="13">
        <f t="shared" si="20"/>
        <v>0</v>
      </c>
      <c r="Q100" s="13">
        <f t="shared" si="21"/>
        <v>0</v>
      </c>
      <c r="R100" s="13">
        <f t="shared" si="22"/>
        <v>0</v>
      </c>
      <c r="S100" s="14">
        <f t="shared" si="23"/>
        <v>0</v>
      </c>
      <c r="T100" s="15">
        <f t="shared" si="24"/>
        <v>0</v>
      </c>
      <c r="U100" s="16">
        <f t="shared" si="25"/>
        <v>0</v>
      </c>
      <c r="V100" s="9">
        <f t="shared" si="32"/>
        <v>0</v>
      </c>
      <c r="W100" s="16">
        <f t="shared" si="26"/>
        <v>0</v>
      </c>
      <c r="X100" s="17">
        <f t="shared" si="27"/>
        <v>0</v>
      </c>
      <c r="Y100" s="16">
        <f t="shared" si="28"/>
        <v>0</v>
      </c>
      <c r="Z100" s="17">
        <f t="shared" si="29"/>
        <v>0</v>
      </c>
      <c r="AA100" s="18">
        <f t="shared" si="30"/>
        <v>0</v>
      </c>
      <c r="AB100" s="20">
        <f t="shared" si="33"/>
        <v>0</v>
      </c>
      <c r="AC100" s="19"/>
    </row>
    <row r="101" spans="1:29" ht="15.75" x14ac:dyDescent="0.25">
      <c r="A101" s="1"/>
      <c r="B101" s="2"/>
      <c r="C101" s="2"/>
      <c r="D101" s="3"/>
      <c r="E101" s="4"/>
      <c r="F101" s="5"/>
      <c r="G101" s="5"/>
      <c r="H101" s="6"/>
      <c r="I101" s="6"/>
      <c r="J101" s="10">
        <f t="shared" si="17"/>
        <v>0</v>
      </c>
      <c r="K101" s="11" t="str">
        <f t="shared" si="31"/>
        <v/>
      </c>
      <c r="L101" s="27" t="str">
        <f t="shared" si="18"/>
        <v/>
      </c>
      <c r="M101" s="7"/>
      <c r="N101" s="8" t="s">
        <v>20</v>
      </c>
      <c r="O101" s="12">
        <f t="shared" si="19"/>
        <v>0</v>
      </c>
      <c r="P101" s="13">
        <f t="shared" si="20"/>
        <v>0</v>
      </c>
      <c r="Q101" s="13">
        <f t="shared" si="21"/>
        <v>0</v>
      </c>
      <c r="R101" s="13">
        <f t="shared" si="22"/>
        <v>0</v>
      </c>
      <c r="S101" s="14">
        <f t="shared" si="23"/>
        <v>0</v>
      </c>
      <c r="T101" s="15">
        <f t="shared" si="24"/>
        <v>0</v>
      </c>
      <c r="U101" s="16">
        <f t="shared" si="25"/>
        <v>0</v>
      </c>
      <c r="V101" s="9">
        <f t="shared" si="32"/>
        <v>0</v>
      </c>
      <c r="W101" s="16">
        <f t="shared" si="26"/>
        <v>0</v>
      </c>
      <c r="X101" s="17">
        <f t="shared" si="27"/>
        <v>0</v>
      </c>
      <c r="Y101" s="16">
        <f t="shared" si="28"/>
        <v>0</v>
      </c>
      <c r="Z101" s="17">
        <f t="shared" si="29"/>
        <v>0</v>
      </c>
      <c r="AA101" s="18">
        <f t="shared" si="30"/>
        <v>0</v>
      </c>
      <c r="AB101" s="20">
        <f t="shared" si="33"/>
        <v>0</v>
      </c>
      <c r="AC101" s="19"/>
    </row>
    <row r="102" spans="1:29" ht="15.75" x14ac:dyDescent="0.25">
      <c r="A102" s="1"/>
      <c r="B102" s="2"/>
      <c r="C102" s="2"/>
      <c r="D102" s="3"/>
      <c r="E102" s="4"/>
      <c r="F102" s="5"/>
      <c r="G102" s="5"/>
      <c r="H102" s="6"/>
      <c r="I102" s="6"/>
      <c r="J102" s="10">
        <f t="shared" si="17"/>
        <v>0</v>
      </c>
      <c r="K102" s="11" t="str">
        <f t="shared" si="31"/>
        <v/>
      </c>
      <c r="L102" s="27" t="str">
        <f t="shared" si="18"/>
        <v/>
      </c>
      <c r="M102" s="7"/>
      <c r="N102" s="8" t="s">
        <v>20</v>
      </c>
      <c r="O102" s="12">
        <f t="shared" si="19"/>
        <v>0</v>
      </c>
      <c r="P102" s="13">
        <f t="shared" si="20"/>
        <v>0</v>
      </c>
      <c r="Q102" s="13">
        <f t="shared" si="21"/>
        <v>0</v>
      </c>
      <c r="R102" s="13">
        <f t="shared" si="22"/>
        <v>0</v>
      </c>
      <c r="S102" s="14">
        <f t="shared" si="23"/>
        <v>0</v>
      </c>
      <c r="T102" s="15">
        <f t="shared" si="24"/>
        <v>0</v>
      </c>
      <c r="U102" s="16">
        <f t="shared" si="25"/>
        <v>0</v>
      </c>
      <c r="V102" s="9">
        <f t="shared" si="32"/>
        <v>0</v>
      </c>
      <c r="W102" s="16">
        <f t="shared" si="26"/>
        <v>0</v>
      </c>
      <c r="X102" s="17">
        <f t="shared" si="27"/>
        <v>0</v>
      </c>
      <c r="Y102" s="16">
        <f t="shared" si="28"/>
        <v>0</v>
      </c>
      <c r="Z102" s="17">
        <f t="shared" si="29"/>
        <v>0</v>
      </c>
      <c r="AA102" s="18">
        <f t="shared" si="30"/>
        <v>0</v>
      </c>
      <c r="AB102" s="20">
        <f t="shared" si="33"/>
        <v>0</v>
      </c>
      <c r="AC102" s="19"/>
    </row>
    <row r="103" spans="1:29" ht="15.75" x14ac:dyDescent="0.25">
      <c r="A103" s="1"/>
      <c r="B103" s="2"/>
      <c r="C103" s="2"/>
      <c r="D103" s="3"/>
      <c r="E103" s="4"/>
      <c r="F103" s="5"/>
      <c r="G103" s="5"/>
      <c r="H103" s="6"/>
      <c r="I103" s="6"/>
      <c r="J103" s="10">
        <f t="shared" si="17"/>
        <v>0</v>
      </c>
      <c r="K103" s="11" t="str">
        <f t="shared" si="31"/>
        <v/>
      </c>
      <c r="L103" s="27" t="str">
        <f t="shared" si="18"/>
        <v/>
      </c>
      <c r="M103" s="7"/>
      <c r="N103" s="8" t="s">
        <v>20</v>
      </c>
      <c r="O103" s="12">
        <f t="shared" si="19"/>
        <v>0</v>
      </c>
      <c r="P103" s="13">
        <f t="shared" si="20"/>
        <v>0</v>
      </c>
      <c r="Q103" s="13">
        <f t="shared" si="21"/>
        <v>0</v>
      </c>
      <c r="R103" s="13">
        <f t="shared" si="22"/>
        <v>0</v>
      </c>
      <c r="S103" s="14">
        <f t="shared" si="23"/>
        <v>0</v>
      </c>
      <c r="T103" s="15">
        <f t="shared" si="24"/>
        <v>0</v>
      </c>
      <c r="U103" s="16">
        <f t="shared" si="25"/>
        <v>0</v>
      </c>
      <c r="V103" s="9">
        <f t="shared" si="32"/>
        <v>0</v>
      </c>
      <c r="W103" s="16">
        <f t="shared" si="26"/>
        <v>0</v>
      </c>
      <c r="X103" s="17">
        <f t="shared" si="27"/>
        <v>0</v>
      </c>
      <c r="Y103" s="16">
        <f t="shared" si="28"/>
        <v>0</v>
      </c>
      <c r="Z103" s="17">
        <f t="shared" si="29"/>
        <v>0</v>
      </c>
      <c r="AA103" s="18">
        <f t="shared" si="30"/>
        <v>0</v>
      </c>
      <c r="AB103" s="20">
        <f t="shared" si="33"/>
        <v>0</v>
      </c>
      <c r="AC103" s="19"/>
    </row>
    <row r="104" spans="1:29" ht="15.75" x14ac:dyDescent="0.25">
      <c r="A104" s="1"/>
      <c r="B104" s="2"/>
      <c r="C104" s="2"/>
      <c r="D104" s="3"/>
      <c r="E104" s="4"/>
      <c r="F104" s="5"/>
      <c r="G104" s="5"/>
      <c r="H104" s="6"/>
      <c r="I104" s="6"/>
      <c r="J104" s="10">
        <f t="shared" si="17"/>
        <v>0</v>
      </c>
      <c r="K104" s="11" t="str">
        <f t="shared" si="31"/>
        <v/>
      </c>
      <c r="L104" s="27" t="str">
        <f t="shared" si="18"/>
        <v/>
      </c>
      <c r="M104" s="7"/>
      <c r="N104" s="8" t="s">
        <v>20</v>
      </c>
      <c r="O104" s="12">
        <f t="shared" si="19"/>
        <v>0</v>
      </c>
      <c r="P104" s="13">
        <f t="shared" si="20"/>
        <v>0</v>
      </c>
      <c r="Q104" s="13">
        <f t="shared" si="21"/>
        <v>0</v>
      </c>
      <c r="R104" s="13">
        <f t="shared" si="22"/>
        <v>0</v>
      </c>
      <c r="S104" s="14">
        <f t="shared" si="23"/>
        <v>0</v>
      </c>
      <c r="T104" s="15">
        <f t="shared" si="24"/>
        <v>0</v>
      </c>
      <c r="U104" s="16">
        <f t="shared" si="25"/>
        <v>0</v>
      </c>
      <c r="V104" s="9">
        <f t="shared" si="32"/>
        <v>0</v>
      </c>
      <c r="W104" s="16">
        <f t="shared" si="26"/>
        <v>0</v>
      </c>
      <c r="X104" s="17">
        <f t="shared" si="27"/>
        <v>0</v>
      </c>
      <c r="Y104" s="16">
        <f t="shared" si="28"/>
        <v>0</v>
      </c>
      <c r="Z104" s="17">
        <f t="shared" si="29"/>
        <v>0</v>
      </c>
      <c r="AA104" s="18">
        <f t="shared" si="30"/>
        <v>0</v>
      </c>
      <c r="AB104" s="20">
        <f t="shared" si="33"/>
        <v>0</v>
      </c>
      <c r="AC104" s="19"/>
    </row>
    <row r="105" spans="1:29" ht="15.75" x14ac:dyDescent="0.25">
      <c r="A105" s="1"/>
      <c r="B105" s="2"/>
      <c r="C105" s="2"/>
      <c r="D105" s="3"/>
      <c r="E105" s="4"/>
      <c r="F105" s="5"/>
      <c r="G105" s="5"/>
      <c r="H105" s="6"/>
      <c r="I105" s="6"/>
      <c r="J105" s="10">
        <f t="shared" si="17"/>
        <v>0</v>
      </c>
      <c r="K105" s="11" t="str">
        <f t="shared" si="31"/>
        <v/>
      </c>
      <c r="L105" s="27" t="str">
        <f t="shared" si="18"/>
        <v/>
      </c>
      <c r="M105" s="7"/>
      <c r="N105" s="8" t="s">
        <v>20</v>
      </c>
      <c r="O105" s="12">
        <f t="shared" si="19"/>
        <v>0</v>
      </c>
      <c r="P105" s="13">
        <f t="shared" si="20"/>
        <v>0</v>
      </c>
      <c r="Q105" s="13">
        <f t="shared" si="21"/>
        <v>0</v>
      </c>
      <c r="R105" s="13">
        <f t="shared" si="22"/>
        <v>0</v>
      </c>
      <c r="S105" s="14">
        <f t="shared" si="23"/>
        <v>0</v>
      </c>
      <c r="T105" s="15">
        <f t="shared" si="24"/>
        <v>0</v>
      </c>
      <c r="U105" s="16">
        <f t="shared" si="25"/>
        <v>0</v>
      </c>
      <c r="V105" s="9">
        <f t="shared" si="32"/>
        <v>0</v>
      </c>
      <c r="W105" s="16">
        <f t="shared" si="26"/>
        <v>0</v>
      </c>
      <c r="X105" s="17">
        <f t="shared" si="27"/>
        <v>0</v>
      </c>
      <c r="Y105" s="16">
        <f t="shared" si="28"/>
        <v>0</v>
      </c>
      <c r="Z105" s="17">
        <f t="shared" si="29"/>
        <v>0</v>
      </c>
      <c r="AA105" s="18">
        <f t="shared" si="30"/>
        <v>0</v>
      </c>
      <c r="AB105" s="20">
        <f t="shared" si="33"/>
        <v>0</v>
      </c>
      <c r="AC105" s="19"/>
    </row>
    <row r="106" spans="1:29" ht="15.75" x14ac:dyDescent="0.25">
      <c r="A106" s="1"/>
      <c r="B106" s="2"/>
      <c r="C106" s="2"/>
      <c r="D106" s="3"/>
      <c r="E106" s="4"/>
      <c r="F106" s="5"/>
      <c r="G106" s="5"/>
      <c r="H106" s="6"/>
      <c r="I106" s="6"/>
      <c r="J106" s="10">
        <f t="shared" si="17"/>
        <v>0</v>
      </c>
      <c r="K106" s="11" t="str">
        <f t="shared" si="31"/>
        <v/>
      </c>
      <c r="L106" s="27" t="str">
        <f t="shared" si="18"/>
        <v/>
      </c>
      <c r="M106" s="7"/>
      <c r="N106" s="8" t="s">
        <v>20</v>
      </c>
      <c r="O106" s="12">
        <f t="shared" si="19"/>
        <v>0</v>
      </c>
      <c r="P106" s="13">
        <f t="shared" si="20"/>
        <v>0</v>
      </c>
      <c r="Q106" s="13">
        <f t="shared" si="21"/>
        <v>0</v>
      </c>
      <c r="R106" s="13">
        <f t="shared" si="22"/>
        <v>0</v>
      </c>
      <c r="S106" s="14">
        <f t="shared" si="23"/>
        <v>0</v>
      </c>
      <c r="T106" s="15">
        <f t="shared" si="24"/>
        <v>0</v>
      </c>
      <c r="U106" s="16">
        <f t="shared" si="25"/>
        <v>0</v>
      </c>
      <c r="V106" s="9">
        <f t="shared" si="32"/>
        <v>0</v>
      </c>
      <c r="W106" s="16">
        <f t="shared" si="26"/>
        <v>0</v>
      </c>
      <c r="X106" s="17">
        <f t="shared" si="27"/>
        <v>0</v>
      </c>
      <c r="Y106" s="16">
        <f t="shared" si="28"/>
        <v>0</v>
      </c>
      <c r="Z106" s="17">
        <f t="shared" si="29"/>
        <v>0</v>
      </c>
      <c r="AA106" s="18">
        <f t="shared" si="30"/>
        <v>0</v>
      </c>
      <c r="AB106" s="20">
        <f t="shared" si="33"/>
        <v>0</v>
      </c>
      <c r="AC106" s="19"/>
    </row>
    <row r="107" spans="1:29" ht="15.75" x14ac:dyDescent="0.25">
      <c r="A107" s="1"/>
      <c r="B107" s="2"/>
      <c r="C107" s="2"/>
      <c r="D107" s="3"/>
      <c r="E107" s="4"/>
      <c r="F107" s="5"/>
      <c r="G107" s="5"/>
      <c r="H107" s="6"/>
      <c r="I107" s="6"/>
      <c r="J107" s="10">
        <f t="shared" si="17"/>
        <v>0</v>
      </c>
      <c r="K107" s="11" t="str">
        <f t="shared" si="31"/>
        <v/>
      </c>
      <c r="L107" s="27" t="str">
        <f t="shared" si="18"/>
        <v/>
      </c>
      <c r="M107" s="7"/>
      <c r="N107" s="8" t="s">
        <v>20</v>
      </c>
      <c r="O107" s="12">
        <f t="shared" si="19"/>
        <v>0</v>
      </c>
      <c r="P107" s="13">
        <f t="shared" si="20"/>
        <v>0</v>
      </c>
      <c r="Q107" s="13">
        <f t="shared" si="21"/>
        <v>0</v>
      </c>
      <c r="R107" s="13">
        <f t="shared" si="22"/>
        <v>0</v>
      </c>
      <c r="S107" s="14">
        <f t="shared" si="23"/>
        <v>0</v>
      </c>
      <c r="T107" s="15">
        <f t="shared" si="24"/>
        <v>0</v>
      </c>
      <c r="U107" s="16">
        <f t="shared" si="25"/>
        <v>0</v>
      </c>
      <c r="V107" s="9">
        <f t="shared" si="32"/>
        <v>0</v>
      </c>
      <c r="W107" s="16">
        <f t="shared" si="26"/>
        <v>0</v>
      </c>
      <c r="X107" s="17">
        <f t="shared" si="27"/>
        <v>0</v>
      </c>
      <c r="Y107" s="16">
        <f t="shared" si="28"/>
        <v>0</v>
      </c>
      <c r="Z107" s="17">
        <f t="shared" si="29"/>
        <v>0</v>
      </c>
      <c r="AA107" s="18">
        <f t="shared" si="30"/>
        <v>0</v>
      </c>
      <c r="AB107" s="20">
        <f t="shared" si="33"/>
        <v>0</v>
      </c>
      <c r="AC107" s="19"/>
    </row>
    <row r="108" spans="1:29" ht="15.75" x14ac:dyDescent="0.25">
      <c r="A108" s="1"/>
      <c r="B108" s="2"/>
      <c r="C108" s="2"/>
      <c r="D108" s="3"/>
      <c r="E108" s="4"/>
      <c r="F108" s="5"/>
      <c r="G108" s="5"/>
      <c r="H108" s="6"/>
      <c r="I108" s="6"/>
      <c r="J108" s="10">
        <f t="shared" si="17"/>
        <v>0</v>
      </c>
      <c r="K108" s="11" t="str">
        <f t="shared" si="31"/>
        <v/>
      </c>
      <c r="L108" s="27" t="str">
        <f t="shared" si="18"/>
        <v/>
      </c>
      <c r="M108" s="7"/>
      <c r="N108" s="8" t="s">
        <v>20</v>
      </c>
      <c r="O108" s="12">
        <f t="shared" si="19"/>
        <v>0</v>
      </c>
      <c r="P108" s="13">
        <f t="shared" si="20"/>
        <v>0</v>
      </c>
      <c r="Q108" s="13">
        <f t="shared" si="21"/>
        <v>0</v>
      </c>
      <c r="R108" s="13">
        <f t="shared" si="22"/>
        <v>0</v>
      </c>
      <c r="S108" s="14">
        <f t="shared" si="23"/>
        <v>0</v>
      </c>
      <c r="T108" s="15">
        <f t="shared" si="24"/>
        <v>0</v>
      </c>
      <c r="U108" s="16">
        <f t="shared" si="25"/>
        <v>0</v>
      </c>
      <c r="V108" s="9">
        <f t="shared" si="32"/>
        <v>0</v>
      </c>
      <c r="W108" s="16">
        <f t="shared" si="26"/>
        <v>0</v>
      </c>
      <c r="X108" s="17">
        <f t="shared" si="27"/>
        <v>0</v>
      </c>
      <c r="Y108" s="16">
        <f t="shared" si="28"/>
        <v>0</v>
      </c>
      <c r="Z108" s="17">
        <f t="shared" si="29"/>
        <v>0</v>
      </c>
      <c r="AA108" s="18">
        <f t="shared" si="30"/>
        <v>0</v>
      </c>
      <c r="AB108" s="20">
        <f t="shared" si="33"/>
        <v>0</v>
      </c>
      <c r="AC108" s="19"/>
    </row>
    <row r="109" spans="1:29" ht="15.75" x14ac:dyDescent="0.25">
      <c r="A109" s="1"/>
      <c r="B109" s="2"/>
      <c r="C109" s="2"/>
      <c r="D109" s="3"/>
      <c r="E109" s="4"/>
      <c r="F109" s="5"/>
      <c r="G109" s="5"/>
      <c r="H109" s="6"/>
      <c r="I109" s="6"/>
      <c r="J109" s="10">
        <f t="shared" si="17"/>
        <v>0</v>
      </c>
      <c r="K109" s="11" t="str">
        <f t="shared" si="31"/>
        <v/>
      </c>
      <c r="L109" s="27" t="str">
        <f t="shared" si="18"/>
        <v/>
      </c>
      <c r="M109" s="7"/>
      <c r="N109" s="8" t="s">
        <v>20</v>
      </c>
      <c r="O109" s="12">
        <f t="shared" si="19"/>
        <v>0</v>
      </c>
      <c r="P109" s="13">
        <f t="shared" si="20"/>
        <v>0</v>
      </c>
      <c r="Q109" s="13">
        <f t="shared" si="21"/>
        <v>0</v>
      </c>
      <c r="R109" s="13">
        <f t="shared" si="22"/>
        <v>0</v>
      </c>
      <c r="S109" s="14">
        <f t="shared" si="23"/>
        <v>0</v>
      </c>
      <c r="T109" s="15">
        <f t="shared" si="24"/>
        <v>0</v>
      </c>
      <c r="U109" s="16">
        <f t="shared" si="25"/>
        <v>0</v>
      </c>
      <c r="V109" s="9">
        <f t="shared" si="32"/>
        <v>0</v>
      </c>
      <c r="W109" s="16">
        <f t="shared" si="26"/>
        <v>0</v>
      </c>
      <c r="X109" s="17">
        <f t="shared" si="27"/>
        <v>0</v>
      </c>
      <c r="Y109" s="16">
        <f t="shared" si="28"/>
        <v>0</v>
      </c>
      <c r="Z109" s="17">
        <f t="shared" si="29"/>
        <v>0</v>
      </c>
      <c r="AA109" s="18">
        <f t="shared" si="30"/>
        <v>0</v>
      </c>
      <c r="AB109" s="20">
        <f t="shared" si="33"/>
        <v>0</v>
      </c>
      <c r="AC109" s="19"/>
    </row>
    <row r="110" spans="1:29" ht="15.75" x14ac:dyDescent="0.25">
      <c r="A110" s="1"/>
      <c r="B110" s="2"/>
      <c r="C110" s="2"/>
      <c r="D110" s="3"/>
      <c r="E110" s="4"/>
      <c r="F110" s="5"/>
      <c r="G110" s="5"/>
      <c r="H110" s="6"/>
      <c r="I110" s="6"/>
      <c r="J110" s="10">
        <f t="shared" si="17"/>
        <v>0</v>
      </c>
      <c r="K110" s="11" t="str">
        <f t="shared" si="31"/>
        <v/>
      </c>
      <c r="L110" s="27" t="str">
        <f t="shared" si="18"/>
        <v/>
      </c>
      <c r="M110" s="7"/>
      <c r="N110" s="8" t="s">
        <v>20</v>
      </c>
      <c r="O110" s="12">
        <f t="shared" si="19"/>
        <v>0</v>
      </c>
      <c r="P110" s="13">
        <f t="shared" si="20"/>
        <v>0</v>
      </c>
      <c r="Q110" s="13">
        <f t="shared" si="21"/>
        <v>0</v>
      </c>
      <c r="R110" s="13">
        <f t="shared" si="22"/>
        <v>0</v>
      </c>
      <c r="S110" s="14">
        <f t="shared" si="23"/>
        <v>0</v>
      </c>
      <c r="T110" s="15">
        <f t="shared" si="24"/>
        <v>0</v>
      </c>
      <c r="U110" s="16">
        <f t="shared" si="25"/>
        <v>0</v>
      </c>
      <c r="V110" s="9">
        <f t="shared" si="32"/>
        <v>0</v>
      </c>
      <c r="W110" s="16">
        <f t="shared" si="26"/>
        <v>0</v>
      </c>
      <c r="X110" s="17">
        <f t="shared" si="27"/>
        <v>0</v>
      </c>
      <c r="Y110" s="16">
        <f t="shared" si="28"/>
        <v>0</v>
      </c>
      <c r="Z110" s="17">
        <f t="shared" si="29"/>
        <v>0</v>
      </c>
      <c r="AA110" s="18">
        <f t="shared" si="30"/>
        <v>0</v>
      </c>
      <c r="AB110" s="20">
        <f t="shared" si="33"/>
        <v>0</v>
      </c>
      <c r="AC110" s="19"/>
    </row>
    <row r="111" spans="1:29" ht="15.75" x14ac:dyDescent="0.25">
      <c r="A111" s="1"/>
      <c r="B111" s="2"/>
      <c r="C111" s="2"/>
      <c r="D111" s="3"/>
      <c r="E111" s="4"/>
      <c r="F111" s="5"/>
      <c r="G111" s="5"/>
      <c r="H111" s="6"/>
      <c r="I111" s="6"/>
      <c r="J111" s="10">
        <f t="shared" si="17"/>
        <v>0</v>
      </c>
      <c r="K111" s="11" t="str">
        <f t="shared" si="31"/>
        <v/>
      </c>
      <c r="L111" s="27" t="str">
        <f t="shared" si="18"/>
        <v/>
      </c>
      <c r="M111" s="7"/>
      <c r="N111" s="8" t="s">
        <v>20</v>
      </c>
      <c r="O111" s="12">
        <f t="shared" si="19"/>
        <v>0</v>
      </c>
      <c r="P111" s="13">
        <f t="shared" si="20"/>
        <v>0</v>
      </c>
      <c r="Q111" s="13">
        <f t="shared" si="21"/>
        <v>0</v>
      </c>
      <c r="R111" s="13">
        <f t="shared" si="22"/>
        <v>0</v>
      </c>
      <c r="S111" s="14">
        <f t="shared" si="23"/>
        <v>0</v>
      </c>
      <c r="T111" s="15">
        <f t="shared" si="24"/>
        <v>0</v>
      </c>
      <c r="U111" s="16">
        <f t="shared" si="25"/>
        <v>0</v>
      </c>
      <c r="V111" s="9">
        <f t="shared" si="32"/>
        <v>0</v>
      </c>
      <c r="W111" s="16">
        <f t="shared" si="26"/>
        <v>0</v>
      </c>
      <c r="X111" s="17">
        <f t="shared" si="27"/>
        <v>0</v>
      </c>
      <c r="Y111" s="16">
        <f t="shared" si="28"/>
        <v>0</v>
      </c>
      <c r="Z111" s="17">
        <f t="shared" si="29"/>
        <v>0</v>
      </c>
      <c r="AA111" s="18">
        <f t="shared" si="30"/>
        <v>0</v>
      </c>
      <c r="AB111" s="20">
        <f t="shared" si="33"/>
        <v>0</v>
      </c>
      <c r="AC111" s="19"/>
    </row>
    <row r="112" spans="1:29" ht="15.75" x14ac:dyDescent="0.25">
      <c r="A112" s="1"/>
      <c r="B112" s="2"/>
      <c r="C112" s="2"/>
      <c r="D112" s="3"/>
      <c r="E112" s="4"/>
      <c r="F112" s="5"/>
      <c r="G112" s="5"/>
      <c r="H112" s="6"/>
      <c r="I112" s="6"/>
      <c r="J112" s="10">
        <f t="shared" si="17"/>
        <v>0</v>
      </c>
      <c r="K112" s="11" t="str">
        <f t="shared" si="31"/>
        <v/>
      </c>
      <c r="L112" s="27" t="str">
        <f t="shared" si="18"/>
        <v/>
      </c>
      <c r="M112" s="7"/>
      <c r="N112" s="8" t="s">
        <v>20</v>
      </c>
      <c r="O112" s="12">
        <f t="shared" si="19"/>
        <v>0</v>
      </c>
      <c r="P112" s="13">
        <f t="shared" si="20"/>
        <v>0</v>
      </c>
      <c r="Q112" s="13">
        <f t="shared" si="21"/>
        <v>0</v>
      </c>
      <c r="R112" s="13">
        <f t="shared" si="22"/>
        <v>0</v>
      </c>
      <c r="S112" s="14">
        <f t="shared" si="23"/>
        <v>0</v>
      </c>
      <c r="T112" s="15">
        <f t="shared" si="24"/>
        <v>0</v>
      </c>
      <c r="U112" s="16">
        <f t="shared" si="25"/>
        <v>0</v>
      </c>
      <c r="V112" s="9">
        <f t="shared" si="32"/>
        <v>0</v>
      </c>
      <c r="W112" s="16">
        <f t="shared" si="26"/>
        <v>0</v>
      </c>
      <c r="X112" s="17">
        <f t="shared" si="27"/>
        <v>0</v>
      </c>
      <c r="Y112" s="16">
        <f t="shared" si="28"/>
        <v>0</v>
      </c>
      <c r="Z112" s="17">
        <f t="shared" si="29"/>
        <v>0</v>
      </c>
      <c r="AA112" s="18">
        <f t="shared" si="30"/>
        <v>0</v>
      </c>
      <c r="AB112" s="20">
        <f t="shared" si="33"/>
        <v>0</v>
      </c>
      <c r="AC112" s="19"/>
    </row>
    <row r="113" spans="1:29" ht="15.75" x14ac:dyDescent="0.25">
      <c r="A113" s="1"/>
      <c r="B113" s="2"/>
      <c r="C113" s="2"/>
      <c r="D113" s="3"/>
      <c r="E113" s="4"/>
      <c r="F113" s="5"/>
      <c r="G113" s="5"/>
      <c r="H113" s="6"/>
      <c r="I113" s="6"/>
      <c r="J113" s="10">
        <f t="shared" si="17"/>
        <v>0</v>
      </c>
      <c r="K113" s="11" t="str">
        <f t="shared" si="31"/>
        <v/>
      </c>
      <c r="L113" s="27" t="str">
        <f t="shared" si="18"/>
        <v/>
      </c>
      <c r="M113" s="7"/>
      <c r="N113" s="8" t="s">
        <v>20</v>
      </c>
      <c r="O113" s="12">
        <f t="shared" si="19"/>
        <v>0</v>
      </c>
      <c r="P113" s="13">
        <f t="shared" si="20"/>
        <v>0</v>
      </c>
      <c r="Q113" s="13">
        <f t="shared" si="21"/>
        <v>0</v>
      </c>
      <c r="R113" s="13">
        <f t="shared" si="22"/>
        <v>0</v>
      </c>
      <c r="S113" s="14">
        <f t="shared" si="23"/>
        <v>0</v>
      </c>
      <c r="T113" s="15">
        <f t="shared" si="24"/>
        <v>0</v>
      </c>
      <c r="U113" s="16">
        <f t="shared" si="25"/>
        <v>0</v>
      </c>
      <c r="V113" s="9">
        <f t="shared" si="32"/>
        <v>0</v>
      </c>
      <c r="W113" s="16">
        <f t="shared" si="26"/>
        <v>0</v>
      </c>
      <c r="X113" s="17">
        <f t="shared" si="27"/>
        <v>0</v>
      </c>
      <c r="Y113" s="16">
        <f t="shared" si="28"/>
        <v>0</v>
      </c>
      <c r="Z113" s="17">
        <f t="shared" si="29"/>
        <v>0</v>
      </c>
      <c r="AA113" s="18">
        <f t="shared" si="30"/>
        <v>0</v>
      </c>
      <c r="AB113" s="20">
        <f t="shared" si="33"/>
        <v>0</v>
      </c>
      <c r="AC113" s="19"/>
    </row>
    <row r="114" spans="1:29" ht="15.75" x14ac:dyDescent="0.25">
      <c r="A114" s="1"/>
      <c r="B114" s="2"/>
      <c r="C114" s="2"/>
      <c r="D114" s="3"/>
      <c r="E114" s="4"/>
      <c r="F114" s="5"/>
      <c r="G114" s="5"/>
      <c r="H114" s="6"/>
      <c r="I114" s="6"/>
      <c r="J114" s="10">
        <f t="shared" si="17"/>
        <v>0</v>
      </c>
      <c r="K114" s="11" t="str">
        <f t="shared" si="31"/>
        <v/>
      </c>
      <c r="L114" s="27" t="str">
        <f t="shared" si="18"/>
        <v/>
      </c>
      <c r="M114" s="7"/>
      <c r="N114" s="8" t="s">
        <v>20</v>
      </c>
      <c r="O114" s="12">
        <f t="shared" si="19"/>
        <v>0</v>
      </c>
      <c r="P114" s="13">
        <f t="shared" si="20"/>
        <v>0</v>
      </c>
      <c r="Q114" s="13">
        <f t="shared" si="21"/>
        <v>0</v>
      </c>
      <c r="R114" s="13">
        <f t="shared" si="22"/>
        <v>0</v>
      </c>
      <c r="S114" s="14">
        <f t="shared" si="23"/>
        <v>0</v>
      </c>
      <c r="T114" s="15">
        <f t="shared" si="24"/>
        <v>0</v>
      </c>
      <c r="U114" s="16">
        <f t="shared" si="25"/>
        <v>0</v>
      </c>
      <c r="V114" s="9">
        <f t="shared" si="32"/>
        <v>0</v>
      </c>
      <c r="W114" s="16">
        <f t="shared" si="26"/>
        <v>0</v>
      </c>
      <c r="X114" s="17">
        <f t="shared" si="27"/>
        <v>0</v>
      </c>
      <c r="Y114" s="16">
        <f t="shared" si="28"/>
        <v>0</v>
      </c>
      <c r="Z114" s="17">
        <f t="shared" si="29"/>
        <v>0</v>
      </c>
      <c r="AA114" s="18">
        <f t="shared" si="30"/>
        <v>0</v>
      </c>
      <c r="AB114" s="20">
        <f t="shared" si="33"/>
        <v>0</v>
      </c>
      <c r="AC114" s="19"/>
    </row>
    <row r="115" spans="1:29" ht="15.75" x14ac:dyDescent="0.25">
      <c r="A115" s="1"/>
      <c r="B115" s="2"/>
      <c r="C115" s="2"/>
      <c r="D115" s="3"/>
      <c r="E115" s="4"/>
      <c r="F115" s="5"/>
      <c r="G115" s="5"/>
      <c r="H115" s="6"/>
      <c r="I115" s="6"/>
      <c r="J115" s="10">
        <f t="shared" si="17"/>
        <v>0</v>
      </c>
      <c r="K115" s="11" t="str">
        <f t="shared" si="31"/>
        <v/>
      </c>
      <c r="L115" s="27" t="str">
        <f t="shared" si="18"/>
        <v/>
      </c>
      <c r="M115" s="7"/>
      <c r="N115" s="8" t="s">
        <v>20</v>
      </c>
      <c r="O115" s="12">
        <f t="shared" si="19"/>
        <v>0</v>
      </c>
      <c r="P115" s="13">
        <f t="shared" si="20"/>
        <v>0</v>
      </c>
      <c r="Q115" s="13">
        <f t="shared" si="21"/>
        <v>0</v>
      </c>
      <c r="R115" s="13">
        <f t="shared" si="22"/>
        <v>0</v>
      </c>
      <c r="S115" s="14">
        <f t="shared" si="23"/>
        <v>0</v>
      </c>
      <c r="T115" s="15">
        <f t="shared" si="24"/>
        <v>0</v>
      </c>
      <c r="U115" s="16">
        <f t="shared" si="25"/>
        <v>0</v>
      </c>
      <c r="V115" s="9">
        <f t="shared" si="32"/>
        <v>0</v>
      </c>
      <c r="W115" s="16">
        <f t="shared" si="26"/>
        <v>0</v>
      </c>
      <c r="X115" s="17">
        <f t="shared" si="27"/>
        <v>0</v>
      </c>
      <c r="Y115" s="16">
        <f t="shared" si="28"/>
        <v>0</v>
      </c>
      <c r="Z115" s="17">
        <f t="shared" si="29"/>
        <v>0</v>
      </c>
      <c r="AA115" s="18">
        <f t="shared" si="30"/>
        <v>0</v>
      </c>
      <c r="AB115" s="20">
        <f t="shared" si="33"/>
        <v>0</v>
      </c>
      <c r="AC115" s="19"/>
    </row>
    <row r="116" spans="1:29" ht="15.75" x14ac:dyDescent="0.25">
      <c r="A116" s="1"/>
      <c r="B116" s="2"/>
      <c r="C116" s="2"/>
      <c r="D116" s="3"/>
      <c r="E116" s="4"/>
      <c r="F116" s="5"/>
      <c r="G116" s="5"/>
      <c r="H116" s="6"/>
      <c r="I116" s="6"/>
      <c r="J116" s="10">
        <f t="shared" si="17"/>
        <v>0</v>
      </c>
      <c r="K116" s="11" t="str">
        <f t="shared" si="31"/>
        <v/>
      </c>
      <c r="L116" s="27" t="str">
        <f t="shared" si="18"/>
        <v/>
      </c>
      <c r="M116" s="7"/>
      <c r="N116" s="8" t="s">
        <v>20</v>
      </c>
      <c r="O116" s="12">
        <f t="shared" si="19"/>
        <v>0</v>
      </c>
      <c r="P116" s="13">
        <f t="shared" si="20"/>
        <v>0</v>
      </c>
      <c r="Q116" s="13">
        <f t="shared" si="21"/>
        <v>0</v>
      </c>
      <c r="R116" s="13">
        <f t="shared" si="22"/>
        <v>0</v>
      </c>
      <c r="S116" s="14">
        <f t="shared" si="23"/>
        <v>0</v>
      </c>
      <c r="T116" s="15">
        <f t="shared" si="24"/>
        <v>0</v>
      </c>
      <c r="U116" s="16">
        <f t="shared" si="25"/>
        <v>0</v>
      </c>
      <c r="V116" s="9">
        <f t="shared" si="32"/>
        <v>0</v>
      </c>
      <c r="W116" s="16">
        <f t="shared" si="26"/>
        <v>0</v>
      </c>
      <c r="X116" s="17">
        <f t="shared" si="27"/>
        <v>0</v>
      </c>
      <c r="Y116" s="16">
        <f t="shared" si="28"/>
        <v>0</v>
      </c>
      <c r="Z116" s="17">
        <f t="shared" si="29"/>
        <v>0</v>
      </c>
      <c r="AA116" s="18">
        <f t="shared" si="30"/>
        <v>0</v>
      </c>
      <c r="AB116" s="20">
        <f t="shared" si="33"/>
        <v>0</v>
      </c>
      <c r="AC116" s="19"/>
    </row>
    <row r="117" spans="1:29" ht="15.75" x14ac:dyDescent="0.25">
      <c r="A117" s="1"/>
      <c r="B117" s="2"/>
      <c r="C117" s="2"/>
      <c r="D117" s="3"/>
      <c r="E117" s="4"/>
      <c r="F117" s="5"/>
      <c r="G117" s="5"/>
      <c r="H117" s="6"/>
      <c r="I117" s="6"/>
      <c r="J117" s="10">
        <f t="shared" si="17"/>
        <v>0</v>
      </c>
      <c r="K117" s="11" t="str">
        <f t="shared" si="31"/>
        <v/>
      </c>
      <c r="L117" s="27" t="str">
        <f t="shared" si="18"/>
        <v/>
      </c>
      <c r="M117" s="7"/>
      <c r="N117" s="8" t="s">
        <v>20</v>
      </c>
      <c r="O117" s="12">
        <f t="shared" si="19"/>
        <v>0</v>
      </c>
      <c r="P117" s="13">
        <f t="shared" si="20"/>
        <v>0</v>
      </c>
      <c r="Q117" s="13">
        <f t="shared" si="21"/>
        <v>0</v>
      </c>
      <c r="R117" s="13">
        <f t="shared" si="22"/>
        <v>0</v>
      </c>
      <c r="S117" s="14">
        <f t="shared" si="23"/>
        <v>0</v>
      </c>
      <c r="T117" s="15">
        <f t="shared" si="24"/>
        <v>0</v>
      </c>
      <c r="U117" s="16">
        <f t="shared" si="25"/>
        <v>0</v>
      </c>
      <c r="V117" s="9">
        <f t="shared" si="32"/>
        <v>0</v>
      </c>
      <c r="W117" s="16">
        <f t="shared" si="26"/>
        <v>0</v>
      </c>
      <c r="X117" s="17">
        <f t="shared" si="27"/>
        <v>0</v>
      </c>
      <c r="Y117" s="16">
        <f t="shared" si="28"/>
        <v>0</v>
      </c>
      <c r="Z117" s="17">
        <f t="shared" si="29"/>
        <v>0</v>
      </c>
      <c r="AA117" s="18">
        <f t="shared" si="30"/>
        <v>0</v>
      </c>
      <c r="AB117" s="20">
        <f t="shared" si="33"/>
        <v>0</v>
      </c>
      <c r="AC117" s="19"/>
    </row>
    <row r="118" spans="1:29" ht="15.75" x14ac:dyDescent="0.25">
      <c r="A118" s="1"/>
      <c r="B118" s="2"/>
      <c r="C118" s="2"/>
      <c r="D118" s="3"/>
      <c r="E118" s="4"/>
      <c r="F118" s="5"/>
      <c r="G118" s="5"/>
      <c r="H118" s="6"/>
      <c r="I118" s="6"/>
      <c r="J118" s="10">
        <f t="shared" si="17"/>
        <v>0</v>
      </c>
      <c r="K118" s="11" t="str">
        <f t="shared" si="31"/>
        <v/>
      </c>
      <c r="L118" s="27" t="str">
        <f t="shared" si="18"/>
        <v/>
      </c>
      <c r="M118" s="7"/>
      <c r="N118" s="8" t="s">
        <v>20</v>
      </c>
      <c r="O118" s="12">
        <f t="shared" si="19"/>
        <v>0</v>
      </c>
      <c r="P118" s="13">
        <f t="shared" si="20"/>
        <v>0</v>
      </c>
      <c r="Q118" s="13">
        <f t="shared" si="21"/>
        <v>0</v>
      </c>
      <c r="R118" s="13">
        <f t="shared" si="22"/>
        <v>0</v>
      </c>
      <c r="S118" s="14">
        <f t="shared" si="23"/>
        <v>0</v>
      </c>
      <c r="T118" s="15">
        <f t="shared" si="24"/>
        <v>0</v>
      </c>
      <c r="U118" s="16">
        <f t="shared" si="25"/>
        <v>0</v>
      </c>
      <c r="V118" s="9">
        <f t="shared" si="32"/>
        <v>0</v>
      </c>
      <c r="W118" s="16">
        <f t="shared" si="26"/>
        <v>0</v>
      </c>
      <c r="X118" s="17">
        <f t="shared" si="27"/>
        <v>0</v>
      </c>
      <c r="Y118" s="16">
        <f t="shared" si="28"/>
        <v>0</v>
      </c>
      <c r="Z118" s="17">
        <f t="shared" si="29"/>
        <v>0</v>
      </c>
      <c r="AA118" s="18">
        <f t="shared" si="30"/>
        <v>0</v>
      </c>
      <c r="AB118" s="20">
        <f t="shared" si="33"/>
        <v>0</v>
      </c>
      <c r="AC118" s="19"/>
    </row>
    <row r="119" spans="1:29" ht="15.75" x14ac:dyDescent="0.25">
      <c r="A119" s="1"/>
      <c r="B119" s="2"/>
      <c r="C119" s="2"/>
      <c r="D119" s="3"/>
      <c r="E119" s="4"/>
      <c r="F119" s="5"/>
      <c r="G119" s="5"/>
      <c r="H119" s="6"/>
      <c r="I119" s="6"/>
      <c r="J119" s="10">
        <f t="shared" si="17"/>
        <v>0</v>
      </c>
      <c r="K119" s="11" t="str">
        <f t="shared" si="31"/>
        <v/>
      </c>
      <c r="L119" s="27" t="str">
        <f t="shared" si="18"/>
        <v/>
      </c>
      <c r="M119" s="7"/>
      <c r="N119" s="8" t="s">
        <v>20</v>
      </c>
      <c r="O119" s="12">
        <f t="shared" si="19"/>
        <v>0</v>
      </c>
      <c r="P119" s="13">
        <f t="shared" si="20"/>
        <v>0</v>
      </c>
      <c r="Q119" s="13">
        <f t="shared" si="21"/>
        <v>0</v>
      </c>
      <c r="R119" s="13">
        <f t="shared" si="22"/>
        <v>0</v>
      </c>
      <c r="S119" s="14">
        <f t="shared" si="23"/>
        <v>0</v>
      </c>
      <c r="T119" s="15">
        <f t="shared" si="24"/>
        <v>0</v>
      </c>
      <c r="U119" s="16">
        <f t="shared" si="25"/>
        <v>0</v>
      </c>
      <c r="V119" s="9">
        <f t="shared" si="32"/>
        <v>0</v>
      </c>
      <c r="W119" s="16">
        <f t="shared" si="26"/>
        <v>0</v>
      </c>
      <c r="X119" s="17">
        <f t="shared" si="27"/>
        <v>0</v>
      </c>
      <c r="Y119" s="16">
        <f t="shared" si="28"/>
        <v>0</v>
      </c>
      <c r="Z119" s="17">
        <f t="shared" si="29"/>
        <v>0</v>
      </c>
      <c r="AA119" s="18">
        <f t="shared" si="30"/>
        <v>0</v>
      </c>
      <c r="AB119" s="20">
        <f t="shared" si="33"/>
        <v>0</v>
      </c>
      <c r="AC119" s="19"/>
    </row>
    <row r="120" spans="1:29" ht="15.75" x14ac:dyDescent="0.25">
      <c r="A120" s="1"/>
      <c r="B120" s="2"/>
      <c r="C120" s="2"/>
      <c r="D120" s="3"/>
      <c r="E120" s="4"/>
      <c r="F120" s="5"/>
      <c r="G120" s="5"/>
      <c r="H120" s="6"/>
      <c r="I120" s="6"/>
      <c r="J120" s="10">
        <f t="shared" si="17"/>
        <v>0</v>
      </c>
      <c r="K120" s="11" t="str">
        <f t="shared" si="31"/>
        <v/>
      </c>
      <c r="L120" s="27" t="str">
        <f t="shared" si="18"/>
        <v/>
      </c>
      <c r="M120" s="7"/>
      <c r="N120" s="8" t="s">
        <v>20</v>
      </c>
      <c r="O120" s="12">
        <f t="shared" si="19"/>
        <v>0</v>
      </c>
      <c r="P120" s="13">
        <f t="shared" si="20"/>
        <v>0</v>
      </c>
      <c r="Q120" s="13">
        <f t="shared" si="21"/>
        <v>0</v>
      </c>
      <c r="R120" s="13">
        <f t="shared" si="22"/>
        <v>0</v>
      </c>
      <c r="S120" s="14">
        <f t="shared" si="23"/>
        <v>0</v>
      </c>
      <c r="T120" s="15">
        <f t="shared" si="24"/>
        <v>0</v>
      </c>
      <c r="U120" s="16">
        <f t="shared" si="25"/>
        <v>0</v>
      </c>
      <c r="V120" s="9">
        <f t="shared" si="32"/>
        <v>0</v>
      </c>
      <c r="W120" s="16">
        <f t="shared" si="26"/>
        <v>0</v>
      </c>
      <c r="X120" s="17">
        <f t="shared" si="27"/>
        <v>0</v>
      </c>
      <c r="Y120" s="16">
        <f t="shared" si="28"/>
        <v>0</v>
      </c>
      <c r="Z120" s="17">
        <f t="shared" si="29"/>
        <v>0</v>
      </c>
      <c r="AA120" s="18">
        <f t="shared" si="30"/>
        <v>0</v>
      </c>
      <c r="AB120" s="20">
        <f t="shared" si="33"/>
        <v>0</v>
      </c>
      <c r="AC120" s="19"/>
    </row>
    <row r="121" spans="1:29" ht="15.75" x14ac:dyDescent="0.25">
      <c r="A121" s="1"/>
      <c r="B121" s="2"/>
      <c r="C121" s="2"/>
      <c r="D121" s="3"/>
      <c r="E121" s="4"/>
      <c r="F121" s="5"/>
      <c r="G121" s="5"/>
      <c r="H121" s="6"/>
      <c r="I121" s="6"/>
      <c r="J121" s="10">
        <f t="shared" si="17"/>
        <v>0</v>
      </c>
      <c r="K121" s="11" t="str">
        <f t="shared" si="31"/>
        <v/>
      </c>
      <c r="L121" s="27" t="str">
        <f t="shared" si="18"/>
        <v/>
      </c>
      <c r="M121" s="7"/>
      <c r="N121" s="8" t="s">
        <v>20</v>
      </c>
      <c r="O121" s="12">
        <f t="shared" si="19"/>
        <v>0</v>
      </c>
      <c r="P121" s="13">
        <f t="shared" si="20"/>
        <v>0</v>
      </c>
      <c r="Q121" s="13">
        <f t="shared" si="21"/>
        <v>0</v>
      </c>
      <c r="R121" s="13">
        <f t="shared" si="22"/>
        <v>0</v>
      </c>
      <c r="S121" s="14">
        <f t="shared" si="23"/>
        <v>0</v>
      </c>
      <c r="T121" s="15">
        <f t="shared" si="24"/>
        <v>0</v>
      </c>
      <c r="U121" s="16">
        <f t="shared" si="25"/>
        <v>0</v>
      </c>
      <c r="V121" s="9">
        <f t="shared" si="32"/>
        <v>0</v>
      </c>
      <c r="W121" s="16">
        <f t="shared" si="26"/>
        <v>0</v>
      </c>
      <c r="X121" s="17">
        <f t="shared" si="27"/>
        <v>0</v>
      </c>
      <c r="Y121" s="16">
        <f t="shared" si="28"/>
        <v>0</v>
      </c>
      <c r="Z121" s="17">
        <f t="shared" si="29"/>
        <v>0</v>
      </c>
      <c r="AA121" s="18">
        <f t="shared" si="30"/>
        <v>0</v>
      </c>
      <c r="AB121" s="20">
        <f t="shared" si="33"/>
        <v>0</v>
      </c>
      <c r="AC121" s="19"/>
    </row>
    <row r="122" spans="1:29" ht="15.75" x14ac:dyDescent="0.25">
      <c r="A122" s="1"/>
      <c r="B122" s="2"/>
      <c r="C122" s="2"/>
      <c r="D122" s="3"/>
      <c r="E122" s="4"/>
      <c r="F122" s="5"/>
      <c r="G122" s="5"/>
      <c r="H122" s="6"/>
      <c r="I122" s="6"/>
      <c r="J122" s="10">
        <f t="shared" si="17"/>
        <v>0</v>
      </c>
      <c r="K122" s="11" t="str">
        <f t="shared" si="31"/>
        <v/>
      </c>
      <c r="L122" s="27" t="str">
        <f t="shared" si="18"/>
        <v/>
      </c>
      <c r="M122" s="7"/>
      <c r="N122" s="8" t="s">
        <v>20</v>
      </c>
      <c r="O122" s="12">
        <f t="shared" si="19"/>
        <v>0</v>
      </c>
      <c r="P122" s="13">
        <f t="shared" si="20"/>
        <v>0</v>
      </c>
      <c r="Q122" s="13">
        <f t="shared" si="21"/>
        <v>0</v>
      </c>
      <c r="R122" s="13">
        <f t="shared" si="22"/>
        <v>0</v>
      </c>
      <c r="S122" s="14">
        <f t="shared" si="23"/>
        <v>0</v>
      </c>
      <c r="T122" s="15">
        <f t="shared" si="24"/>
        <v>0</v>
      </c>
      <c r="U122" s="16">
        <f t="shared" si="25"/>
        <v>0</v>
      </c>
      <c r="V122" s="9">
        <f t="shared" si="32"/>
        <v>0</v>
      </c>
      <c r="W122" s="16">
        <f t="shared" si="26"/>
        <v>0</v>
      </c>
      <c r="X122" s="17">
        <f t="shared" si="27"/>
        <v>0</v>
      </c>
      <c r="Y122" s="16">
        <f t="shared" si="28"/>
        <v>0</v>
      </c>
      <c r="Z122" s="17">
        <f t="shared" si="29"/>
        <v>0</v>
      </c>
      <c r="AA122" s="18">
        <f t="shared" si="30"/>
        <v>0</v>
      </c>
      <c r="AB122" s="20">
        <f t="shared" si="33"/>
        <v>0</v>
      </c>
      <c r="AC122" s="19"/>
    </row>
    <row r="123" spans="1:29" ht="15.75" x14ac:dyDescent="0.25">
      <c r="A123" s="1"/>
      <c r="B123" s="2"/>
      <c r="C123" s="2"/>
      <c r="D123" s="3"/>
      <c r="E123" s="4"/>
      <c r="F123" s="5"/>
      <c r="G123" s="5"/>
      <c r="H123" s="6"/>
      <c r="I123" s="6"/>
      <c r="J123" s="10">
        <f t="shared" si="17"/>
        <v>0</v>
      </c>
      <c r="K123" s="11" t="str">
        <f t="shared" si="31"/>
        <v/>
      </c>
      <c r="L123" s="27" t="str">
        <f t="shared" si="18"/>
        <v/>
      </c>
      <c r="M123" s="7"/>
      <c r="N123" s="8" t="s">
        <v>20</v>
      </c>
      <c r="O123" s="12">
        <f t="shared" si="19"/>
        <v>0</v>
      </c>
      <c r="P123" s="13">
        <f t="shared" si="20"/>
        <v>0</v>
      </c>
      <c r="Q123" s="13">
        <f t="shared" si="21"/>
        <v>0</v>
      </c>
      <c r="R123" s="13">
        <f t="shared" si="22"/>
        <v>0</v>
      </c>
      <c r="S123" s="14">
        <f t="shared" si="23"/>
        <v>0</v>
      </c>
      <c r="T123" s="15">
        <f t="shared" si="24"/>
        <v>0</v>
      </c>
      <c r="U123" s="16">
        <f t="shared" si="25"/>
        <v>0</v>
      </c>
      <c r="V123" s="9">
        <f t="shared" si="32"/>
        <v>0</v>
      </c>
      <c r="W123" s="16">
        <f t="shared" si="26"/>
        <v>0</v>
      </c>
      <c r="X123" s="17">
        <f t="shared" si="27"/>
        <v>0</v>
      </c>
      <c r="Y123" s="16">
        <f t="shared" si="28"/>
        <v>0</v>
      </c>
      <c r="Z123" s="17">
        <f t="shared" si="29"/>
        <v>0</v>
      </c>
      <c r="AA123" s="18">
        <f t="shared" si="30"/>
        <v>0</v>
      </c>
      <c r="AB123" s="20">
        <f t="shared" si="33"/>
        <v>0</v>
      </c>
      <c r="AC123" s="19"/>
    </row>
    <row r="124" spans="1:29" ht="15.75" x14ac:dyDescent="0.25">
      <c r="A124" s="1"/>
      <c r="B124" s="2"/>
      <c r="C124" s="2"/>
      <c r="D124" s="3"/>
      <c r="E124" s="4"/>
      <c r="F124" s="5"/>
      <c r="G124" s="5"/>
      <c r="H124" s="6"/>
      <c r="I124" s="6"/>
      <c r="J124" s="10">
        <f t="shared" si="17"/>
        <v>0</v>
      </c>
      <c r="K124" s="11" t="str">
        <f t="shared" si="31"/>
        <v/>
      </c>
      <c r="L124" s="27" t="str">
        <f t="shared" si="18"/>
        <v/>
      </c>
      <c r="M124" s="7"/>
      <c r="N124" s="8" t="s">
        <v>20</v>
      </c>
      <c r="O124" s="12">
        <f t="shared" si="19"/>
        <v>0</v>
      </c>
      <c r="P124" s="13">
        <f t="shared" si="20"/>
        <v>0</v>
      </c>
      <c r="Q124" s="13">
        <f t="shared" si="21"/>
        <v>0</v>
      </c>
      <c r="R124" s="13">
        <f t="shared" si="22"/>
        <v>0</v>
      </c>
      <c r="S124" s="14">
        <f t="shared" si="23"/>
        <v>0</v>
      </c>
      <c r="T124" s="15">
        <f t="shared" si="24"/>
        <v>0</v>
      </c>
      <c r="U124" s="16">
        <f t="shared" si="25"/>
        <v>0</v>
      </c>
      <c r="V124" s="9">
        <f t="shared" si="32"/>
        <v>0</v>
      </c>
      <c r="W124" s="16">
        <f t="shared" si="26"/>
        <v>0</v>
      </c>
      <c r="X124" s="17">
        <f t="shared" si="27"/>
        <v>0</v>
      </c>
      <c r="Y124" s="16">
        <f t="shared" si="28"/>
        <v>0</v>
      </c>
      <c r="Z124" s="17">
        <f t="shared" si="29"/>
        <v>0</v>
      </c>
      <c r="AA124" s="18">
        <f t="shared" si="30"/>
        <v>0</v>
      </c>
      <c r="AB124" s="20">
        <f t="shared" si="33"/>
        <v>0</v>
      </c>
      <c r="AC124" s="19"/>
    </row>
    <row r="125" spans="1:29" ht="15.75" x14ac:dyDescent="0.25">
      <c r="A125" s="1"/>
      <c r="B125" s="2"/>
      <c r="C125" s="2"/>
      <c r="D125" s="3"/>
      <c r="E125" s="4"/>
      <c r="F125" s="5"/>
      <c r="G125" s="5"/>
      <c r="H125" s="6"/>
      <c r="I125" s="6"/>
      <c r="J125" s="10">
        <f t="shared" si="17"/>
        <v>0</v>
      </c>
      <c r="K125" s="11" t="str">
        <f t="shared" si="31"/>
        <v/>
      </c>
      <c r="L125" s="27" t="str">
        <f t="shared" si="18"/>
        <v/>
      </c>
      <c r="M125" s="7"/>
      <c r="N125" s="8" t="s">
        <v>20</v>
      </c>
      <c r="O125" s="12">
        <f t="shared" si="19"/>
        <v>0</v>
      </c>
      <c r="P125" s="13">
        <f t="shared" si="20"/>
        <v>0</v>
      </c>
      <c r="Q125" s="13">
        <f t="shared" si="21"/>
        <v>0</v>
      </c>
      <c r="R125" s="13">
        <f t="shared" si="22"/>
        <v>0</v>
      </c>
      <c r="S125" s="14">
        <f t="shared" si="23"/>
        <v>0</v>
      </c>
      <c r="T125" s="15">
        <f t="shared" si="24"/>
        <v>0</v>
      </c>
      <c r="U125" s="16">
        <f t="shared" si="25"/>
        <v>0</v>
      </c>
      <c r="V125" s="9">
        <f t="shared" si="32"/>
        <v>0</v>
      </c>
      <c r="W125" s="16">
        <f t="shared" si="26"/>
        <v>0</v>
      </c>
      <c r="X125" s="17">
        <f t="shared" si="27"/>
        <v>0</v>
      </c>
      <c r="Y125" s="16">
        <f t="shared" si="28"/>
        <v>0</v>
      </c>
      <c r="Z125" s="17">
        <f t="shared" si="29"/>
        <v>0</v>
      </c>
      <c r="AA125" s="18">
        <f t="shared" si="30"/>
        <v>0</v>
      </c>
      <c r="AB125" s="20">
        <f t="shared" si="33"/>
        <v>0</v>
      </c>
      <c r="AC125" s="19"/>
    </row>
    <row r="126" spans="1:29" ht="15.75" x14ac:dyDescent="0.25">
      <c r="A126" s="1"/>
      <c r="B126" s="2"/>
      <c r="C126" s="2"/>
      <c r="D126" s="3"/>
      <c r="E126" s="4"/>
      <c r="F126" s="5"/>
      <c r="G126" s="5"/>
      <c r="H126" s="6"/>
      <c r="I126" s="6"/>
      <c r="J126" s="10">
        <f t="shared" si="17"/>
        <v>0</v>
      </c>
      <c r="K126" s="11" t="str">
        <f t="shared" si="31"/>
        <v/>
      </c>
      <c r="L126" s="27" t="str">
        <f t="shared" si="18"/>
        <v/>
      </c>
      <c r="M126" s="7"/>
      <c r="N126" s="8" t="s">
        <v>20</v>
      </c>
      <c r="O126" s="12">
        <f t="shared" si="19"/>
        <v>0</v>
      </c>
      <c r="P126" s="13">
        <f t="shared" si="20"/>
        <v>0</v>
      </c>
      <c r="Q126" s="13">
        <f t="shared" si="21"/>
        <v>0</v>
      </c>
      <c r="R126" s="13">
        <f t="shared" si="22"/>
        <v>0</v>
      </c>
      <c r="S126" s="14">
        <f t="shared" si="23"/>
        <v>0</v>
      </c>
      <c r="T126" s="15">
        <f t="shared" si="24"/>
        <v>0</v>
      </c>
      <c r="U126" s="16">
        <f t="shared" si="25"/>
        <v>0</v>
      </c>
      <c r="V126" s="9">
        <f t="shared" si="32"/>
        <v>0</v>
      </c>
      <c r="W126" s="16">
        <f t="shared" si="26"/>
        <v>0</v>
      </c>
      <c r="X126" s="17">
        <f t="shared" si="27"/>
        <v>0</v>
      </c>
      <c r="Y126" s="16">
        <f t="shared" si="28"/>
        <v>0</v>
      </c>
      <c r="Z126" s="17">
        <f t="shared" si="29"/>
        <v>0</v>
      </c>
      <c r="AA126" s="18">
        <f t="shared" si="30"/>
        <v>0</v>
      </c>
      <c r="AB126" s="20">
        <f t="shared" si="33"/>
        <v>0</v>
      </c>
      <c r="AC126" s="19"/>
    </row>
    <row r="127" spans="1:29" ht="15.75" x14ac:dyDescent="0.25">
      <c r="A127" s="1"/>
      <c r="B127" s="2"/>
      <c r="C127" s="2"/>
      <c r="D127" s="3"/>
      <c r="E127" s="4"/>
      <c r="F127" s="5"/>
      <c r="G127" s="5"/>
      <c r="H127" s="6"/>
      <c r="I127" s="6"/>
      <c r="J127" s="10">
        <f t="shared" si="17"/>
        <v>0</v>
      </c>
      <c r="K127" s="11" t="str">
        <f t="shared" si="31"/>
        <v/>
      </c>
      <c r="L127" s="27" t="str">
        <f t="shared" si="18"/>
        <v/>
      </c>
      <c r="M127" s="7"/>
      <c r="N127" s="8" t="s">
        <v>20</v>
      </c>
      <c r="O127" s="12">
        <f t="shared" si="19"/>
        <v>0</v>
      </c>
      <c r="P127" s="13">
        <f t="shared" si="20"/>
        <v>0</v>
      </c>
      <c r="Q127" s="13">
        <f t="shared" si="21"/>
        <v>0</v>
      </c>
      <c r="R127" s="13">
        <f t="shared" si="22"/>
        <v>0</v>
      </c>
      <c r="S127" s="14">
        <f t="shared" si="23"/>
        <v>0</v>
      </c>
      <c r="T127" s="15">
        <f t="shared" si="24"/>
        <v>0</v>
      </c>
      <c r="U127" s="16">
        <f t="shared" si="25"/>
        <v>0</v>
      </c>
      <c r="V127" s="9">
        <f t="shared" si="32"/>
        <v>0</v>
      </c>
      <c r="W127" s="16">
        <f t="shared" si="26"/>
        <v>0</v>
      </c>
      <c r="X127" s="17">
        <f t="shared" si="27"/>
        <v>0</v>
      </c>
      <c r="Y127" s="16">
        <f t="shared" si="28"/>
        <v>0</v>
      </c>
      <c r="Z127" s="17">
        <f t="shared" si="29"/>
        <v>0</v>
      </c>
      <c r="AA127" s="18">
        <f t="shared" si="30"/>
        <v>0</v>
      </c>
      <c r="AB127" s="20">
        <f t="shared" si="33"/>
        <v>0</v>
      </c>
      <c r="AC127" s="19"/>
    </row>
    <row r="128" spans="1:29" ht="15.75" x14ac:dyDescent="0.25">
      <c r="A128" s="1"/>
      <c r="B128" s="2"/>
      <c r="C128" s="2"/>
      <c r="D128" s="3"/>
      <c r="E128" s="4"/>
      <c r="F128" s="5"/>
      <c r="G128" s="5"/>
      <c r="H128" s="6"/>
      <c r="I128" s="6"/>
      <c r="J128" s="10">
        <f t="shared" si="17"/>
        <v>0</v>
      </c>
      <c r="K128" s="11" t="str">
        <f t="shared" si="31"/>
        <v/>
      </c>
      <c r="L128" s="27" t="str">
        <f t="shared" si="18"/>
        <v/>
      </c>
      <c r="M128" s="7"/>
      <c r="N128" s="8" t="s">
        <v>20</v>
      </c>
      <c r="O128" s="12">
        <f t="shared" si="19"/>
        <v>0</v>
      </c>
      <c r="P128" s="13">
        <f t="shared" si="20"/>
        <v>0</v>
      </c>
      <c r="Q128" s="13">
        <f t="shared" si="21"/>
        <v>0</v>
      </c>
      <c r="R128" s="13">
        <f t="shared" si="22"/>
        <v>0</v>
      </c>
      <c r="S128" s="14">
        <f t="shared" si="23"/>
        <v>0</v>
      </c>
      <c r="T128" s="15">
        <f t="shared" si="24"/>
        <v>0</v>
      </c>
      <c r="U128" s="16">
        <f t="shared" si="25"/>
        <v>0</v>
      </c>
      <c r="V128" s="9">
        <f t="shared" si="32"/>
        <v>0</v>
      </c>
      <c r="W128" s="16">
        <f t="shared" si="26"/>
        <v>0</v>
      </c>
      <c r="X128" s="17">
        <f t="shared" si="27"/>
        <v>0</v>
      </c>
      <c r="Y128" s="16">
        <f t="shared" si="28"/>
        <v>0</v>
      </c>
      <c r="Z128" s="17">
        <f t="shared" si="29"/>
        <v>0</v>
      </c>
      <c r="AA128" s="18">
        <f t="shared" si="30"/>
        <v>0</v>
      </c>
      <c r="AB128" s="20">
        <f t="shared" si="33"/>
        <v>0</v>
      </c>
      <c r="AC128" s="19"/>
    </row>
    <row r="129" spans="1:29" ht="15.75" x14ac:dyDescent="0.25">
      <c r="A129" s="1"/>
      <c r="B129" s="2"/>
      <c r="C129" s="2"/>
      <c r="D129" s="3"/>
      <c r="E129" s="4"/>
      <c r="F129" s="5"/>
      <c r="G129" s="5"/>
      <c r="H129" s="6"/>
      <c r="I129" s="6"/>
      <c r="J129" s="10">
        <f t="shared" si="17"/>
        <v>0</v>
      </c>
      <c r="K129" s="11" t="str">
        <f t="shared" si="31"/>
        <v/>
      </c>
      <c r="L129" s="27" t="str">
        <f t="shared" si="18"/>
        <v/>
      </c>
      <c r="M129" s="7"/>
      <c r="N129" s="8" t="s">
        <v>20</v>
      </c>
      <c r="O129" s="12">
        <f t="shared" si="19"/>
        <v>0</v>
      </c>
      <c r="P129" s="13">
        <f t="shared" si="20"/>
        <v>0</v>
      </c>
      <c r="Q129" s="13">
        <f t="shared" si="21"/>
        <v>0</v>
      </c>
      <c r="R129" s="13">
        <f t="shared" si="22"/>
        <v>0</v>
      </c>
      <c r="S129" s="14">
        <f t="shared" si="23"/>
        <v>0</v>
      </c>
      <c r="T129" s="15">
        <f t="shared" si="24"/>
        <v>0</v>
      </c>
      <c r="U129" s="16">
        <f t="shared" si="25"/>
        <v>0</v>
      </c>
      <c r="V129" s="9">
        <f t="shared" si="32"/>
        <v>0</v>
      </c>
      <c r="W129" s="16">
        <f t="shared" si="26"/>
        <v>0</v>
      </c>
      <c r="X129" s="17">
        <f t="shared" si="27"/>
        <v>0</v>
      </c>
      <c r="Y129" s="16">
        <f t="shared" si="28"/>
        <v>0</v>
      </c>
      <c r="Z129" s="17">
        <f t="shared" si="29"/>
        <v>0</v>
      </c>
      <c r="AA129" s="18">
        <f t="shared" si="30"/>
        <v>0</v>
      </c>
      <c r="AB129" s="20">
        <f t="shared" si="33"/>
        <v>0</v>
      </c>
      <c r="AC129" s="19"/>
    </row>
    <row r="130" spans="1:29" ht="15.75" x14ac:dyDescent="0.25">
      <c r="A130" s="1"/>
      <c r="B130" s="2"/>
      <c r="C130" s="2"/>
      <c r="D130" s="3"/>
      <c r="E130" s="4"/>
      <c r="F130" s="5"/>
      <c r="G130" s="5"/>
      <c r="H130" s="6"/>
      <c r="I130" s="6"/>
      <c r="J130" s="10">
        <f t="shared" si="17"/>
        <v>0</v>
      </c>
      <c r="K130" s="11" t="str">
        <f t="shared" si="31"/>
        <v/>
      </c>
      <c r="L130" s="27" t="str">
        <f t="shared" si="18"/>
        <v/>
      </c>
      <c r="M130" s="7"/>
      <c r="N130" s="8" t="s">
        <v>20</v>
      </c>
      <c r="O130" s="12">
        <f t="shared" si="19"/>
        <v>0</v>
      </c>
      <c r="P130" s="13">
        <f t="shared" si="20"/>
        <v>0</v>
      </c>
      <c r="Q130" s="13">
        <f t="shared" si="21"/>
        <v>0</v>
      </c>
      <c r="R130" s="13">
        <f t="shared" si="22"/>
        <v>0</v>
      </c>
      <c r="S130" s="14">
        <f t="shared" si="23"/>
        <v>0</v>
      </c>
      <c r="T130" s="15">
        <f t="shared" si="24"/>
        <v>0</v>
      </c>
      <c r="U130" s="16">
        <f t="shared" si="25"/>
        <v>0</v>
      </c>
      <c r="V130" s="9">
        <f t="shared" si="32"/>
        <v>0</v>
      </c>
      <c r="W130" s="16">
        <f t="shared" si="26"/>
        <v>0</v>
      </c>
      <c r="X130" s="17">
        <f t="shared" si="27"/>
        <v>0</v>
      </c>
      <c r="Y130" s="16">
        <f t="shared" si="28"/>
        <v>0</v>
      </c>
      <c r="Z130" s="17">
        <f t="shared" si="29"/>
        <v>0</v>
      </c>
      <c r="AA130" s="18">
        <f t="shared" si="30"/>
        <v>0</v>
      </c>
      <c r="AB130" s="20">
        <f t="shared" si="33"/>
        <v>0</v>
      </c>
      <c r="AC130" s="19"/>
    </row>
    <row r="131" spans="1:29" ht="15.75" x14ac:dyDescent="0.25">
      <c r="A131" s="1"/>
      <c r="B131" s="2"/>
      <c r="C131" s="2"/>
      <c r="D131" s="3"/>
      <c r="E131" s="4"/>
      <c r="F131" s="5"/>
      <c r="G131" s="5"/>
      <c r="H131" s="6"/>
      <c r="I131" s="6"/>
      <c r="J131" s="10">
        <f t="shared" si="17"/>
        <v>0</v>
      </c>
      <c r="K131" s="11" t="str">
        <f t="shared" si="31"/>
        <v/>
      </c>
      <c r="L131" s="27" t="str">
        <f t="shared" si="18"/>
        <v/>
      </c>
      <c r="M131" s="7"/>
      <c r="N131" s="8" t="s">
        <v>20</v>
      </c>
      <c r="O131" s="12">
        <f t="shared" si="19"/>
        <v>0</v>
      </c>
      <c r="P131" s="13">
        <f t="shared" si="20"/>
        <v>0</v>
      </c>
      <c r="Q131" s="13">
        <f t="shared" si="21"/>
        <v>0</v>
      </c>
      <c r="R131" s="13">
        <f t="shared" si="22"/>
        <v>0</v>
      </c>
      <c r="S131" s="14">
        <f t="shared" si="23"/>
        <v>0</v>
      </c>
      <c r="T131" s="15">
        <f t="shared" si="24"/>
        <v>0</v>
      </c>
      <c r="U131" s="16">
        <f t="shared" si="25"/>
        <v>0</v>
      </c>
      <c r="V131" s="9">
        <f t="shared" si="32"/>
        <v>0</v>
      </c>
      <c r="W131" s="16">
        <f t="shared" si="26"/>
        <v>0</v>
      </c>
      <c r="X131" s="17">
        <f t="shared" si="27"/>
        <v>0</v>
      </c>
      <c r="Y131" s="16">
        <f t="shared" si="28"/>
        <v>0</v>
      </c>
      <c r="Z131" s="17">
        <f t="shared" si="29"/>
        <v>0</v>
      </c>
      <c r="AA131" s="18">
        <f t="shared" si="30"/>
        <v>0</v>
      </c>
      <c r="AB131" s="20">
        <f t="shared" si="33"/>
        <v>0</v>
      </c>
      <c r="AC131" s="19"/>
    </row>
    <row r="132" spans="1:29" ht="15.75" x14ac:dyDescent="0.25">
      <c r="A132" s="1"/>
      <c r="B132" s="2"/>
      <c r="C132" s="2"/>
      <c r="D132" s="3"/>
      <c r="E132" s="4"/>
      <c r="F132" s="5"/>
      <c r="G132" s="5"/>
      <c r="H132" s="6"/>
      <c r="I132" s="6"/>
      <c r="J132" s="10">
        <f t="shared" si="17"/>
        <v>0</v>
      </c>
      <c r="K132" s="11" t="str">
        <f t="shared" si="31"/>
        <v/>
      </c>
      <c r="L132" s="27" t="str">
        <f t="shared" si="18"/>
        <v/>
      </c>
      <c r="M132" s="7"/>
      <c r="N132" s="8" t="s">
        <v>20</v>
      </c>
      <c r="O132" s="12">
        <f t="shared" si="19"/>
        <v>0</v>
      </c>
      <c r="P132" s="13">
        <f t="shared" si="20"/>
        <v>0</v>
      </c>
      <c r="Q132" s="13">
        <f t="shared" si="21"/>
        <v>0</v>
      </c>
      <c r="R132" s="13">
        <f t="shared" si="22"/>
        <v>0</v>
      </c>
      <c r="S132" s="14">
        <f t="shared" si="23"/>
        <v>0</v>
      </c>
      <c r="T132" s="15">
        <f t="shared" si="24"/>
        <v>0</v>
      </c>
      <c r="U132" s="16">
        <f t="shared" si="25"/>
        <v>0</v>
      </c>
      <c r="V132" s="9">
        <f t="shared" si="32"/>
        <v>0</v>
      </c>
      <c r="W132" s="16">
        <f t="shared" si="26"/>
        <v>0</v>
      </c>
      <c r="X132" s="17">
        <f t="shared" si="27"/>
        <v>0</v>
      </c>
      <c r="Y132" s="16">
        <f t="shared" si="28"/>
        <v>0</v>
      </c>
      <c r="Z132" s="17">
        <f t="shared" si="29"/>
        <v>0</v>
      </c>
      <c r="AA132" s="18">
        <f t="shared" si="30"/>
        <v>0</v>
      </c>
      <c r="AB132" s="20">
        <f t="shared" si="33"/>
        <v>0</v>
      </c>
      <c r="AC132" s="19"/>
    </row>
    <row r="133" spans="1:29" ht="15.75" x14ac:dyDescent="0.25">
      <c r="A133" s="1"/>
      <c r="B133" s="2"/>
      <c r="C133" s="2"/>
      <c r="D133" s="3"/>
      <c r="E133" s="4"/>
      <c r="F133" s="5"/>
      <c r="G133" s="5"/>
      <c r="H133" s="6"/>
      <c r="I133" s="6"/>
      <c r="J133" s="10">
        <f t="shared" ref="J133:J149" si="34">H133+I133</f>
        <v>0</v>
      </c>
      <c r="K133" s="11" t="str">
        <f t="shared" si="31"/>
        <v/>
      </c>
      <c r="L133" s="27" t="str">
        <f t="shared" ref="L133:L149" si="35">IF(J133&gt;0,(G133-F133+1)-I133,"")</f>
        <v/>
      </c>
      <c r="M133" s="7"/>
      <c r="N133" s="8" t="s">
        <v>20</v>
      </c>
      <c r="O133" s="12">
        <f t="shared" ref="O133:O149" si="36">IF(H133&gt;0,59.2,0)</f>
        <v>0</v>
      </c>
      <c r="P133" s="13">
        <f t="shared" ref="P133:P149" si="37">IF(I133&gt;0,45.71,0)</f>
        <v>0</v>
      </c>
      <c r="Q133" s="13">
        <f t="shared" ref="Q133:Q149" si="38">ROUND(H133*O133,2)</f>
        <v>0</v>
      </c>
      <c r="R133" s="13">
        <f t="shared" ref="R133:R149" si="39">ROUND(I133*P133,2)</f>
        <v>0</v>
      </c>
      <c r="S133" s="14">
        <f t="shared" ref="S133:S149" si="40">ROUND(Q133+R133,2)</f>
        <v>0</v>
      </c>
      <c r="T133" s="15">
        <f t="shared" ref="T133:T149" si="41">IF(M133=0,0,IF((M133&lt;5000),5000,M133))</f>
        <v>0</v>
      </c>
      <c r="U133" s="16">
        <f t="shared" ref="U133:U149" si="42">IF(T133=0,0,ROUND((T133-5000)/(20000-5000),2))</f>
        <v>0</v>
      </c>
      <c r="V133" s="9">
        <f t="shared" si="32"/>
        <v>0</v>
      </c>
      <c r="W133" s="16">
        <f t="shared" ref="W133:W149" si="43">IF(H133&gt;0,ROUND((U133*(O133-V133)+V133),2),0)</f>
        <v>0</v>
      </c>
      <c r="X133" s="17">
        <f t="shared" ref="X133:X149" si="44">IF(H133&gt;0,ROUND(O133-W133,2),0)</f>
        <v>0</v>
      </c>
      <c r="Y133" s="16">
        <f t="shared" ref="Y133:Y149" si="45">IF(I133&gt;0,(ROUND((U133*(P133-V133)+V133),2)),0)</f>
        <v>0</v>
      </c>
      <c r="Z133" s="17">
        <f t="shared" ref="Z133:Z149" si="46">IF(I133&gt;0,(ROUND(P133-Y133,2)),0)</f>
        <v>0</v>
      </c>
      <c r="AA133" s="18">
        <f t="shared" ref="AA133:AA149" si="47">ROUND((W133*H133)+(Y133*I133),2)</f>
        <v>0</v>
      </c>
      <c r="AB133" s="20">
        <f t="shared" si="33"/>
        <v>0</v>
      </c>
      <c r="AC133" s="19"/>
    </row>
    <row r="134" spans="1:29" ht="15.75" x14ac:dyDescent="0.25">
      <c r="A134" s="1"/>
      <c r="B134" s="2"/>
      <c r="C134" s="2"/>
      <c r="D134" s="3"/>
      <c r="E134" s="4"/>
      <c r="F134" s="5"/>
      <c r="G134" s="5"/>
      <c r="H134" s="6"/>
      <c r="I134" s="6"/>
      <c r="J134" s="10">
        <f t="shared" si="34"/>
        <v>0</v>
      </c>
      <c r="K134" s="11" t="str">
        <f t="shared" si="31"/>
        <v/>
      </c>
      <c r="L134" s="27" t="str">
        <f t="shared" si="35"/>
        <v/>
      </c>
      <c r="M134" s="7"/>
      <c r="N134" s="8" t="s">
        <v>20</v>
      </c>
      <c r="O134" s="12">
        <f t="shared" si="36"/>
        <v>0</v>
      </c>
      <c r="P134" s="13">
        <f t="shared" si="37"/>
        <v>0</v>
      </c>
      <c r="Q134" s="13">
        <f t="shared" si="38"/>
        <v>0</v>
      </c>
      <c r="R134" s="13">
        <f t="shared" si="39"/>
        <v>0</v>
      </c>
      <c r="S134" s="14">
        <f t="shared" si="40"/>
        <v>0</v>
      </c>
      <c r="T134" s="15">
        <f t="shared" si="41"/>
        <v>0</v>
      </c>
      <c r="U134" s="16">
        <f t="shared" si="42"/>
        <v>0</v>
      </c>
      <c r="V134" s="9">
        <f t="shared" si="32"/>
        <v>0</v>
      </c>
      <c r="W134" s="16">
        <f t="shared" si="43"/>
        <v>0</v>
      </c>
      <c r="X134" s="17">
        <f t="shared" si="44"/>
        <v>0</v>
      </c>
      <c r="Y134" s="16">
        <f t="shared" si="45"/>
        <v>0</v>
      </c>
      <c r="Z134" s="17">
        <f t="shared" si="46"/>
        <v>0</v>
      </c>
      <c r="AA134" s="18">
        <f t="shared" si="47"/>
        <v>0</v>
      </c>
      <c r="AB134" s="20">
        <f t="shared" si="33"/>
        <v>0</v>
      </c>
      <c r="AC134" s="19"/>
    </row>
    <row r="135" spans="1:29" ht="15.75" x14ac:dyDescent="0.25">
      <c r="A135" s="1"/>
      <c r="B135" s="2"/>
      <c r="C135" s="2"/>
      <c r="D135" s="3"/>
      <c r="E135" s="4"/>
      <c r="F135" s="5"/>
      <c r="G135" s="5"/>
      <c r="H135" s="6"/>
      <c r="I135" s="6"/>
      <c r="J135" s="10">
        <f t="shared" si="34"/>
        <v>0</v>
      </c>
      <c r="K135" s="11" t="str">
        <f t="shared" ref="K135:K149" si="48">IF(J135&gt;0,IF(J135&gt;(G135-F135+1),"Errore n. max Giorni! verificare periodo inserito",IF((G135-F135+1)=J135,"ok","")),"")</f>
        <v/>
      </c>
      <c r="L135" s="27" t="str">
        <f t="shared" si="35"/>
        <v/>
      </c>
      <c r="M135" s="7"/>
      <c r="N135" s="8" t="s">
        <v>20</v>
      </c>
      <c r="O135" s="12">
        <f t="shared" si="36"/>
        <v>0</v>
      </c>
      <c r="P135" s="13">
        <f t="shared" si="37"/>
        <v>0</v>
      </c>
      <c r="Q135" s="13">
        <f t="shared" si="38"/>
        <v>0</v>
      </c>
      <c r="R135" s="13">
        <f t="shared" si="39"/>
        <v>0</v>
      </c>
      <c r="S135" s="14">
        <f t="shared" si="40"/>
        <v>0</v>
      </c>
      <c r="T135" s="15">
        <f t="shared" si="41"/>
        <v>0</v>
      </c>
      <c r="U135" s="16">
        <f t="shared" si="42"/>
        <v>0</v>
      </c>
      <c r="V135" s="9">
        <f t="shared" ref="V135:V149" si="49">IF(N135="NO",0,IF(N135="SI",17.16,0))</f>
        <v>0</v>
      </c>
      <c r="W135" s="16">
        <f t="shared" si="43"/>
        <v>0</v>
      </c>
      <c r="X135" s="17">
        <f t="shared" si="44"/>
        <v>0</v>
      </c>
      <c r="Y135" s="16">
        <f t="shared" si="45"/>
        <v>0</v>
      </c>
      <c r="Z135" s="17">
        <f t="shared" si="46"/>
        <v>0</v>
      </c>
      <c r="AA135" s="18">
        <f t="shared" si="47"/>
        <v>0</v>
      </c>
      <c r="AB135" s="20">
        <f t="shared" ref="AB135:AB149" si="50">IF(J135&gt;0,IF(M135="","Inserire Isee in colonna M",IF(N135="","compilare colonna N",ROUND((X135*H135)+(Z135*I135),2))),0)</f>
        <v>0</v>
      </c>
      <c r="AC135" s="19"/>
    </row>
    <row r="136" spans="1:29" ht="15.75" x14ac:dyDescent="0.25">
      <c r="A136" s="1"/>
      <c r="B136" s="2"/>
      <c r="C136" s="2"/>
      <c r="D136" s="3"/>
      <c r="E136" s="4"/>
      <c r="F136" s="5"/>
      <c r="G136" s="5"/>
      <c r="H136" s="6"/>
      <c r="I136" s="6"/>
      <c r="J136" s="10">
        <f t="shared" si="34"/>
        <v>0</v>
      </c>
      <c r="K136" s="11" t="str">
        <f t="shared" si="48"/>
        <v/>
      </c>
      <c r="L136" s="27" t="str">
        <f t="shared" si="35"/>
        <v/>
      </c>
      <c r="M136" s="7"/>
      <c r="N136" s="8" t="s">
        <v>20</v>
      </c>
      <c r="O136" s="12">
        <f t="shared" si="36"/>
        <v>0</v>
      </c>
      <c r="P136" s="13">
        <f t="shared" si="37"/>
        <v>0</v>
      </c>
      <c r="Q136" s="13">
        <f t="shared" si="38"/>
        <v>0</v>
      </c>
      <c r="R136" s="13">
        <f t="shared" si="39"/>
        <v>0</v>
      </c>
      <c r="S136" s="14">
        <f t="shared" si="40"/>
        <v>0</v>
      </c>
      <c r="T136" s="15">
        <f t="shared" si="41"/>
        <v>0</v>
      </c>
      <c r="U136" s="16">
        <f t="shared" si="42"/>
        <v>0</v>
      </c>
      <c r="V136" s="9">
        <f t="shared" si="49"/>
        <v>0</v>
      </c>
      <c r="W136" s="16">
        <f t="shared" si="43"/>
        <v>0</v>
      </c>
      <c r="X136" s="17">
        <f t="shared" si="44"/>
        <v>0</v>
      </c>
      <c r="Y136" s="16">
        <f t="shared" si="45"/>
        <v>0</v>
      </c>
      <c r="Z136" s="17">
        <f t="shared" si="46"/>
        <v>0</v>
      </c>
      <c r="AA136" s="18">
        <f t="shared" si="47"/>
        <v>0</v>
      </c>
      <c r="AB136" s="20">
        <f t="shared" si="50"/>
        <v>0</v>
      </c>
      <c r="AC136" s="19"/>
    </row>
    <row r="137" spans="1:29" ht="15.75" x14ac:dyDescent="0.25">
      <c r="A137" s="1"/>
      <c r="B137" s="2"/>
      <c r="C137" s="2"/>
      <c r="D137" s="3"/>
      <c r="E137" s="4"/>
      <c r="F137" s="5"/>
      <c r="G137" s="5"/>
      <c r="H137" s="6"/>
      <c r="I137" s="6"/>
      <c r="J137" s="10">
        <f t="shared" si="34"/>
        <v>0</v>
      </c>
      <c r="K137" s="11" t="str">
        <f t="shared" si="48"/>
        <v/>
      </c>
      <c r="L137" s="27" t="str">
        <f t="shared" si="35"/>
        <v/>
      </c>
      <c r="M137" s="7"/>
      <c r="N137" s="8" t="s">
        <v>20</v>
      </c>
      <c r="O137" s="12">
        <f t="shared" si="36"/>
        <v>0</v>
      </c>
      <c r="P137" s="13">
        <f t="shared" si="37"/>
        <v>0</v>
      </c>
      <c r="Q137" s="13">
        <f t="shared" si="38"/>
        <v>0</v>
      </c>
      <c r="R137" s="13">
        <f t="shared" si="39"/>
        <v>0</v>
      </c>
      <c r="S137" s="14">
        <f t="shared" si="40"/>
        <v>0</v>
      </c>
      <c r="T137" s="15">
        <f t="shared" si="41"/>
        <v>0</v>
      </c>
      <c r="U137" s="16">
        <f t="shared" si="42"/>
        <v>0</v>
      </c>
      <c r="V137" s="9">
        <f t="shared" si="49"/>
        <v>0</v>
      </c>
      <c r="W137" s="16">
        <f t="shared" si="43"/>
        <v>0</v>
      </c>
      <c r="X137" s="17">
        <f t="shared" si="44"/>
        <v>0</v>
      </c>
      <c r="Y137" s="16">
        <f t="shared" si="45"/>
        <v>0</v>
      </c>
      <c r="Z137" s="17">
        <f t="shared" si="46"/>
        <v>0</v>
      </c>
      <c r="AA137" s="18">
        <f t="shared" si="47"/>
        <v>0</v>
      </c>
      <c r="AB137" s="20">
        <f t="shared" si="50"/>
        <v>0</v>
      </c>
      <c r="AC137" s="19"/>
    </row>
    <row r="138" spans="1:29" ht="15.75" x14ac:dyDescent="0.25">
      <c r="A138" s="1"/>
      <c r="B138" s="2"/>
      <c r="C138" s="2"/>
      <c r="D138" s="3"/>
      <c r="E138" s="4"/>
      <c r="F138" s="5"/>
      <c r="G138" s="5"/>
      <c r="H138" s="6"/>
      <c r="I138" s="6"/>
      <c r="J138" s="10">
        <f t="shared" si="34"/>
        <v>0</v>
      </c>
      <c r="K138" s="11" t="str">
        <f t="shared" si="48"/>
        <v/>
      </c>
      <c r="L138" s="27" t="str">
        <f t="shared" si="35"/>
        <v/>
      </c>
      <c r="M138" s="7"/>
      <c r="N138" s="8" t="s">
        <v>20</v>
      </c>
      <c r="O138" s="12">
        <f t="shared" si="36"/>
        <v>0</v>
      </c>
      <c r="P138" s="13">
        <f t="shared" si="37"/>
        <v>0</v>
      </c>
      <c r="Q138" s="13">
        <f t="shared" si="38"/>
        <v>0</v>
      </c>
      <c r="R138" s="13">
        <f t="shared" si="39"/>
        <v>0</v>
      </c>
      <c r="S138" s="14">
        <f t="shared" si="40"/>
        <v>0</v>
      </c>
      <c r="T138" s="15">
        <f t="shared" si="41"/>
        <v>0</v>
      </c>
      <c r="U138" s="16">
        <f t="shared" si="42"/>
        <v>0</v>
      </c>
      <c r="V138" s="9">
        <f t="shared" si="49"/>
        <v>0</v>
      </c>
      <c r="W138" s="16">
        <f t="shared" si="43"/>
        <v>0</v>
      </c>
      <c r="X138" s="17">
        <f t="shared" si="44"/>
        <v>0</v>
      </c>
      <c r="Y138" s="16">
        <f t="shared" si="45"/>
        <v>0</v>
      </c>
      <c r="Z138" s="17">
        <f t="shared" si="46"/>
        <v>0</v>
      </c>
      <c r="AA138" s="18">
        <f t="shared" si="47"/>
        <v>0</v>
      </c>
      <c r="AB138" s="20">
        <f t="shared" si="50"/>
        <v>0</v>
      </c>
      <c r="AC138" s="19"/>
    </row>
    <row r="139" spans="1:29" ht="15.75" x14ac:dyDescent="0.25">
      <c r="A139" s="1"/>
      <c r="B139" s="2"/>
      <c r="C139" s="2"/>
      <c r="D139" s="3"/>
      <c r="E139" s="4"/>
      <c r="F139" s="5"/>
      <c r="G139" s="5"/>
      <c r="H139" s="6"/>
      <c r="I139" s="6"/>
      <c r="J139" s="10">
        <f t="shared" si="34"/>
        <v>0</v>
      </c>
      <c r="K139" s="11" t="str">
        <f t="shared" si="48"/>
        <v/>
      </c>
      <c r="L139" s="27" t="str">
        <f t="shared" si="35"/>
        <v/>
      </c>
      <c r="M139" s="7"/>
      <c r="N139" s="8" t="s">
        <v>20</v>
      </c>
      <c r="O139" s="12">
        <f t="shared" si="36"/>
        <v>0</v>
      </c>
      <c r="P139" s="13">
        <f t="shared" si="37"/>
        <v>0</v>
      </c>
      <c r="Q139" s="13">
        <f t="shared" si="38"/>
        <v>0</v>
      </c>
      <c r="R139" s="13">
        <f t="shared" si="39"/>
        <v>0</v>
      </c>
      <c r="S139" s="14">
        <f t="shared" si="40"/>
        <v>0</v>
      </c>
      <c r="T139" s="15">
        <f t="shared" si="41"/>
        <v>0</v>
      </c>
      <c r="U139" s="16">
        <f t="shared" si="42"/>
        <v>0</v>
      </c>
      <c r="V139" s="9">
        <f t="shared" si="49"/>
        <v>0</v>
      </c>
      <c r="W139" s="16">
        <f t="shared" si="43"/>
        <v>0</v>
      </c>
      <c r="X139" s="17">
        <f t="shared" si="44"/>
        <v>0</v>
      </c>
      <c r="Y139" s="16">
        <f t="shared" si="45"/>
        <v>0</v>
      </c>
      <c r="Z139" s="17">
        <f t="shared" si="46"/>
        <v>0</v>
      </c>
      <c r="AA139" s="18">
        <f t="shared" si="47"/>
        <v>0</v>
      </c>
      <c r="AB139" s="20">
        <f t="shared" si="50"/>
        <v>0</v>
      </c>
      <c r="AC139" s="19"/>
    </row>
    <row r="140" spans="1:29" ht="15.75" x14ac:dyDescent="0.25">
      <c r="A140" s="1"/>
      <c r="B140" s="2"/>
      <c r="C140" s="2"/>
      <c r="D140" s="3"/>
      <c r="E140" s="4"/>
      <c r="F140" s="5"/>
      <c r="G140" s="5"/>
      <c r="H140" s="6"/>
      <c r="I140" s="6"/>
      <c r="J140" s="10">
        <f t="shared" si="34"/>
        <v>0</v>
      </c>
      <c r="K140" s="11" t="str">
        <f t="shared" si="48"/>
        <v/>
      </c>
      <c r="L140" s="27" t="str">
        <f t="shared" si="35"/>
        <v/>
      </c>
      <c r="M140" s="7"/>
      <c r="N140" s="8" t="s">
        <v>20</v>
      </c>
      <c r="O140" s="12">
        <f t="shared" si="36"/>
        <v>0</v>
      </c>
      <c r="P140" s="13">
        <f t="shared" si="37"/>
        <v>0</v>
      </c>
      <c r="Q140" s="13">
        <f t="shared" si="38"/>
        <v>0</v>
      </c>
      <c r="R140" s="13">
        <f t="shared" si="39"/>
        <v>0</v>
      </c>
      <c r="S140" s="14">
        <f t="shared" si="40"/>
        <v>0</v>
      </c>
      <c r="T140" s="15">
        <f t="shared" si="41"/>
        <v>0</v>
      </c>
      <c r="U140" s="16">
        <f t="shared" si="42"/>
        <v>0</v>
      </c>
      <c r="V140" s="9">
        <f t="shared" si="49"/>
        <v>0</v>
      </c>
      <c r="W140" s="16">
        <f t="shared" si="43"/>
        <v>0</v>
      </c>
      <c r="X140" s="17">
        <f t="shared" si="44"/>
        <v>0</v>
      </c>
      <c r="Y140" s="16">
        <f t="shared" si="45"/>
        <v>0</v>
      </c>
      <c r="Z140" s="17">
        <f t="shared" si="46"/>
        <v>0</v>
      </c>
      <c r="AA140" s="18">
        <f t="shared" si="47"/>
        <v>0</v>
      </c>
      <c r="AB140" s="20">
        <f t="shared" si="50"/>
        <v>0</v>
      </c>
      <c r="AC140" s="19"/>
    </row>
    <row r="141" spans="1:29" ht="15.75" x14ac:dyDescent="0.25">
      <c r="A141" s="1"/>
      <c r="B141" s="2"/>
      <c r="C141" s="2"/>
      <c r="D141" s="3"/>
      <c r="E141" s="4"/>
      <c r="F141" s="5"/>
      <c r="G141" s="5"/>
      <c r="H141" s="6"/>
      <c r="I141" s="6"/>
      <c r="J141" s="10">
        <f t="shared" si="34"/>
        <v>0</v>
      </c>
      <c r="K141" s="11" t="str">
        <f t="shared" si="48"/>
        <v/>
      </c>
      <c r="L141" s="27" t="str">
        <f t="shared" si="35"/>
        <v/>
      </c>
      <c r="M141" s="7"/>
      <c r="N141" s="8" t="s">
        <v>20</v>
      </c>
      <c r="O141" s="12">
        <f t="shared" si="36"/>
        <v>0</v>
      </c>
      <c r="P141" s="13">
        <f t="shared" si="37"/>
        <v>0</v>
      </c>
      <c r="Q141" s="13">
        <f t="shared" si="38"/>
        <v>0</v>
      </c>
      <c r="R141" s="13">
        <f t="shared" si="39"/>
        <v>0</v>
      </c>
      <c r="S141" s="14">
        <f t="shared" si="40"/>
        <v>0</v>
      </c>
      <c r="T141" s="15">
        <f t="shared" si="41"/>
        <v>0</v>
      </c>
      <c r="U141" s="16">
        <f t="shared" si="42"/>
        <v>0</v>
      </c>
      <c r="V141" s="9">
        <f t="shared" si="49"/>
        <v>0</v>
      </c>
      <c r="W141" s="16">
        <f t="shared" si="43"/>
        <v>0</v>
      </c>
      <c r="X141" s="17">
        <f t="shared" si="44"/>
        <v>0</v>
      </c>
      <c r="Y141" s="16">
        <f t="shared" si="45"/>
        <v>0</v>
      </c>
      <c r="Z141" s="17">
        <f t="shared" si="46"/>
        <v>0</v>
      </c>
      <c r="AA141" s="18">
        <f t="shared" si="47"/>
        <v>0</v>
      </c>
      <c r="AB141" s="20">
        <f t="shared" si="50"/>
        <v>0</v>
      </c>
      <c r="AC141" s="19"/>
    </row>
    <row r="142" spans="1:29" ht="15.75" x14ac:dyDescent="0.25">
      <c r="A142" s="1"/>
      <c r="B142" s="2"/>
      <c r="C142" s="2"/>
      <c r="D142" s="3"/>
      <c r="E142" s="4"/>
      <c r="F142" s="5"/>
      <c r="G142" s="5"/>
      <c r="H142" s="6"/>
      <c r="I142" s="6"/>
      <c r="J142" s="10">
        <f t="shared" si="34"/>
        <v>0</v>
      </c>
      <c r="K142" s="11" t="str">
        <f t="shared" si="48"/>
        <v/>
      </c>
      <c r="L142" s="27" t="str">
        <f t="shared" si="35"/>
        <v/>
      </c>
      <c r="M142" s="7"/>
      <c r="N142" s="8" t="s">
        <v>20</v>
      </c>
      <c r="O142" s="12">
        <f t="shared" si="36"/>
        <v>0</v>
      </c>
      <c r="P142" s="13">
        <f t="shared" si="37"/>
        <v>0</v>
      </c>
      <c r="Q142" s="13">
        <f t="shared" si="38"/>
        <v>0</v>
      </c>
      <c r="R142" s="13">
        <f t="shared" si="39"/>
        <v>0</v>
      </c>
      <c r="S142" s="14">
        <f t="shared" si="40"/>
        <v>0</v>
      </c>
      <c r="T142" s="15">
        <f t="shared" si="41"/>
        <v>0</v>
      </c>
      <c r="U142" s="16">
        <f t="shared" si="42"/>
        <v>0</v>
      </c>
      <c r="V142" s="9">
        <f t="shared" si="49"/>
        <v>0</v>
      </c>
      <c r="W142" s="16">
        <f t="shared" si="43"/>
        <v>0</v>
      </c>
      <c r="X142" s="17">
        <f t="shared" si="44"/>
        <v>0</v>
      </c>
      <c r="Y142" s="16">
        <f t="shared" si="45"/>
        <v>0</v>
      </c>
      <c r="Z142" s="17">
        <f t="shared" si="46"/>
        <v>0</v>
      </c>
      <c r="AA142" s="18">
        <f t="shared" si="47"/>
        <v>0</v>
      </c>
      <c r="AB142" s="20">
        <f t="shared" si="50"/>
        <v>0</v>
      </c>
      <c r="AC142" s="19"/>
    </row>
    <row r="143" spans="1:29" ht="15.75" x14ac:dyDescent="0.25">
      <c r="A143" s="1"/>
      <c r="B143" s="2"/>
      <c r="C143" s="2"/>
      <c r="D143" s="3"/>
      <c r="E143" s="4"/>
      <c r="F143" s="5"/>
      <c r="G143" s="5"/>
      <c r="H143" s="6"/>
      <c r="I143" s="6"/>
      <c r="J143" s="10">
        <f t="shared" si="34"/>
        <v>0</v>
      </c>
      <c r="K143" s="11" t="str">
        <f t="shared" si="48"/>
        <v/>
      </c>
      <c r="L143" s="27" t="str">
        <f t="shared" si="35"/>
        <v/>
      </c>
      <c r="M143" s="7"/>
      <c r="N143" s="8" t="s">
        <v>20</v>
      </c>
      <c r="O143" s="12">
        <f t="shared" si="36"/>
        <v>0</v>
      </c>
      <c r="P143" s="13">
        <f t="shared" si="37"/>
        <v>0</v>
      </c>
      <c r="Q143" s="13">
        <f t="shared" si="38"/>
        <v>0</v>
      </c>
      <c r="R143" s="13">
        <f t="shared" si="39"/>
        <v>0</v>
      </c>
      <c r="S143" s="14">
        <f t="shared" si="40"/>
        <v>0</v>
      </c>
      <c r="T143" s="15">
        <f t="shared" si="41"/>
        <v>0</v>
      </c>
      <c r="U143" s="16">
        <f t="shared" si="42"/>
        <v>0</v>
      </c>
      <c r="V143" s="9">
        <f t="shared" si="49"/>
        <v>0</v>
      </c>
      <c r="W143" s="16">
        <f t="shared" si="43"/>
        <v>0</v>
      </c>
      <c r="X143" s="17">
        <f t="shared" si="44"/>
        <v>0</v>
      </c>
      <c r="Y143" s="16">
        <f t="shared" si="45"/>
        <v>0</v>
      </c>
      <c r="Z143" s="17">
        <f t="shared" si="46"/>
        <v>0</v>
      </c>
      <c r="AA143" s="18">
        <f t="shared" si="47"/>
        <v>0</v>
      </c>
      <c r="AB143" s="20">
        <f t="shared" si="50"/>
        <v>0</v>
      </c>
      <c r="AC143" s="19"/>
    </row>
    <row r="144" spans="1:29" ht="15.75" x14ac:dyDescent="0.25">
      <c r="A144" s="1"/>
      <c r="B144" s="2"/>
      <c r="C144" s="2"/>
      <c r="D144" s="3"/>
      <c r="E144" s="4"/>
      <c r="F144" s="5"/>
      <c r="G144" s="5"/>
      <c r="H144" s="6"/>
      <c r="I144" s="6"/>
      <c r="J144" s="10">
        <f t="shared" si="34"/>
        <v>0</v>
      </c>
      <c r="K144" s="11" t="str">
        <f t="shared" si="48"/>
        <v/>
      </c>
      <c r="L144" s="27" t="str">
        <f t="shared" si="35"/>
        <v/>
      </c>
      <c r="M144" s="7"/>
      <c r="N144" s="8" t="s">
        <v>20</v>
      </c>
      <c r="O144" s="12">
        <f t="shared" si="36"/>
        <v>0</v>
      </c>
      <c r="P144" s="13">
        <f t="shared" si="37"/>
        <v>0</v>
      </c>
      <c r="Q144" s="13">
        <f t="shared" si="38"/>
        <v>0</v>
      </c>
      <c r="R144" s="13">
        <f t="shared" si="39"/>
        <v>0</v>
      </c>
      <c r="S144" s="14">
        <f t="shared" si="40"/>
        <v>0</v>
      </c>
      <c r="T144" s="15">
        <f t="shared" si="41"/>
        <v>0</v>
      </c>
      <c r="U144" s="16">
        <f t="shared" si="42"/>
        <v>0</v>
      </c>
      <c r="V144" s="9">
        <f t="shared" si="49"/>
        <v>0</v>
      </c>
      <c r="W144" s="16">
        <f t="shared" si="43"/>
        <v>0</v>
      </c>
      <c r="X144" s="17">
        <f t="shared" si="44"/>
        <v>0</v>
      </c>
      <c r="Y144" s="16">
        <f t="shared" si="45"/>
        <v>0</v>
      </c>
      <c r="Z144" s="17">
        <f t="shared" si="46"/>
        <v>0</v>
      </c>
      <c r="AA144" s="18">
        <f t="shared" si="47"/>
        <v>0</v>
      </c>
      <c r="AB144" s="20">
        <f t="shared" si="50"/>
        <v>0</v>
      </c>
      <c r="AC144" s="19"/>
    </row>
    <row r="145" spans="1:29" ht="15.75" x14ac:dyDescent="0.25">
      <c r="A145" s="1"/>
      <c r="B145" s="2"/>
      <c r="C145" s="2"/>
      <c r="D145" s="3"/>
      <c r="E145" s="4"/>
      <c r="F145" s="5"/>
      <c r="G145" s="5"/>
      <c r="H145" s="6"/>
      <c r="I145" s="6"/>
      <c r="J145" s="10">
        <f t="shared" si="34"/>
        <v>0</v>
      </c>
      <c r="K145" s="11" t="str">
        <f t="shared" si="48"/>
        <v/>
      </c>
      <c r="L145" s="27" t="str">
        <f t="shared" si="35"/>
        <v/>
      </c>
      <c r="M145" s="7"/>
      <c r="N145" s="8" t="s">
        <v>20</v>
      </c>
      <c r="O145" s="12">
        <f t="shared" si="36"/>
        <v>0</v>
      </c>
      <c r="P145" s="13">
        <f t="shared" si="37"/>
        <v>0</v>
      </c>
      <c r="Q145" s="13">
        <f t="shared" si="38"/>
        <v>0</v>
      </c>
      <c r="R145" s="13">
        <f t="shared" si="39"/>
        <v>0</v>
      </c>
      <c r="S145" s="14">
        <f t="shared" si="40"/>
        <v>0</v>
      </c>
      <c r="T145" s="15">
        <f t="shared" si="41"/>
        <v>0</v>
      </c>
      <c r="U145" s="16">
        <f t="shared" si="42"/>
        <v>0</v>
      </c>
      <c r="V145" s="9">
        <f t="shared" si="49"/>
        <v>0</v>
      </c>
      <c r="W145" s="16">
        <f t="shared" si="43"/>
        <v>0</v>
      </c>
      <c r="X145" s="17">
        <f t="shared" si="44"/>
        <v>0</v>
      </c>
      <c r="Y145" s="16">
        <f t="shared" si="45"/>
        <v>0</v>
      </c>
      <c r="Z145" s="17">
        <f t="shared" si="46"/>
        <v>0</v>
      </c>
      <c r="AA145" s="18">
        <f t="shared" si="47"/>
        <v>0</v>
      </c>
      <c r="AB145" s="20">
        <f t="shared" si="50"/>
        <v>0</v>
      </c>
      <c r="AC145" s="19"/>
    </row>
    <row r="146" spans="1:29" ht="15.75" x14ac:dyDescent="0.25">
      <c r="A146" s="1"/>
      <c r="B146" s="2"/>
      <c r="C146" s="2"/>
      <c r="D146" s="3"/>
      <c r="E146" s="4"/>
      <c r="F146" s="5"/>
      <c r="G146" s="5"/>
      <c r="H146" s="6"/>
      <c r="I146" s="6"/>
      <c r="J146" s="10">
        <f t="shared" si="34"/>
        <v>0</v>
      </c>
      <c r="K146" s="11" t="str">
        <f t="shared" si="48"/>
        <v/>
      </c>
      <c r="L146" s="27" t="str">
        <f t="shared" si="35"/>
        <v/>
      </c>
      <c r="M146" s="7"/>
      <c r="N146" s="8" t="s">
        <v>20</v>
      </c>
      <c r="O146" s="12">
        <f t="shared" si="36"/>
        <v>0</v>
      </c>
      <c r="P146" s="13">
        <f t="shared" si="37"/>
        <v>0</v>
      </c>
      <c r="Q146" s="13">
        <f t="shared" si="38"/>
        <v>0</v>
      </c>
      <c r="R146" s="13">
        <f t="shared" si="39"/>
        <v>0</v>
      </c>
      <c r="S146" s="14">
        <f t="shared" si="40"/>
        <v>0</v>
      </c>
      <c r="T146" s="15">
        <f t="shared" si="41"/>
        <v>0</v>
      </c>
      <c r="U146" s="16">
        <f t="shared" si="42"/>
        <v>0</v>
      </c>
      <c r="V146" s="9">
        <f t="shared" si="49"/>
        <v>0</v>
      </c>
      <c r="W146" s="16">
        <f t="shared" si="43"/>
        <v>0</v>
      </c>
      <c r="X146" s="17">
        <f t="shared" si="44"/>
        <v>0</v>
      </c>
      <c r="Y146" s="16">
        <f t="shared" si="45"/>
        <v>0</v>
      </c>
      <c r="Z146" s="17">
        <f t="shared" si="46"/>
        <v>0</v>
      </c>
      <c r="AA146" s="18">
        <f t="shared" si="47"/>
        <v>0</v>
      </c>
      <c r="AB146" s="20">
        <f t="shared" si="50"/>
        <v>0</v>
      </c>
      <c r="AC146" s="19"/>
    </row>
    <row r="147" spans="1:29" ht="15.75" x14ac:dyDescent="0.25">
      <c r="A147" s="1"/>
      <c r="B147" s="2"/>
      <c r="C147" s="2"/>
      <c r="D147" s="3"/>
      <c r="E147" s="4"/>
      <c r="F147" s="5"/>
      <c r="G147" s="5"/>
      <c r="H147" s="6"/>
      <c r="I147" s="6"/>
      <c r="J147" s="10">
        <f t="shared" ref="J147:J148" si="51">H147+I147</f>
        <v>0</v>
      </c>
      <c r="K147" s="11" t="str">
        <f t="shared" si="48"/>
        <v/>
      </c>
      <c r="L147" s="27" t="str">
        <f t="shared" ref="L147" si="52">IF(J147&gt;0,(G147-F147+1)-I147,"")</f>
        <v/>
      </c>
      <c r="M147" s="7"/>
      <c r="N147" s="8" t="s">
        <v>20</v>
      </c>
      <c r="O147" s="12">
        <f t="shared" ref="O147:O148" si="53">IF(H147&gt;0,59.2,0)</f>
        <v>0</v>
      </c>
      <c r="P147" s="13">
        <f t="shared" ref="P147:P148" si="54">IF(I147&gt;0,45.71,0)</f>
        <v>0</v>
      </c>
      <c r="Q147" s="13">
        <f t="shared" ref="Q147:Q148" si="55">ROUND(H147*O147,2)</f>
        <v>0</v>
      </c>
      <c r="R147" s="13">
        <f t="shared" ref="R147:R148" si="56">ROUND(I147*P147,2)</f>
        <v>0</v>
      </c>
      <c r="S147" s="14">
        <f t="shared" ref="S147:S148" si="57">ROUND(Q147+R147,2)</f>
        <v>0</v>
      </c>
      <c r="T147" s="15">
        <f t="shared" ref="T147:T148" si="58">IF(M147=0,0,IF((M147&lt;5000),5000,M147))</f>
        <v>0</v>
      </c>
      <c r="U147" s="16">
        <f t="shared" ref="U147:U148" si="59">IF(T147=0,0,ROUND((T147-5000)/(20000-5000),2))</f>
        <v>0</v>
      </c>
      <c r="V147" s="9">
        <f t="shared" si="49"/>
        <v>0</v>
      </c>
      <c r="W147" s="16">
        <f t="shared" ref="W147:W148" si="60">IF(H147&gt;0,ROUND((U147*(O147-V147)+V147),2),0)</f>
        <v>0</v>
      </c>
      <c r="X147" s="17">
        <f t="shared" ref="X147:X148" si="61">IF(H147&gt;0,ROUND(O147-W147,2),0)</f>
        <v>0</v>
      </c>
      <c r="Y147" s="16">
        <f t="shared" ref="Y147:Y148" si="62">IF(I147&gt;0,(ROUND((U147*(P147-V147)+V147),2)),0)</f>
        <v>0</v>
      </c>
      <c r="Z147" s="17">
        <f t="shared" ref="Z147:Z148" si="63">IF(I147&gt;0,(ROUND(P147-Y147,2)),0)</f>
        <v>0</v>
      </c>
      <c r="AA147" s="18">
        <f t="shared" ref="AA147:AA148" si="64">ROUND((W147*H147)+(Y147*I147),2)</f>
        <v>0</v>
      </c>
      <c r="AB147" s="20">
        <f t="shared" si="50"/>
        <v>0</v>
      </c>
      <c r="AC147" s="19"/>
    </row>
    <row r="148" spans="1:29" ht="15.75" x14ac:dyDescent="0.25">
      <c r="A148" s="1"/>
      <c r="B148" s="2"/>
      <c r="C148" s="2"/>
      <c r="D148" s="3"/>
      <c r="E148" s="4"/>
      <c r="F148" s="5"/>
      <c r="G148" s="5"/>
      <c r="H148" s="6"/>
      <c r="I148" s="6"/>
      <c r="J148" s="10">
        <f t="shared" si="51"/>
        <v>0</v>
      </c>
      <c r="K148" s="11" t="str">
        <f t="shared" si="48"/>
        <v/>
      </c>
      <c r="L148" s="27"/>
      <c r="M148" s="7"/>
      <c r="N148" s="8" t="s">
        <v>20</v>
      </c>
      <c r="O148" s="12">
        <f t="shared" si="53"/>
        <v>0</v>
      </c>
      <c r="P148" s="13">
        <f t="shared" si="54"/>
        <v>0</v>
      </c>
      <c r="Q148" s="13">
        <f t="shared" si="55"/>
        <v>0</v>
      </c>
      <c r="R148" s="13">
        <f t="shared" si="56"/>
        <v>0</v>
      </c>
      <c r="S148" s="14">
        <f t="shared" si="57"/>
        <v>0</v>
      </c>
      <c r="T148" s="15">
        <f t="shared" si="58"/>
        <v>0</v>
      </c>
      <c r="U148" s="16">
        <f t="shared" si="59"/>
        <v>0</v>
      </c>
      <c r="V148" s="9">
        <f t="shared" si="49"/>
        <v>0</v>
      </c>
      <c r="W148" s="16">
        <f t="shared" si="60"/>
        <v>0</v>
      </c>
      <c r="X148" s="17">
        <f t="shared" si="61"/>
        <v>0</v>
      </c>
      <c r="Y148" s="16">
        <f t="shared" si="62"/>
        <v>0</v>
      </c>
      <c r="Z148" s="17">
        <f t="shared" si="63"/>
        <v>0</v>
      </c>
      <c r="AA148" s="18">
        <f t="shared" si="64"/>
        <v>0</v>
      </c>
      <c r="AB148" s="20">
        <f t="shared" si="50"/>
        <v>0</v>
      </c>
      <c r="AC148" s="19"/>
    </row>
    <row r="149" spans="1:29" ht="16.5" thickBot="1" x14ac:dyDescent="0.3">
      <c r="A149" s="1"/>
      <c r="B149" s="2"/>
      <c r="C149" s="2"/>
      <c r="D149" s="3"/>
      <c r="E149" s="4"/>
      <c r="F149" s="5"/>
      <c r="G149" s="5"/>
      <c r="H149" s="6"/>
      <c r="I149" s="6"/>
      <c r="J149" s="10">
        <f t="shared" si="34"/>
        <v>0</v>
      </c>
      <c r="K149" s="11" t="str">
        <f t="shared" si="48"/>
        <v/>
      </c>
      <c r="L149" s="27" t="str">
        <f t="shared" si="35"/>
        <v/>
      </c>
      <c r="M149" s="7"/>
      <c r="N149" s="8" t="s">
        <v>20</v>
      </c>
      <c r="O149" s="12">
        <f t="shared" si="36"/>
        <v>0</v>
      </c>
      <c r="P149" s="13">
        <f t="shared" si="37"/>
        <v>0</v>
      </c>
      <c r="Q149" s="13">
        <f t="shared" si="38"/>
        <v>0</v>
      </c>
      <c r="R149" s="13">
        <f t="shared" si="39"/>
        <v>0</v>
      </c>
      <c r="S149" s="14">
        <f t="shared" si="40"/>
        <v>0</v>
      </c>
      <c r="T149" s="15">
        <f t="shared" si="41"/>
        <v>0</v>
      </c>
      <c r="U149" s="16">
        <f t="shared" si="42"/>
        <v>0</v>
      </c>
      <c r="V149" s="9">
        <f t="shared" si="49"/>
        <v>0</v>
      </c>
      <c r="W149" s="16">
        <f t="shared" si="43"/>
        <v>0</v>
      </c>
      <c r="X149" s="17">
        <f t="shared" si="44"/>
        <v>0</v>
      </c>
      <c r="Y149" s="16">
        <f t="shared" si="45"/>
        <v>0</v>
      </c>
      <c r="Z149" s="17">
        <f t="shared" si="46"/>
        <v>0</v>
      </c>
      <c r="AA149" s="18">
        <f t="shared" si="47"/>
        <v>0</v>
      </c>
      <c r="AB149" s="20">
        <f t="shared" si="50"/>
        <v>0</v>
      </c>
      <c r="AC149" s="19"/>
    </row>
    <row r="150" spans="1:29" ht="25.15" customHeight="1" thickBot="1" x14ac:dyDescent="0.3">
      <c r="A150" s="65">
        <f>IF(SUM(A6:A149)&gt;0,LARGE($A$6:$A$149,1),0)</f>
        <v>0</v>
      </c>
      <c r="B150" s="95"/>
      <c r="C150" s="95"/>
      <c r="D150" s="95"/>
      <c r="E150" s="95"/>
      <c r="F150" s="95"/>
      <c r="G150" s="95"/>
      <c r="H150" s="95">
        <f>ROUND(SUM(H6:H149),2)</f>
        <v>0</v>
      </c>
      <c r="I150" s="95">
        <f>ROUND(SUM(I6:I149),2)</f>
        <v>0</v>
      </c>
      <c r="J150" s="95"/>
      <c r="K150" s="95"/>
      <c r="L150" s="95"/>
      <c r="M150" s="96"/>
      <c r="N150" s="97"/>
      <c r="O150" s="95"/>
      <c r="P150" s="95"/>
      <c r="Q150" s="95"/>
      <c r="R150" s="95"/>
      <c r="S150" s="70">
        <f>ROUND(SUM(S6:S149),2)</f>
        <v>0</v>
      </c>
      <c r="T150" s="97"/>
      <c r="U150" s="95"/>
      <c r="V150" s="95"/>
      <c r="W150" s="95"/>
      <c r="X150" s="95"/>
      <c r="Y150" s="95"/>
      <c r="Z150" s="95"/>
      <c r="AA150" s="70">
        <f>ROUND(SUM(AA6:AA149),2)</f>
        <v>0</v>
      </c>
      <c r="AB150" s="98">
        <f>ROUND(SUM(AB6:AB149),2)</f>
        <v>0</v>
      </c>
    </row>
    <row r="153" spans="1:29" x14ac:dyDescent="0.25">
      <c r="B153" s="99"/>
    </row>
  </sheetData>
  <sheetProtection algorithmName="SHA-512" hashValue="Mt6quNOSNpMngleENo2AjIsMO0jdHgOwfFH5hzwOvqo00Hqx23jpCZeyPECDUZ3wIM0jAZY616m1nRJ2M/GAeg==" saltValue="B5xfm+q5HSutlL9E92gM/w==" spinCount="100000" sheet="1"/>
  <mergeCells count="15">
    <mergeCell ref="D3:AB3"/>
    <mergeCell ref="Q4:S4"/>
    <mergeCell ref="T4:U4"/>
    <mergeCell ref="W4:AB4"/>
    <mergeCell ref="A1:AB1"/>
    <mergeCell ref="B4:C4"/>
    <mergeCell ref="D4:E4"/>
    <mergeCell ref="F4:G4"/>
    <mergeCell ref="H4:I4"/>
    <mergeCell ref="J4:K4"/>
    <mergeCell ref="M4:N4"/>
    <mergeCell ref="O4:P4"/>
    <mergeCell ref="A2:C2"/>
    <mergeCell ref="A3:C3"/>
    <mergeCell ref="D2:AB2"/>
  </mergeCells>
  <conditionalFormatting sqref="K151:K1048576 K4 K1 K6:K149">
    <cfRule type="cellIs" dxfId="16" priority="9" operator="equal">
      <formula>"Errore"</formula>
    </cfRule>
    <cfRule type="cellIs" dxfId="15" priority="10" operator="equal">
      <formula>"eRRORE"</formula>
    </cfRule>
  </conditionalFormatting>
  <conditionalFormatting sqref="K6:K149">
    <cfRule type="cellIs" dxfId="14" priority="8" operator="equal">
      <formula>"Errore Verificare Giorni"</formula>
    </cfRule>
  </conditionalFormatting>
  <conditionalFormatting sqref="K6:K149">
    <cfRule type="cellIs" dxfId="13" priority="7" operator="equal">
      <formula>"Errore! Verificare Giorni"</formula>
    </cfRule>
  </conditionalFormatting>
  <conditionalFormatting sqref="K150">
    <cfRule type="cellIs" dxfId="12" priority="5" operator="equal">
      <formula>"Errore"</formula>
    </cfRule>
    <cfRule type="cellIs" dxfId="11" priority="6" operator="equal">
      <formula>"eRRORE"</formula>
    </cfRule>
  </conditionalFormatting>
  <dataValidations xWindow="862" yWindow="583" count="9">
    <dataValidation type="date" allowBlank="1" showInputMessage="1" showErrorMessage="1" sqref="WVN982847:WVO983188 F65343:G65684 JB65343:JC65684 SX65343:SY65684 ACT65343:ACU65684 AMP65343:AMQ65684 AWL65343:AWM65684 BGH65343:BGI65684 BQD65343:BQE65684 BZZ65343:CAA65684 CJV65343:CJW65684 CTR65343:CTS65684 DDN65343:DDO65684 DNJ65343:DNK65684 DXF65343:DXG65684 EHB65343:EHC65684 EQX65343:EQY65684 FAT65343:FAU65684 FKP65343:FKQ65684 FUL65343:FUM65684 GEH65343:GEI65684 GOD65343:GOE65684 GXZ65343:GYA65684 HHV65343:HHW65684 HRR65343:HRS65684 IBN65343:IBO65684 ILJ65343:ILK65684 IVF65343:IVG65684 JFB65343:JFC65684 JOX65343:JOY65684 JYT65343:JYU65684 KIP65343:KIQ65684 KSL65343:KSM65684 LCH65343:LCI65684 LMD65343:LME65684 LVZ65343:LWA65684 MFV65343:MFW65684 MPR65343:MPS65684 MZN65343:MZO65684 NJJ65343:NJK65684 NTF65343:NTG65684 ODB65343:ODC65684 OMX65343:OMY65684 OWT65343:OWU65684 PGP65343:PGQ65684 PQL65343:PQM65684 QAH65343:QAI65684 QKD65343:QKE65684 QTZ65343:QUA65684 RDV65343:RDW65684 RNR65343:RNS65684 RXN65343:RXO65684 SHJ65343:SHK65684 SRF65343:SRG65684 TBB65343:TBC65684 TKX65343:TKY65684 TUT65343:TUU65684 UEP65343:UEQ65684 UOL65343:UOM65684 UYH65343:UYI65684 VID65343:VIE65684 VRZ65343:VSA65684 WBV65343:WBW65684 WLR65343:WLS65684 WVN65343:WVO65684 F130879:G131220 JB130879:JC131220 SX130879:SY131220 ACT130879:ACU131220 AMP130879:AMQ131220 AWL130879:AWM131220 BGH130879:BGI131220 BQD130879:BQE131220 BZZ130879:CAA131220 CJV130879:CJW131220 CTR130879:CTS131220 DDN130879:DDO131220 DNJ130879:DNK131220 DXF130879:DXG131220 EHB130879:EHC131220 EQX130879:EQY131220 FAT130879:FAU131220 FKP130879:FKQ131220 FUL130879:FUM131220 GEH130879:GEI131220 GOD130879:GOE131220 GXZ130879:GYA131220 HHV130879:HHW131220 HRR130879:HRS131220 IBN130879:IBO131220 ILJ130879:ILK131220 IVF130879:IVG131220 JFB130879:JFC131220 JOX130879:JOY131220 JYT130879:JYU131220 KIP130879:KIQ131220 KSL130879:KSM131220 LCH130879:LCI131220 LMD130879:LME131220 LVZ130879:LWA131220 MFV130879:MFW131220 MPR130879:MPS131220 MZN130879:MZO131220 NJJ130879:NJK131220 NTF130879:NTG131220 ODB130879:ODC131220 OMX130879:OMY131220 OWT130879:OWU131220 PGP130879:PGQ131220 PQL130879:PQM131220 QAH130879:QAI131220 QKD130879:QKE131220 QTZ130879:QUA131220 RDV130879:RDW131220 RNR130879:RNS131220 RXN130879:RXO131220 SHJ130879:SHK131220 SRF130879:SRG131220 TBB130879:TBC131220 TKX130879:TKY131220 TUT130879:TUU131220 UEP130879:UEQ131220 UOL130879:UOM131220 UYH130879:UYI131220 VID130879:VIE131220 VRZ130879:VSA131220 WBV130879:WBW131220 WLR130879:WLS131220 WVN130879:WVO131220 F196415:G196756 JB196415:JC196756 SX196415:SY196756 ACT196415:ACU196756 AMP196415:AMQ196756 AWL196415:AWM196756 BGH196415:BGI196756 BQD196415:BQE196756 BZZ196415:CAA196756 CJV196415:CJW196756 CTR196415:CTS196756 DDN196415:DDO196756 DNJ196415:DNK196756 DXF196415:DXG196756 EHB196415:EHC196756 EQX196415:EQY196756 FAT196415:FAU196756 FKP196415:FKQ196756 FUL196415:FUM196756 GEH196415:GEI196756 GOD196415:GOE196756 GXZ196415:GYA196756 HHV196415:HHW196756 HRR196415:HRS196756 IBN196415:IBO196756 ILJ196415:ILK196756 IVF196415:IVG196756 JFB196415:JFC196756 JOX196415:JOY196756 JYT196415:JYU196756 KIP196415:KIQ196756 KSL196415:KSM196756 LCH196415:LCI196756 LMD196415:LME196756 LVZ196415:LWA196756 MFV196415:MFW196756 MPR196415:MPS196756 MZN196415:MZO196756 NJJ196415:NJK196756 NTF196415:NTG196756 ODB196415:ODC196756 OMX196415:OMY196756 OWT196415:OWU196756 PGP196415:PGQ196756 PQL196415:PQM196756 QAH196415:QAI196756 QKD196415:QKE196756 QTZ196415:QUA196756 RDV196415:RDW196756 RNR196415:RNS196756 RXN196415:RXO196756 SHJ196415:SHK196756 SRF196415:SRG196756 TBB196415:TBC196756 TKX196415:TKY196756 TUT196415:TUU196756 UEP196415:UEQ196756 UOL196415:UOM196756 UYH196415:UYI196756 VID196415:VIE196756 VRZ196415:VSA196756 WBV196415:WBW196756 WLR196415:WLS196756 WVN196415:WVO196756 F261951:G262292 JB261951:JC262292 SX261951:SY262292 ACT261951:ACU262292 AMP261951:AMQ262292 AWL261951:AWM262292 BGH261951:BGI262292 BQD261951:BQE262292 BZZ261951:CAA262292 CJV261951:CJW262292 CTR261951:CTS262292 DDN261951:DDO262292 DNJ261951:DNK262292 DXF261951:DXG262292 EHB261951:EHC262292 EQX261951:EQY262292 FAT261951:FAU262292 FKP261951:FKQ262292 FUL261951:FUM262292 GEH261951:GEI262292 GOD261951:GOE262292 GXZ261951:GYA262292 HHV261951:HHW262292 HRR261951:HRS262292 IBN261951:IBO262292 ILJ261951:ILK262292 IVF261951:IVG262292 JFB261951:JFC262292 JOX261951:JOY262292 JYT261951:JYU262292 KIP261951:KIQ262292 KSL261951:KSM262292 LCH261951:LCI262292 LMD261951:LME262292 LVZ261951:LWA262292 MFV261951:MFW262292 MPR261951:MPS262292 MZN261951:MZO262292 NJJ261951:NJK262292 NTF261951:NTG262292 ODB261951:ODC262292 OMX261951:OMY262292 OWT261951:OWU262292 PGP261951:PGQ262292 PQL261951:PQM262292 QAH261951:QAI262292 QKD261951:QKE262292 QTZ261951:QUA262292 RDV261951:RDW262292 RNR261951:RNS262292 RXN261951:RXO262292 SHJ261951:SHK262292 SRF261951:SRG262292 TBB261951:TBC262292 TKX261951:TKY262292 TUT261951:TUU262292 UEP261951:UEQ262292 UOL261951:UOM262292 UYH261951:UYI262292 VID261951:VIE262292 VRZ261951:VSA262292 WBV261951:WBW262292 WLR261951:WLS262292 WVN261951:WVO262292 F327487:G327828 JB327487:JC327828 SX327487:SY327828 ACT327487:ACU327828 AMP327487:AMQ327828 AWL327487:AWM327828 BGH327487:BGI327828 BQD327487:BQE327828 BZZ327487:CAA327828 CJV327487:CJW327828 CTR327487:CTS327828 DDN327487:DDO327828 DNJ327487:DNK327828 DXF327487:DXG327828 EHB327487:EHC327828 EQX327487:EQY327828 FAT327487:FAU327828 FKP327487:FKQ327828 FUL327487:FUM327828 GEH327487:GEI327828 GOD327487:GOE327828 GXZ327487:GYA327828 HHV327487:HHW327828 HRR327487:HRS327828 IBN327487:IBO327828 ILJ327487:ILK327828 IVF327487:IVG327828 JFB327487:JFC327828 JOX327487:JOY327828 JYT327487:JYU327828 KIP327487:KIQ327828 KSL327487:KSM327828 LCH327487:LCI327828 LMD327487:LME327828 LVZ327487:LWA327828 MFV327487:MFW327828 MPR327487:MPS327828 MZN327487:MZO327828 NJJ327487:NJK327828 NTF327487:NTG327828 ODB327487:ODC327828 OMX327487:OMY327828 OWT327487:OWU327828 PGP327487:PGQ327828 PQL327487:PQM327828 QAH327487:QAI327828 QKD327487:QKE327828 QTZ327487:QUA327828 RDV327487:RDW327828 RNR327487:RNS327828 RXN327487:RXO327828 SHJ327487:SHK327828 SRF327487:SRG327828 TBB327487:TBC327828 TKX327487:TKY327828 TUT327487:TUU327828 UEP327487:UEQ327828 UOL327487:UOM327828 UYH327487:UYI327828 VID327487:VIE327828 VRZ327487:VSA327828 WBV327487:WBW327828 WLR327487:WLS327828 WVN327487:WVO327828 F393023:G393364 JB393023:JC393364 SX393023:SY393364 ACT393023:ACU393364 AMP393023:AMQ393364 AWL393023:AWM393364 BGH393023:BGI393364 BQD393023:BQE393364 BZZ393023:CAA393364 CJV393023:CJW393364 CTR393023:CTS393364 DDN393023:DDO393364 DNJ393023:DNK393364 DXF393023:DXG393364 EHB393023:EHC393364 EQX393023:EQY393364 FAT393023:FAU393364 FKP393023:FKQ393364 FUL393023:FUM393364 GEH393023:GEI393364 GOD393023:GOE393364 GXZ393023:GYA393364 HHV393023:HHW393364 HRR393023:HRS393364 IBN393023:IBO393364 ILJ393023:ILK393364 IVF393023:IVG393364 JFB393023:JFC393364 JOX393023:JOY393364 JYT393023:JYU393364 KIP393023:KIQ393364 KSL393023:KSM393364 LCH393023:LCI393364 LMD393023:LME393364 LVZ393023:LWA393364 MFV393023:MFW393364 MPR393023:MPS393364 MZN393023:MZO393364 NJJ393023:NJK393364 NTF393023:NTG393364 ODB393023:ODC393364 OMX393023:OMY393364 OWT393023:OWU393364 PGP393023:PGQ393364 PQL393023:PQM393364 QAH393023:QAI393364 QKD393023:QKE393364 QTZ393023:QUA393364 RDV393023:RDW393364 RNR393023:RNS393364 RXN393023:RXO393364 SHJ393023:SHK393364 SRF393023:SRG393364 TBB393023:TBC393364 TKX393023:TKY393364 TUT393023:TUU393364 UEP393023:UEQ393364 UOL393023:UOM393364 UYH393023:UYI393364 VID393023:VIE393364 VRZ393023:VSA393364 WBV393023:WBW393364 WLR393023:WLS393364 WVN393023:WVO393364 F458559:G458900 JB458559:JC458900 SX458559:SY458900 ACT458559:ACU458900 AMP458559:AMQ458900 AWL458559:AWM458900 BGH458559:BGI458900 BQD458559:BQE458900 BZZ458559:CAA458900 CJV458559:CJW458900 CTR458559:CTS458900 DDN458559:DDO458900 DNJ458559:DNK458900 DXF458559:DXG458900 EHB458559:EHC458900 EQX458559:EQY458900 FAT458559:FAU458900 FKP458559:FKQ458900 FUL458559:FUM458900 GEH458559:GEI458900 GOD458559:GOE458900 GXZ458559:GYA458900 HHV458559:HHW458900 HRR458559:HRS458900 IBN458559:IBO458900 ILJ458559:ILK458900 IVF458559:IVG458900 JFB458559:JFC458900 JOX458559:JOY458900 JYT458559:JYU458900 KIP458559:KIQ458900 KSL458559:KSM458900 LCH458559:LCI458900 LMD458559:LME458900 LVZ458559:LWA458900 MFV458559:MFW458900 MPR458559:MPS458900 MZN458559:MZO458900 NJJ458559:NJK458900 NTF458559:NTG458900 ODB458559:ODC458900 OMX458559:OMY458900 OWT458559:OWU458900 PGP458559:PGQ458900 PQL458559:PQM458900 QAH458559:QAI458900 QKD458559:QKE458900 QTZ458559:QUA458900 RDV458559:RDW458900 RNR458559:RNS458900 RXN458559:RXO458900 SHJ458559:SHK458900 SRF458559:SRG458900 TBB458559:TBC458900 TKX458559:TKY458900 TUT458559:TUU458900 UEP458559:UEQ458900 UOL458559:UOM458900 UYH458559:UYI458900 VID458559:VIE458900 VRZ458559:VSA458900 WBV458559:WBW458900 WLR458559:WLS458900 WVN458559:WVO458900 F524095:G524436 JB524095:JC524436 SX524095:SY524436 ACT524095:ACU524436 AMP524095:AMQ524436 AWL524095:AWM524436 BGH524095:BGI524436 BQD524095:BQE524436 BZZ524095:CAA524436 CJV524095:CJW524436 CTR524095:CTS524436 DDN524095:DDO524436 DNJ524095:DNK524436 DXF524095:DXG524436 EHB524095:EHC524436 EQX524095:EQY524436 FAT524095:FAU524436 FKP524095:FKQ524436 FUL524095:FUM524436 GEH524095:GEI524436 GOD524095:GOE524436 GXZ524095:GYA524436 HHV524095:HHW524436 HRR524095:HRS524436 IBN524095:IBO524436 ILJ524095:ILK524436 IVF524095:IVG524436 JFB524095:JFC524436 JOX524095:JOY524436 JYT524095:JYU524436 KIP524095:KIQ524436 KSL524095:KSM524436 LCH524095:LCI524436 LMD524095:LME524436 LVZ524095:LWA524436 MFV524095:MFW524436 MPR524095:MPS524436 MZN524095:MZO524436 NJJ524095:NJK524436 NTF524095:NTG524436 ODB524095:ODC524436 OMX524095:OMY524436 OWT524095:OWU524436 PGP524095:PGQ524436 PQL524095:PQM524436 QAH524095:QAI524436 QKD524095:QKE524436 QTZ524095:QUA524436 RDV524095:RDW524436 RNR524095:RNS524436 RXN524095:RXO524436 SHJ524095:SHK524436 SRF524095:SRG524436 TBB524095:TBC524436 TKX524095:TKY524436 TUT524095:TUU524436 UEP524095:UEQ524436 UOL524095:UOM524436 UYH524095:UYI524436 VID524095:VIE524436 VRZ524095:VSA524436 WBV524095:WBW524436 WLR524095:WLS524436 WVN524095:WVO524436 F589631:G589972 JB589631:JC589972 SX589631:SY589972 ACT589631:ACU589972 AMP589631:AMQ589972 AWL589631:AWM589972 BGH589631:BGI589972 BQD589631:BQE589972 BZZ589631:CAA589972 CJV589631:CJW589972 CTR589631:CTS589972 DDN589631:DDO589972 DNJ589631:DNK589972 DXF589631:DXG589972 EHB589631:EHC589972 EQX589631:EQY589972 FAT589631:FAU589972 FKP589631:FKQ589972 FUL589631:FUM589972 GEH589631:GEI589972 GOD589631:GOE589972 GXZ589631:GYA589972 HHV589631:HHW589972 HRR589631:HRS589972 IBN589631:IBO589972 ILJ589631:ILK589972 IVF589631:IVG589972 JFB589631:JFC589972 JOX589631:JOY589972 JYT589631:JYU589972 KIP589631:KIQ589972 KSL589631:KSM589972 LCH589631:LCI589972 LMD589631:LME589972 LVZ589631:LWA589972 MFV589631:MFW589972 MPR589631:MPS589972 MZN589631:MZO589972 NJJ589631:NJK589972 NTF589631:NTG589972 ODB589631:ODC589972 OMX589631:OMY589972 OWT589631:OWU589972 PGP589631:PGQ589972 PQL589631:PQM589972 QAH589631:QAI589972 QKD589631:QKE589972 QTZ589631:QUA589972 RDV589631:RDW589972 RNR589631:RNS589972 RXN589631:RXO589972 SHJ589631:SHK589972 SRF589631:SRG589972 TBB589631:TBC589972 TKX589631:TKY589972 TUT589631:TUU589972 UEP589631:UEQ589972 UOL589631:UOM589972 UYH589631:UYI589972 VID589631:VIE589972 VRZ589631:VSA589972 WBV589631:WBW589972 WLR589631:WLS589972 WVN589631:WVO589972 F655167:G655508 JB655167:JC655508 SX655167:SY655508 ACT655167:ACU655508 AMP655167:AMQ655508 AWL655167:AWM655508 BGH655167:BGI655508 BQD655167:BQE655508 BZZ655167:CAA655508 CJV655167:CJW655508 CTR655167:CTS655508 DDN655167:DDO655508 DNJ655167:DNK655508 DXF655167:DXG655508 EHB655167:EHC655508 EQX655167:EQY655508 FAT655167:FAU655508 FKP655167:FKQ655508 FUL655167:FUM655508 GEH655167:GEI655508 GOD655167:GOE655508 GXZ655167:GYA655508 HHV655167:HHW655508 HRR655167:HRS655508 IBN655167:IBO655508 ILJ655167:ILK655508 IVF655167:IVG655508 JFB655167:JFC655508 JOX655167:JOY655508 JYT655167:JYU655508 KIP655167:KIQ655508 KSL655167:KSM655508 LCH655167:LCI655508 LMD655167:LME655508 LVZ655167:LWA655508 MFV655167:MFW655508 MPR655167:MPS655508 MZN655167:MZO655508 NJJ655167:NJK655508 NTF655167:NTG655508 ODB655167:ODC655508 OMX655167:OMY655508 OWT655167:OWU655508 PGP655167:PGQ655508 PQL655167:PQM655508 QAH655167:QAI655508 QKD655167:QKE655508 QTZ655167:QUA655508 RDV655167:RDW655508 RNR655167:RNS655508 RXN655167:RXO655508 SHJ655167:SHK655508 SRF655167:SRG655508 TBB655167:TBC655508 TKX655167:TKY655508 TUT655167:TUU655508 UEP655167:UEQ655508 UOL655167:UOM655508 UYH655167:UYI655508 VID655167:VIE655508 VRZ655167:VSA655508 WBV655167:WBW655508 WLR655167:WLS655508 WVN655167:WVO655508 F720703:G721044 JB720703:JC721044 SX720703:SY721044 ACT720703:ACU721044 AMP720703:AMQ721044 AWL720703:AWM721044 BGH720703:BGI721044 BQD720703:BQE721044 BZZ720703:CAA721044 CJV720703:CJW721044 CTR720703:CTS721044 DDN720703:DDO721044 DNJ720703:DNK721044 DXF720703:DXG721044 EHB720703:EHC721044 EQX720703:EQY721044 FAT720703:FAU721044 FKP720703:FKQ721044 FUL720703:FUM721044 GEH720703:GEI721044 GOD720703:GOE721044 GXZ720703:GYA721044 HHV720703:HHW721044 HRR720703:HRS721044 IBN720703:IBO721044 ILJ720703:ILK721044 IVF720703:IVG721044 JFB720703:JFC721044 JOX720703:JOY721044 JYT720703:JYU721044 KIP720703:KIQ721044 KSL720703:KSM721044 LCH720703:LCI721044 LMD720703:LME721044 LVZ720703:LWA721044 MFV720703:MFW721044 MPR720703:MPS721044 MZN720703:MZO721044 NJJ720703:NJK721044 NTF720703:NTG721044 ODB720703:ODC721044 OMX720703:OMY721044 OWT720703:OWU721044 PGP720703:PGQ721044 PQL720703:PQM721044 QAH720703:QAI721044 QKD720703:QKE721044 QTZ720703:QUA721044 RDV720703:RDW721044 RNR720703:RNS721044 RXN720703:RXO721044 SHJ720703:SHK721044 SRF720703:SRG721044 TBB720703:TBC721044 TKX720703:TKY721044 TUT720703:TUU721044 UEP720703:UEQ721044 UOL720703:UOM721044 UYH720703:UYI721044 VID720703:VIE721044 VRZ720703:VSA721044 WBV720703:WBW721044 WLR720703:WLS721044 WVN720703:WVO721044 F786239:G786580 JB786239:JC786580 SX786239:SY786580 ACT786239:ACU786580 AMP786239:AMQ786580 AWL786239:AWM786580 BGH786239:BGI786580 BQD786239:BQE786580 BZZ786239:CAA786580 CJV786239:CJW786580 CTR786239:CTS786580 DDN786239:DDO786580 DNJ786239:DNK786580 DXF786239:DXG786580 EHB786239:EHC786580 EQX786239:EQY786580 FAT786239:FAU786580 FKP786239:FKQ786580 FUL786239:FUM786580 GEH786239:GEI786580 GOD786239:GOE786580 GXZ786239:GYA786580 HHV786239:HHW786580 HRR786239:HRS786580 IBN786239:IBO786580 ILJ786239:ILK786580 IVF786239:IVG786580 JFB786239:JFC786580 JOX786239:JOY786580 JYT786239:JYU786580 KIP786239:KIQ786580 KSL786239:KSM786580 LCH786239:LCI786580 LMD786239:LME786580 LVZ786239:LWA786580 MFV786239:MFW786580 MPR786239:MPS786580 MZN786239:MZO786580 NJJ786239:NJK786580 NTF786239:NTG786580 ODB786239:ODC786580 OMX786239:OMY786580 OWT786239:OWU786580 PGP786239:PGQ786580 PQL786239:PQM786580 QAH786239:QAI786580 QKD786239:QKE786580 QTZ786239:QUA786580 RDV786239:RDW786580 RNR786239:RNS786580 RXN786239:RXO786580 SHJ786239:SHK786580 SRF786239:SRG786580 TBB786239:TBC786580 TKX786239:TKY786580 TUT786239:TUU786580 UEP786239:UEQ786580 UOL786239:UOM786580 UYH786239:UYI786580 VID786239:VIE786580 VRZ786239:VSA786580 WBV786239:WBW786580 WLR786239:WLS786580 WVN786239:WVO786580 F851775:G852116 JB851775:JC852116 SX851775:SY852116 ACT851775:ACU852116 AMP851775:AMQ852116 AWL851775:AWM852116 BGH851775:BGI852116 BQD851775:BQE852116 BZZ851775:CAA852116 CJV851775:CJW852116 CTR851775:CTS852116 DDN851775:DDO852116 DNJ851775:DNK852116 DXF851775:DXG852116 EHB851775:EHC852116 EQX851775:EQY852116 FAT851775:FAU852116 FKP851775:FKQ852116 FUL851775:FUM852116 GEH851775:GEI852116 GOD851775:GOE852116 GXZ851775:GYA852116 HHV851775:HHW852116 HRR851775:HRS852116 IBN851775:IBO852116 ILJ851775:ILK852116 IVF851775:IVG852116 JFB851775:JFC852116 JOX851775:JOY852116 JYT851775:JYU852116 KIP851775:KIQ852116 KSL851775:KSM852116 LCH851775:LCI852116 LMD851775:LME852116 LVZ851775:LWA852116 MFV851775:MFW852116 MPR851775:MPS852116 MZN851775:MZO852116 NJJ851775:NJK852116 NTF851775:NTG852116 ODB851775:ODC852116 OMX851775:OMY852116 OWT851775:OWU852116 PGP851775:PGQ852116 PQL851775:PQM852116 QAH851775:QAI852116 QKD851775:QKE852116 QTZ851775:QUA852116 RDV851775:RDW852116 RNR851775:RNS852116 RXN851775:RXO852116 SHJ851775:SHK852116 SRF851775:SRG852116 TBB851775:TBC852116 TKX851775:TKY852116 TUT851775:TUU852116 UEP851775:UEQ852116 UOL851775:UOM852116 UYH851775:UYI852116 VID851775:VIE852116 VRZ851775:VSA852116 WBV851775:WBW852116 WLR851775:WLS852116 WVN851775:WVO852116 F917311:G917652 JB917311:JC917652 SX917311:SY917652 ACT917311:ACU917652 AMP917311:AMQ917652 AWL917311:AWM917652 BGH917311:BGI917652 BQD917311:BQE917652 BZZ917311:CAA917652 CJV917311:CJW917652 CTR917311:CTS917652 DDN917311:DDO917652 DNJ917311:DNK917652 DXF917311:DXG917652 EHB917311:EHC917652 EQX917311:EQY917652 FAT917311:FAU917652 FKP917311:FKQ917652 FUL917311:FUM917652 GEH917311:GEI917652 GOD917311:GOE917652 GXZ917311:GYA917652 HHV917311:HHW917652 HRR917311:HRS917652 IBN917311:IBO917652 ILJ917311:ILK917652 IVF917311:IVG917652 JFB917311:JFC917652 JOX917311:JOY917652 JYT917311:JYU917652 KIP917311:KIQ917652 KSL917311:KSM917652 LCH917311:LCI917652 LMD917311:LME917652 LVZ917311:LWA917652 MFV917311:MFW917652 MPR917311:MPS917652 MZN917311:MZO917652 NJJ917311:NJK917652 NTF917311:NTG917652 ODB917311:ODC917652 OMX917311:OMY917652 OWT917311:OWU917652 PGP917311:PGQ917652 PQL917311:PQM917652 QAH917311:QAI917652 QKD917311:QKE917652 QTZ917311:QUA917652 RDV917311:RDW917652 RNR917311:RNS917652 RXN917311:RXO917652 SHJ917311:SHK917652 SRF917311:SRG917652 TBB917311:TBC917652 TKX917311:TKY917652 TUT917311:TUU917652 UEP917311:UEQ917652 UOL917311:UOM917652 UYH917311:UYI917652 VID917311:VIE917652 VRZ917311:VSA917652 WBV917311:WBW917652 WLR917311:WLS917652 WVN917311:WVO917652 F982847:G983188 JB982847:JC983188 SX982847:SY983188 ACT982847:ACU983188 AMP982847:AMQ983188 AWL982847:AWM983188 BGH982847:BGI983188 BQD982847:BQE983188 BZZ982847:CAA983188 CJV982847:CJW983188 CTR982847:CTS983188 DDN982847:DDO983188 DNJ982847:DNK983188 DXF982847:DXG983188 EHB982847:EHC983188 EQX982847:EQY983188 FAT982847:FAU983188 FKP982847:FKQ983188 FUL982847:FUM983188 GEH982847:GEI983188 GOD982847:GOE983188 GXZ982847:GYA983188 HHV982847:HHW983188 HRR982847:HRS983188 IBN982847:IBO983188 ILJ982847:ILK983188 IVF982847:IVG983188 JFB982847:JFC983188 JOX982847:JOY983188 JYT982847:JYU983188 KIP982847:KIQ983188 KSL982847:KSM983188 LCH982847:LCI983188 LMD982847:LME983188 LVZ982847:LWA983188 MFV982847:MFW983188 MPR982847:MPS983188 MZN982847:MZO983188 NJJ982847:NJK983188 NTF982847:NTG983188 ODB982847:ODC983188 OMX982847:OMY983188 OWT982847:OWU983188 PGP982847:PGQ983188 PQL982847:PQM983188 QAH982847:QAI983188 QKD982847:QKE983188 QTZ982847:QUA983188 RDV982847:RDW983188 RNR982847:RNS983188 RXN982847:RXO983188 SHJ982847:SHK983188 SRF982847:SRG983188 TBB982847:TBC983188 TKX982847:TKY983188 TUT982847:TUU983188 UEP982847:UEQ983188 UOL982847:UOM983188 UYH982847:UYI983188 VID982847:VIE983188 VRZ982847:VSA983188 WBV982847:WBW983188 WLR982847:WLS983188 WVN6:WVO150 WLR6:WLS150 WBV6:WBW150 VRZ6:VSA150 VID6:VIE150 UYH6:UYI150 UOL6:UOM150 UEP6:UEQ150 TUT6:TUU150 TKX6:TKY150 TBB6:TBC150 SRF6:SRG150 SHJ6:SHK150 RXN6:RXO150 RNR6:RNS150 RDV6:RDW150 QTZ6:QUA150 QKD6:QKE150 QAH6:QAI150 PQL6:PQM150 PGP6:PGQ150 OWT6:OWU150 OMX6:OMY150 ODB6:ODC150 NTF6:NTG150 NJJ6:NJK150 MZN6:MZO150 MPR6:MPS150 MFV6:MFW150 LVZ6:LWA150 LMD6:LME150 LCH6:LCI150 KSL6:KSM150 KIP6:KIQ150 JYT6:JYU150 JOX6:JOY150 JFB6:JFC150 IVF6:IVG150 ILJ6:ILK150 IBN6:IBO150 HRR6:HRS150 HHV6:HHW150 GXZ6:GYA150 GOD6:GOE150 GEH6:GEI150 FUL6:FUM150 FKP6:FKQ150 FAT6:FAU150 EQX6:EQY150 EHB6:EHC150 DXF6:DXG150 DNJ6:DNK150 DDN6:DDO150 CTR6:CTS150 CJV6:CJW150 BZZ6:CAA150 BQD6:BQE150 BGH6:BGI150 AWL6:AWM150 AMP6:AMQ150 ACT6:ACU150 SX6:SY150 JB6:JC150" xr:uid="{00000000-0002-0000-0000-000000000000}">
      <formula1>43101</formula1>
      <formula2>43465</formula2>
    </dataValidation>
    <dataValidation type="decimal" operator="lessThan" allowBlank="1" showInputMessage="1" showErrorMessage="1" sqref="WVT982847:WVT983188 M65343:M65684 JH65343:JH65684 TD65343:TD65684 ACZ65343:ACZ65684 AMV65343:AMV65684 AWR65343:AWR65684 BGN65343:BGN65684 BQJ65343:BQJ65684 CAF65343:CAF65684 CKB65343:CKB65684 CTX65343:CTX65684 DDT65343:DDT65684 DNP65343:DNP65684 DXL65343:DXL65684 EHH65343:EHH65684 ERD65343:ERD65684 FAZ65343:FAZ65684 FKV65343:FKV65684 FUR65343:FUR65684 GEN65343:GEN65684 GOJ65343:GOJ65684 GYF65343:GYF65684 HIB65343:HIB65684 HRX65343:HRX65684 IBT65343:IBT65684 ILP65343:ILP65684 IVL65343:IVL65684 JFH65343:JFH65684 JPD65343:JPD65684 JYZ65343:JYZ65684 KIV65343:KIV65684 KSR65343:KSR65684 LCN65343:LCN65684 LMJ65343:LMJ65684 LWF65343:LWF65684 MGB65343:MGB65684 MPX65343:MPX65684 MZT65343:MZT65684 NJP65343:NJP65684 NTL65343:NTL65684 ODH65343:ODH65684 OND65343:OND65684 OWZ65343:OWZ65684 PGV65343:PGV65684 PQR65343:PQR65684 QAN65343:QAN65684 QKJ65343:QKJ65684 QUF65343:QUF65684 REB65343:REB65684 RNX65343:RNX65684 RXT65343:RXT65684 SHP65343:SHP65684 SRL65343:SRL65684 TBH65343:TBH65684 TLD65343:TLD65684 TUZ65343:TUZ65684 UEV65343:UEV65684 UOR65343:UOR65684 UYN65343:UYN65684 VIJ65343:VIJ65684 VSF65343:VSF65684 WCB65343:WCB65684 WLX65343:WLX65684 WVT65343:WVT65684 M130879:M131220 JH130879:JH131220 TD130879:TD131220 ACZ130879:ACZ131220 AMV130879:AMV131220 AWR130879:AWR131220 BGN130879:BGN131220 BQJ130879:BQJ131220 CAF130879:CAF131220 CKB130879:CKB131220 CTX130879:CTX131220 DDT130879:DDT131220 DNP130879:DNP131220 DXL130879:DXL131220 EHH130879:EHH131220 ERD130879:ERD131220 FAZ130879:FAZ131220 FKV130879:FKV131220 FUR130879:FUR131220 GEN130879:GEN131220 GOJ130879:GOJ131220 GYF130879:GYF131220 HIB130879:HIB131220 HRX130879:HRX131220 IBT130879:IBT131220 ILP130879:ILP131220 IVL130879:IVL131220 JFH130879:JFH131220 JPD130879:JPD131220 JYZ130879:JYZ131220 KIV130879:KIV131220 KSR130879:KSR131220 LCN130879:LCN131220 LMJ130879:LMJ131220 LWF130879:LWF131220 MGB130879:MGB131220 MPX130879:MPX131220 MZT130879:MZT131220 NJP130879:NJP131220 NTL130879:NTL131220 ODH130879:ODH131220 OND130879:OND131220 OWZ130879:OWZ131220 PGV130879:PGV131220 PQR130879:PQR131220 QAN130879:QAN131220 QKJ130879:QKJ131220 QUF130879:QUF131220 REB130879:REB131220 RNX130879:RNX131220 RXT130879:RXT131220 SHP130879:SHP131220 SRL130879:SRL131220 TBH130879:TBH131220 TLD130879:TLD131220 TUZ130879:TUZ131220 UEV130879:UEV131220 UOR130879:UOR131220 UYN130879:UYN131220 VIJ130879:VIJ131220 VSF130879:VSF131220 WCB130879:WCB131220 WLX130879:WLX131220 WVT130879:WVT131220 M196415:M196756 JH196415:JH196756 TD196415:TD196756 ACZ196415:ACZ196756 AMV196415:AMV196756 AWR196415:AWR196756 BGN196415:BGN196756 BQJ196415:BQJ196756 CAF196415:CAF196756 CKB196415:CKB196756 CTX196415:CTX196756 DDT196415:DDT196756 DNP196415:DNP196756 DXL196415:DXL196756 EHH196415:EHH196756 ERD196415:ERD196756 FAZ196415:FAZ196756 FKV196415:FKV196756 FUR196415:FUR196756 GEN196415:GEN196756 GOJ196415:GOJ196756 GYF196415:GYF196756 HIB196415:HIB196756 HRX196415:HRX196756 IBT196415:IBT196756 ILP196415:ILP196756 IVL196415:IVL196756 JFH196415:JFH196756 JPD196415:JPD196756 JYZ196415:JYZ196756 KIV196415:KIV196756 KSR196415:KSR196756 LCN196415:LCN196756 LMJ196415:LMJ196756 LWF196415:LWF196756 MGB196415:MGB196756 MPX196415:MPX196756 MZT196415:MZT196756 NJP196415:NJP196756 NTL196415:NTL196756 ODH196415:ODH196756 OND196415:OND196756 OWZ196415:OWZ196756 PGV196415:PGV196756 PQR196415:PQR196756 QAN196415:QAN196756 QKJ196415:QKJ196756 QUF196415:QUF196756 REB196415:REB196756 RNX196415:RNX196756 RXT196415:RXT196756 SHP196415:SHP196756 SRL196415:SRL196756 TBH196415:TBH196756 TLD196415:TLD196756 TUZ196415:TUZ196756 UEV196415:UEV196756 UOR196415:UOR196756 UYN196415:UYN196756 VIJ196415:VIJ196756 VSF196415:VSF196756 WCB196415:WCB196756 WLX196415:WLX196756 WVT196415:WVT196756 M261951:M262292 JH261951:JH262292 TD261951:TD262292 ACZ261951:ACZ262292 AMV261951:AMV262292 AWR261951:AWR262292 BGN261951:BGN262292 BQJ261951:BQJ262292 CAF261951:CAF262292 CKB261951:CKB262292 CTX261951:CTX262292 DDT261951:DDT262292 DNP261951:DNP262292 DXL261951:DXL262292 EHH261951:EHH262292 ERD261951:ERD262292 FAZ261951:FAZ262292 FKV261951:FKV262292 FUR261951:FUR262292 GEN261951:GEN262292 GOJ261951:GOJ262292 GYF261951:GYF262292 HIB261951:HIB262292 HRX261951:HRX262292 IBT261951:IBT262292 ILP261951:ILP262292 IVL261951:IVL262292 JFH261951:JFH262292 JPD261951:JPD262292 JYZ261951:JYZ262292 KIV261951:KIV262292 KSR261951:KSR262292 LCN261951:LCN262292 LMJ261951:LMJ262292 LWF261951:LWF262292 MGB261951:MGB262292 MPX261951:MPX262292 MZT261951:MZT262292 NJP261951:NJP262292 NTL261951:NTL262292 ODH261951:ODH262292 OND261951:OND262292 OWZ261951:OWZ262292 PGV261951:PGV262292 PQR261951:PQR262292 QAN261951:QAN262292 QKJ261951:QKJ262292 QUF261951:QUF262292 REB261951:REB262292 RNX261951:RNX262292 RXT261951:RXT262292 SHP261951:SHP262292 SRL261951:SRL262292 TBH261951:TBH262292 TLD261951:TLD262292 TUZ261951:TUZ262292 UEV261951:UEV262292 UOR261951:UOR262292 UYN261951:UYN262292 VIJ261951:VIJ262292 VSF261951:VSF262292 WCB261951:WCB262292 WLX261951:WLX262292 WVT261951:WVT262292 M327487:M327828 JH327487:JH327828 TD327487:TD327828 ACZ327487:ACZ327828 AMV327487:AMV327828 AWR327487:AWR327828 BGN327487:BGN327828 BQJ327487:BQJ327828 CAF327487:CAF327828 CKB327487:CKB327828 CTX327487:CTX327828 DDT327487:DDT327828 DNP327487:DNP327828 DXL327487:DXL327828 EHH327487:EHH327828 ERD327487:ERD327828 FAZ327487:FAZ327828 FKV327487:FKV327828 FUR327487:FUR327828 GEN327487:GEN327828 GOJ327487:GOJ327828 GYF327487:GYF327828 HIB327487:HIB327828 HRX327487:HRX327828 IBT327487:IBT327828 ILP327487:ILP327828 IVL327487:IVL327828 JFH327487:JFH327828 JPD327487:JPD327828 JYZ327487:JYZ327828 KIV327487:KIV327828 KSR327487:KSR327828 LCN327487:LCN327828 LMJ327487:LMJ327828 LWF327487:LWF327828 MGB327487:MGB327828 MPX327487:MPX327828 MZT327487:MZT327828 NJP327487:NJP327828 NTL327487:NTL327828 ODH327487:ODH327828 OND327487:OND327828 OWZ327487:OWZ327828 PGV327487:PGV327828 PQR327487:PQR327828 QAN327487:QAN327828 QKJ327487:QKJ327828 QUF327487:QUF327828 REB327487:REB327828 RNX327487:RNX327828 RXT327487:RXT327828 SHP327487:SHP327828 SRL327487:SRL327828 TBH327487:TBH327828 TLD327487:TLD327828 TUZ327487:TUZ327828 UEV327487:UEV327828 UOR327487:UOR327828 UYN327487:UYN327828 VIJ327487:VIJ327828 VSF327487:VSF327828 WCB327487:WCB327828 WLX327487:WLX327828 WVT327487:WVT327828 M393023:M393364 JH393023:JH393364 TD393023:TD393364 ACZ393023:ACZ393364 AMV393023:AMV393364 AWR393023:AWR393364 BGN393023:BGN393364 BQJ393023:BQJ393364 CAF393023:CAF393364 CKB393023:CKB393364 CTX393023:CTX393364 DDT393023:DDT393364 DNP393023:DNP393364 DXL393023:DXL393364 EHH393023:EHH393364 ERD393023:ERD393364 FAZ393023:FAZ393364 FKV393023:FKV393364 FUR393023:FUR393364 GEN393023:GEN393364 GOJ393023:GOJ393364 GYF393023:GYF393364 HIB393023:HIB393364 HRX393023:HRX393364 IBT393023:IBT393364 ILP393023:ILP393364 IVL393023:IVL393364 JFH393023:JFH393364 JPD393023:JPD393364 JYZ393023:JYZ393364 KIV393023:KIV393364 KSR393023:KSR393364 LCN393023:LCN393364 LMJ393023:LMJ393364 LWF393023:LWF393364 MGB393023:MGB393364 MPX393023:MPX393364 MZT393023:MZT393364 NJP393023:NJP393364 NTL393023:NTL393364 ODH393023:ODH393364 OND393023:OND393364 OWZ393023:OWZ393364 PGV393023:PGV393364 PQR393023:PQR393364 QAN393023:QAN393364 QKJ393023:QKJ393364 QUF393023:QUF393364 REB393023:REB393364 RNX393023:RNX393364 RXT393023:RXT393364 SHP393023:SHP393364 SRL393023:SRL393364 TBH393023:TBH393364 TLD393023:TLD393364 TUZ393023:TUZ393364 UEV393023:UEV393364 UOR393023:UOR393364 UYN393023:UYN393364 VIJ393023:VIJ393364 VSF393023:VSF393364 WCB393023:WCB393364 WLX393023:WLX393364 WVT393023:WVT393364 M458559:M458900 JH458559:JH458900 TD458559:TD458900 ACZ458559:ACZ458900 AMV458559:AMV458900 AWR458559:AWR458900 BGN458559:BGN458900 BQJ458559:BQJ458900 CAF458559:CAF458900 CKB458559:CKB458900 CTX458559:CTX458900 DDT458559:DDT458900 DNP458559:DNP458900 DXL458559:DXL458900 EHH458559:EHH458900 ERD458559:ERD458900 FAZ458559:FAZ458900 FKV458559:FKV458900 FUR458559:FUR458900 GEN458559:GEN458900 GOJ458559:GOJ458900 GYF458559:GYF458900 HIB458559:HIB458900 HRX458559:HRX458900 IBT458559:IBT458900 ILP458559:ILP458900 IVL458559:IVL458900 JFH458559:JFH458900 JPD458559:JPD458900 JYZ458559:JYZ458900 KIV458559:KIV458900 KSR458559:KSR458900 LCN458559:LCN458900 LMJ458559:LMJ458900 LWF458559:LWF458900 MGB458559:MGB458900 MPX458559:MPX458900 MZT458559:MZT458900 NJP458559:NJP458900 NTL458559:NTL458900 ODH458559:ODH458900 OND458559:OND458900 OWZ458559:OWZ458900 PGV458559:PGV458900 PQR458559:PQR458900 QAN458559:QAN458900 QKJ458559:QKJ458900 QUF458559:QUF458900 REB458559:REB458900 RNX458559:RNX458900 RXT458559:RXT458900 SHP458559:SHP458900 SRL458559:SRL458900 TBH458559:TBH458900 TLD458559:TLD458900 TUZ458559:TUZ458900 UEV458559:UEV458900 UOR458559:UOR458900 UYN458559:UYN458900 VIJ458559:VIJ458900 VSF458559:VSF458900 WCB458559:WCB458900 WLX458559:WLX458900 WVT458559:WVT458900 M524095:M524436 JH524095:JH524436 TD524095:TD524436 ACZ524095:ACZ524436 AMV524095:AMV524436 AWR524095:AWR524436 BGN524095:BGN524436 BQJ524095:BQJ524436 CAF524095:CAF524436 CKB524095:CKB524436 CTX524095:CTX524436 DDT524095:DDT524436 DNP524095:DNP524436 DXL524095:DXL524436 EHH524095:EHH524436 ERD524095:ERD524436 FAZ524095:FAZ524436 FKV524095:FKV524436 FUR524095:FUR524436 GEN524095:GEN524436 GOJ524095:GOJ524436 GYF524095:GYF524436 HIB524095:HIB524436 HRX524095:HRX524436 IBT524095:IBT524436 ILP524095:ILP524436 IVL524095:IVL524436 JFH524095:JFH524436 JPD524095:JPD524436 JYZ524095:JYZ524436 KIV524095:KIV524436 KSR524095:KSR524436 LCN524095:LCN524436 LMJ524095:LMJ524436 LWF524095:LWF524436 MGB524095:MGB524436 MPX524095:MPX524436 MZT524095:MZT524436 NJP524095:NJP524436 NTL524095:NTL524436 ODH524095:ODH524436 OND524095:OND524436 OWZ524095:OWZ524436 PGV524095:PGV524436 PQR524095:PQR524436 QAN524095:QAN524436 QKJ524095:QKJ524436 QUF524095:QUF524436 REB524095:REB524436 RNX524095:RNX524436 RXT524095:RXT524436 SHP524095:SHP524436 SRL524095:SRL524436 TBH524095:TBH524436 TLD524095:TLD524436 TUZ524095:TUZ524436 UEV524095:UEV524436 UOR524095:UOR524436 UYN524095:UYN524436 VIJ524095:VIJ524436 VSF524095:VSF524436 WCB524095:WCB524436 WLX524095:WLX524436 WVT524095:WVT524436 M589631:M589972 JH589631:JH589972 TD589631:TD589972 ACZ589631:ACZ589972 AMV589631:AMV589972 AWR589631:AWR589972 BGN589631:BGN589972 BQJ589631:BQJ589972 CAF589631:CAF589972 CKB589631:CKB589972 CTX589631:CTX589972 DDT589631:DDT589972 DNP589631:DNP589972 DXL589631:DXL589972 EHH589631:EHH589972 ERD589631:ERD589972 FAZ589631:FAZ589972 FKV589631:FKV589972 FUR589631:FUR589972 GEN589631:GEN589972 GOJ589631:GOJ589972 GYF589631:GYF589972 HIB589631:HIB589972 HRX589631:HRX589972 IBT589631:IBT589972 ILP589631:ILP589972 IVL589631:IVL589972 JFH589631:JFH589972 JPD589631:JPD589972 JYZ589631:JYZ589972 KIV589631:KIV589972 KSR589631:KSR589972 LCN589631:LCN589972 LMJ589631:LMJ589972 LWF589631:LWF589972 MGB589631:MGB589972 MPX589631:MPX589972 MZT589631:MZT589972 NJP589631:NJP589972 NTL589631:NTL589972 ODH589631:ODH589972 OND589631:OND589972 OWZ589631:OWZ589972 PGV589631:PGV589972 PQR589631:PQR589972 QAN589631:QAN589972 QKJ589631:QKJ589972 QUF589631:QUF589972 REB589631:REB589972 RNX589631:RNX589972 RXT589631:RXT589972 SHP589631:SHP589972 SRL589631:SRL589972 TBH589631:TBH589972 TLD589631:TLD589972 TUZ589631:TUZ589972 UEV589631:UEV589972 UOR589631:UOR589972 UYN589631:UYN589972 VIJ589631:VIJ589972 VSF589631:VSF589972 WCB589631:WCB589972 WLX589631:WLX589972 WVT589631:WVT589972 M655167:M655508 JH655167:JH655508 TD655167:TD655508 ACZ655167:ACZ655508 AMV655167:AMV655508 AWR655167:AWR655508 BGN655167:BGN655508 BQJ655167:BQJ655508 CAF655167:CAF655508 CKB655167:CKB655508 CTX655167:CTX655508 DDT655167:DDT655508 DNP655167:DNP655508 DXL655167:DXL655508 EHH655167:EHH655508 ERD655167:ERD655508 FAZ655167:FAZ655508 FKV655167:FKV655508 FUR655167:FUR655508 GEN655167:GEN655508 GOJ655167:GOJ655508 GYF655167:GYF655508 HIB655167:HIB655508 HRX655167:HRX655508 IBT655167:IBT655508 ILP655167:ILP655508 IVL655167:IVL655508 JFH655167:JFH655508 JPD655167:JPD655508 JYZ655167:JYZ655508 KIV655167:KIV655508 KSR655167:KSR655508 LCN655167:LCN655508 LMJ655167:LMJ655508 LWF655167:LWF655508 MGB655167:MGB655508 MPX655167:MPX655508 MZT655167:MZT655508 NJP655167:NJP655508 NTL655167:NTL655508 ODH655167:ODH655508 OND655167:OND655508 OWZ655167:OWZ655508 PGV655167:PGV655508 PQR655167:PQR655508 QAN655167:QAN655508 QKJ655167:QKJ655508 QUF655167:QUF655508 REB655167:REB655508 RNX655167:RNX655508 RXT655167:RXT655508 SHP655167:SHP655508 SRL655167:SRL655508 TBH655167:TBH655508 TLD655167:TLD655508 TUZ655167:TUZ655508 UEV655167:UEV655508 UOR655167:UOR655508 UYN655167:UYN655508 VIJ655167:VIJ655508 VSF655167:VSF655508 WCB655167:WCB655508 WLX655167:WLX655508 WVT655167:WVT655508 M720703:M721044 JH720703:JH721044 TD720703:TD721044 ACZ720703:ACZ721044 AMV720703:AMV721044 AWR720703:AWR721044 BGN720703:BGN721044 BQJ720703:BQJ721044 CAF720703:CAF721044 CKB720703:CKB721044 CTX720703:CTX721044 DDT720703:DDT721044 DNP720703:DNP721044 DXL720703:DXL721044 EHH720703:EHH721044 ERD720703:ERD721044 FAZ720703:FAZ721044 FKV720703:FKV721044 FUR720703:FUR721044 GEN720703:GEN721044 GOJ720703:GOJ721044 GYF720703:GYF721044 HIB720703:HIB721044 HRX720703:HRX721044 IBT720703:IBT721044 ILP720703:ILP721044 IVL720703:IVL721044 JFH720703:JFH721044 JPD720703:JPD721044 JYZ720703:JYZ721044 KIV720703:KIV721044 KSR720703:KSR721044 LCN720703:LCN721044 LMJ720703:LMJ721044 LWF720703:LWF721044 MGB720703:MGB721044 MPX720703:MPX721044 MZT720703:MZT721044 NJP720703:NJP721044 NTL720703:NTL721044 ODH720703:ODH721044 OND720703:OND721044 OWZ720703:OWZ721044 PGV720703:PGV721044 PQR720703:PQR721044 QAN720703:QAN721044 QKJ720703:QKJ721044 QUF720703:QUF721044 REB720703:REB721044 RNX720703:RNX721044 RXT720703:RXT721044 SHP720703:SHP721044 SRL720703:SRL721044 TBH720703:TBH721044 TLD720703:TLD721044 TUZ720703:TUZ721044 UEV720703:UEV721044 UOR720703:UOR721044 UYN720703:UYN721044 VIJ720703:VIJ721044 VSF720703:VSF721044 WCB720703:WCB721044 WLX720703:WLX721044 WVT720703:WVT721044 M786239:M786580 JH786239:JH786580 TD786239:TD786580 ACZ786239:ACZ786580 AMV786239:AMV786580 AWR786239:AWR786580 BGN786239:BGN786580 BQJ786239:BQJ786580 CAF786239:CAF786580 CKB786239:CKB786580 CTX786239:CTX786580 DDT786239:DDT786580 DNP786239:DNP786580 DXL786239:DXL786580 EHH786239:EHH786580 ERD786239:ERD786580 FAZ786239:FAZ786580 FKV786239:FKV786580 FUR786239:FUR786580 GEN786239:GEN786580 GOJ786239:GOJ786580 GYF786239:GYF786580 HIB786239:HIB786580 HRX786239:HRX786580 IBT786239:IBT786580 ILP786239:ILP786580 IVL786239:IVL786580 JFH786239:JFH786580 JPD786239:JPD786580 JYZ786239:JYZ786580 KIV786239:KIV786580 KSR786239:KSR786580 LCN786239:LCN786580 LMJ786239:LMJ786580 LWF786239:LWF786580 MGB786239:MGB786580 MPX786239:MPX786580 MZT786239:MZT786580 NJP786239:NJP786580 NTL786239:NTL786580 ODH786239:ODH786580 OND786239:OND786580 OWZ786239:OWZ786580 PGV786239:PGV786580 PQR786239:PQR786580 QAN786239:QAN786580 QKJ786239:QKJ786580 QUF786239:QUF786580 REB786239:REB786580 RNX786239:RNX786580 RXT786239:RXT786580 SHP786239:SHP786580 SRL786239:SRL786580 TBH786239:TBH786580 TLD786239:TLD786580 TUZ786239:TUZ786580 UEV786239:UEV786580 UOR786239:UOR786580 UYN786239:UYN786580 VIJ786239:VIJ786580 VSF786239:VSF786580 WCB786239:WCB786580 WLX786239:WLX786580 WVT786239:WVT786580 M851775:M852116 JH851775:JH852116 TD851775:TD852116 ACZ851775:ACZ852116 AMV851775:AMV852116 AWR851775:AWR852116 BGN851775:BGN852116 BQJ851775:BQJ852116 CAF851775:CAF852116 CKB851775:CKB852116 CTX851775:CTX852116 DDT851775:DDT852116 DNP851775:DNP852116 DXL851775:DXL852116 EHH851775:EHH852116 ERD851775:ERD852116 FAZ851775:FAZ852116 FKV851775:FKV852116 FUR851775:FUR852116 GEN851775:GEN852116 GOJ851775:GOJ852116 GYF851775:GYF852116 HIB851775:HIB852116 HRX851775:HRX852116 IBT851775:IBT852116 ILP851775:ILP852116 IVL851775:IVL852116 JFH851775:JFH852116 JPD851775:JPD852116 JYZ851775:JYZ852116 KIV851775:KIV852116 KSR851775:KSR852116 LCN851775:LCN852116 LMJ851775:LMJ852116 LWF851775:LWF852116 MGB851775:MGB852116 MPX851775:MPX852116 MZT851775:MZT852116 NJP851775:NJP852116 NTL851775:NTL852116 ODH851775:ODH852116 OND851775:OND852116 OWZ851775:OWZ852116 PGV851775:PGV852116 PQR851775:PQR852116 QAN851775:QAN852116 QKJ851775:QKJ852116 QUF851775:QUF852116 REB851775:REB852116 RNX851775:RNX852116 RXT851775:RXT852116 SHP851775:SHP852116 SRL851775:SRL852116 TBH851775:TBH852116 TLD851775:TLD852116 TUZ851775:TUZ852116 UEV851775:UEV852116 UOR851775:UOR852116 UYN851775:UYN852116 VIJ851775:VIJ852116 VSF851775:VSF852116 WCB851775:WCB852116 WLX851775:WLX852116 WVT851775:WVT852116 M917311:M917652 JH917311:JH917652 TD917311:TD917652 ACZ917311:ACZ917652 AMV917311:AMV917652 AWR917311:AWR917652 BGN917311:BGN917652 BQJ917311:BQJ917652 CAF917311:CAF917652 CKB917311:CKB917652 CTX917311:CTX917652 DDT917311:DDT917652 DNP917311:DNP917652 DXL917311:DXL917652 EHH917311:EHH917652 ERD917311:ERD917652 FAZ917311:FAZ917652 FKV917311:FKV917652 FUR917311:FUR917652 GEN917311:GEN917652 GOJ917311:GOJ917652 GYF917311:GYF917652 HIB917311:HIB917652 HRX917311:HRX917652 IBT917311:IBT917652 ILP917311:ILP917652 IVL917311:IVL917652 JFH917311:JFH917652 JPD917311:JPD917652 JYZ917311:JYZ917652 KIV917311:KIV917652 KSR917311:KSR917652 LCN917311:LCN917652 LMJ917311:LMJ917652 LWF917311:LWF917652 MGB917311:MGB917652 MPX917311:MPX917652 MZT917311:MZT917652 NJP917311:NJP917652 NTL917311:NTL917652 ODH917311:ODH917652 OND917311:OND917652 OWZ917311:OWZ917652 PGV917311:PGV917652 PQR917311:PQR917652 QAN917311:QAN917652 QKJ917311:QKJ917652 QUF917311:QUF917652 REB917311:REB917652 RNX917311:RNX917652 RXT917311:RXT917652 SHP917311:SHP917652 SRL917311:SRL917652 TBH917311:TBH917652 TLD917311:TLD917652 TUZ917311:TUZ917652 UEV917311:UEV917652 UOR917311:UOR917652 UYN917311:UYN917652 VIJ917311:VIJ917652 VSF917311:VSF917652 WCB917311:WCB917652 WLX917311:WLX917652 WVT917311:WVT917652 M982847:M983188 JH982847:JH983188 TD982847:TD983188 ACZ982847:ACZ983188 AMV982847:AMV983188 AWR982847:AWR983188 BGN982847:BGN983188 BQJ982847:BQJ983188 CAF982847:CAF983188 CKB982847:CKB983188 CTX982847:CTX983188 DDT982847:DDT983188 DNP982847:DNP983188 DXL982847:DXL983188 EHH982847:EHH983188 ERD982847:ERD983188 FAZ982847:FAZ983188 FKV982847:FKV983188 FUR982847:FUR983188 GEN982847:GEN983188 GOJ982847:GOJ983188 GYF982847:GYF983188 HIB982847:HIB983188 HRX982847:HRX983188 IBT982847:IBT983188 ILP982847:ILP983188 IVL982847:IVL983188 JFH982847:JFH983188 JPD982847:JPD983188 JYZ982847:JYZ983188 KIV982847:KIV983188 KSR982847:KSR983188 LCN982847:LCN983188 LMJ982847:LMJ983188 LWF982847:LWF983188 MGB982847:MGB983188 MPX982847:MPX983188 MZT982847:MZT983188 NJP982847:NJP983188 NTL982847:NTL983188 ODH982847:ODH983188 OND982847:OND983188 OWZ982847:OWZ983188 PGV982847:PGV983188 PQR982847:PQR983188 QAN982847:QAN983188 QKJ982847:QKJ983188 QUF982847:QUF983188 REB982847:REB983188 RNX982847:RNX983188 RXT982847:RXT983188 SHP982847:SHP983188 SRL982847:SRL983188 TBH982847:TBH983188 TLD982847:TLD983188 TUZ982847:TUZ983188 UEV982847:UEV983188 UOR982847:UOR983188 UYN982847:UYN983188 VIJ982847:VIJ983188 VSF982847:VSF983188 WCB982847:WCB983188 WLX982847:WLX983188 WVT6:WVT150 WLX6:WLX150 WCB6:WCB150 VSF6:VSF150 VIJ6:VIJ150 UYN6:UYN150 UOR6:UOR150 UEV6:UEV150 TUZ6:TUZ150 TLD6:TLD150 TBH6:TBH150 SRL6:SRL150 SHP6:SHP150 RXT6:RXT150 RNX6:RNX150 REB6:REB150 QUF6:QUF150 QKJ6:QKJ150 QAN6:QAN150 PQR6:PQR150 PGV6:PGV150 OWZ6:OWZ150 OND6:OND150 ODH6:ODH150 NTL6:NTL150 NJP6:NJP150 MZT6:MZT150 MPX6:MPX150 MGB6:MGB150 LWF6:LWF150 LMJ6:LMJ150 LCN6:LCN150 KSR6:KSR150 KIV6:KIV150 JYZ6:JYZ150 JPD6:JPD150 JFH6:JFH150 IVL6:IVL150 ILP6:ILP150 IBT6:IBT150 HRX6:HRX150 HIB6:HIB150 GYF6:GYF150 GOJ6:GOJ150 GEN6:GEN150 FUR6:FUR150 FKV6:FKV150 FAZ6:FAZ150 ERD6:ERD150 EHH6:EHH150 DXL6:DXL150 DNP6:DNP150 DDT6:DDT150 CTX6:CTX150 CKB6:CKB150 CAF6:CAF150 BQJ6:BQJ150 BGN6:BGN150 AWR6:AWR150 AMV6:AMV150 ACZ6:ACZ150 TD6:TD150 JH6:JH150" xr:uid="{00000000-0002-0000-0000-000001000000}">
      <formula1>20000</formula1>
    </dataValidation>
    <dataValidation type="whole" allowBlank="1" showInputMessage="1" showErrorMessage="1" prompt="inserire solo i giorni di assenza fatturati/da fatturare" sqref="WVQ982847:WVQ983188 I65343:I65684 JE65343:JE65684 TA65343:TA65684 ACW65343:ACW65684 AMS65343:AMS65684 AWO65343:AWO65684 BGK65343:BGK65684 BQG65343:BQG65684 CAC65343:CAC65684 CJY65343:CJY65684 CTU65343:CTU65684 DDQ65343:DDQ65684 DNM65343:DNM65684 DXI65343:DXI65684 EHE65343:EHE65684 ERA65343:ERA65684 FAW65343:FAW65684 FKS65343:FKS65684 FUO65343:FUO65684 GEK65343:GEK65684 GOG65343:GOG65684 GYC65343:GYC65684 HHY65343:HHY65684 HRU65343:HRU65684 IBQ65343:IBQ65684 ILM65343:ILM65684 IVI65343:IVI65684 JFE65343:JFE65684 JPA65343:JPA65684 JYW65343:JYW65684 KIS65343:KIS65684 KSO65343:KSO65684 LCK65343:LCK65684 LMG65343:LMG65684 LWC65343:LWC65684 MFY65343:MFY65684 MPU65343:MPU65684 MZQ65343:MZQ65684 NJM65343:NJM65684 NTI65343:NTI65684 ODE65343:ODE65684 ONA65343:ONA65684 OWW65343:OWW65684 PGS65343:PGS65684 PQO65343:PQO65684 QAK65343:QAK65684 QKG65343:QKG65684 QUC65343:QUC65684 RDY65343:RDY65684 RNU65343:RNU65684 RXQ65343:RXQ65684 SHM65343:SHM65684 SRI65343:SRI65684 TBE65343:TBE65684 TLA65343:TLA65684 TUW65343:TUW65684 UES65343:UES65684 UOO65343:UOO65684 UYK65343:UYK65684 VIG65343:VIG65684 VSC65343:VSC65684 WBY65343:WBY65684 WLU65343:WLU65684 WVQ65343:WVQ65684 I130879:I131220 JE130879:JE131220 TA130879:TA131220 ACW130879:ACW131220 AMS130879:AMS131220 AWO130879:AWO131220 BGK130879:BGK131220 BQG130879:BQG131220 CAC130879:CAC131220 CJY130879:CJY131220 CTU130879:CTU131220 DDQ130879:DDQ131220 DNM130879:DNM131220 DXI130879:DXI131220 EHE130879:EHE131220 ERA130879:ERA131220 FAW130879:FAW131220 FKS130879:FKS131220 FUO130879:FUO131220 GEK130879:GEK131220 GOG130879:GOG131220 GYC130879:GYC131220 HHY130879:HHY131220 HRU130879:HRU131220 IBQ130879:IBQ131220 ILM130879:ILM131220 IVI130879:IVI131220 JFE130879:JFE131220 JPA130879:JPA131220 JYW130879:JYW131220 KIS130879:KIS131220 KSO130879:KSO131220 LCK130879:LCK131220 LMG130879:LMG131220 LWC130879:LWC131220 MFY130879:MFY131220 MPU130879:MPU131220 MZQ130879:MZQ131220 NJM130879:NJM131220 NTI130879:NTI131220 ODE130879:ODE131220 ONA130879:ONA131220 OWW130879:OWW131220 PGS130879:PGS131220 PQO130879:PQO131220 QAK130879:QAK131220 QKG130879:QKG131220 QUC130879:QUC131220 RDY130879:RDY131220 RNU130879:RNU131220 RXQ130879:RXQ131220 SHM130879:SHM131220 SRI130879:SRI131220 TBE130879:TBE131220 TLA130879:TLA131220 TUW130879:TUW131220 UES130879:UES131220 UOO130879:UOO131220 UYK130879:UYK131220 VIG130879:VIG131220 VSC130879:VSC131220 WBY130879:WBY131220 WLU130879:WLU131220 WVQ130879:WVQ131220 I196415:I196756 JE196415:JE196756 TA196415:TA196756 ACW196415:ACW196756 AMS196415:AMS196756 AWO196415:AWO196756 BGK196415:BGK196756 BQG196415:BQG196756 CAC196415:CAC196756 CJY196415:CJY196756 CTU196415:CTU196756 DDQ196415:DDQ196756 DNM196415:DNM196756 DXI196415:DXI196756 EHE196415:EHE196756 ERA196415:ERA196756 FAW196415:FAW196756 FKS196415:FKS196756 FUO196415:FUO196756 GEK196415:GEK196756 GOG196415:GOG196756 GYC196415:GYC196756 HHY196415:HHY196756 HRU196415:HRU196756 IBQ196415:IBQ196756 ILM196415:ILM196756 IVI196415:IVI196756 JFE196415:JFE196756 JPA196415:JPA196756 JYW196415:JYW196756 KIS196415:KIS196756 KSO196415:KSO196756 LCK196415:LCK196756 LMG196415:LMG196756 LWC196415:LWC196756 MFY196415:MFY196756 MPU196415:MPU196756 MZQ196415:MZQ196756 NJM196415:NJM196756 NTI196415:NTI196756 ODE196415:ODE196756 ONA196415:ONA196756 OWW196415:OWW196756 PGS196415:PGS196756 PQO196415:PQO196756 QAK196415:QAK196756 QKG196415:QKG196756 QUC196415:QUC196756 RDY196415:RDY196756 RNU196415:RNU196756 RXQ196415:RXQ196756 SHM196415:SHM196756 SRI196415:SRI196756 TBE196415:TBE196756 TLA196415:TLA196756 TUW196415:TUW196756 UES196415:UES196756 UOO196415:UOO196756 UYK196415:UYK196756 VIG196415:VIG196756 VSC196415:VSC196756 WBY196415:WBY196756 WLU196415:WLU196756 WVQ196415:WVQ196756 I261951:I262292 JE261951:JE262292 TA261951:TA262292 ACW261951:ACW262292 AMS261951:AMS262292 AWO261951:AWO262292 BGK261951:BGK262292 BQG261951:BQG262292 CAC261951:CAC262292 CJY261951:CJY262292 CTU261951:CTU262292 DDQ261951:DDQ262292 DNM261951:DNM262292 DXI261951:DXI262292 EHE261951:EHE262292 ERA261951:ERA262292 FAW261951:FAW262292 FKS261951:FKS262292 FUO261951:FUO262292 GEK261951:GEK262292 GOG261951:GOG262292 GYC261951:GYC262292 HHY261951:HHY262292 HRU261951:HRU262292 IBQ261951:IBQ262292 ILM261951:ILM262292 IVI261951:IVI262292 JFE261951:JFE262292 JPA261951:JPA262292 JYW261951:JYW262292 KIS261951:KIS262292 KSO261951:KSO262292 LCK261951:LCK262292 LMG261951:LMG262292 LWC261951:LWC262292 MFY261951:MFY262292 MPU261951:MPU262292 MZQ261951:MZQ262292 NJM261951:NJM262292 NTI261951:NTI262292 ODE261951:ODE262292 ONA261951:ONA262292 OWW261951:OWW262292 PGS261951:PGS262292 PQO261951:PQO262292 QAK261951:QAK262292 QKG261951:QKG262292 QUC261951:QUC262292 RDY261951:RDY262292 RNU261951:RNU262292 RXQ261951:RXQ262292 SHM261951:SHM262292 SRI261951:SRI262292 TBE261951:TBE262292 TLA261951:TLA262292 TUW261951:TUW262292 UES261951:UES262292 UOO261951:UOO262292 UYK261951:UYK262292 VIG261951:VIG262292 VSC261951:VSC262292 WBY261951:WBY262292 WLU261951:WLU262292 WVQ261951:WVQ262292 I327487:I327828 JE327487:JE327828 TA327487:TA327828 ACW327487:ACW327828 AMS327487:AMS327828 AWO327487:AWO327828 BGK327487:BGK327828 BQG327487:BQG327828 CAC327487:CAC327828 CJY327487:CJY327828 CTU327487:CTU327828 DDQ327487:DDQ327828 DNM327487:DNM327828 DXI327487:DXI327828 EHE327487:EHE327828 ERA327487:ERA327828 FAW327487:FAW327828 FKS327487:FKS327828 FUO327487:FUO327828 GEK327487:GEK327828 GOG327487:GOG327828 GYC327487:GYC327828 HHY327487:HHY327828 HRU327487:HRU327828 IBQ327487:IBQ327828 ILM327487:ILM327828 IVI327487:IVI327828 JFE327487:JFE327828 JPA327487:JPA327828 JYW327487:JYW327828 KIS327487:KIS327828 KSO327487:KSO327828 LCK327487:LCK327828 LMG327487:LMG327828 LWC327487:LWC327828 MFY327487:MFY327828 MPU327487:MPU327828 MZQ327487:MZQ327828 NJM327487:NJM327828 NTI327487:NTI327828 ODE327487:ODE327828 ONA327487:ONA327828 OWW327487:OWW327828 PGS327487:PGS327828 PQO327487:PQO327828 QAK327487:QAK327828 QKG327487:QKG327828 QUC327487:QUC327828 RDY327487:RDY327828 RNU327487:RNU327828 RXQ327487:RXQ327828 SHM327487:SHM327828 SRI327487:SRI327828 TBE327487:TBE327828 TLA327487:TLA327828 TUW327487:TUW327828 UES327487:UES327828 UOO327487:UOO327828 UYK327487:UYK327828 VIG327487:VIG327828 VSC327487:VSC327828 WBY327487:WBY327828 WLU327487:WLU327828 WVQ327487:WVQ327828 I393023:I393364 JE393023:JE393364 TA393023:TA393364 ACW393023:ACW393364 AMS393023:AMS393364 AWO393023:AWO393364 BGK393023:BGK393364 BQG393023:BQG393364 CAC393023:CAC393364 CJY393023:CJY393364 CTU393023:CTU393364 DDQ393023:DDQ393364 DNM393023:DNM393364 DXI393023:DXI393364 EHE393023:EHE393364 ERA393023:ERA393364 FAW393023:FAW393364 FKS393023:FKS393364 FUO393023:FUO393364 GEK393023:GEK393364 GOG393023:GOG393364 GYC393023:GYC393364 HHY393023:HHY393364 HRU393023:HRU393364 IBQ393023:IBQ393364 ILM393023:ILM393364 IVI393023:IVI393364 JFE393023:JFE393364 JPA393023:JPA393364 JYW393023:JYW393364 KIS393023:KIS393364 KSO393023:KSO393364 LCK393023:LCK393364 LMG393023:LMG393364 LWC393023:LWC393364 MFY393023:MFY393364 MPU393023:MPU393364 MZQ393023:MZQ393364 NJM393023:NJM393364 NTI393023:NTI393364 ODE393023:ODE393364 ONA393023:ONA393364 OWW393023:OWW393364 PGS393023:PGS393364 PQO393023:PQO393364 QAK393023:QAK393364 QKG393023:QKG393364 QUC393023:QUC393364 RDY393023:RDY393364 RNU393023:RNU393364 RXQ393023:RXQ393364 SHM393023:SHM393364 SRI393023:SRI393364 TBE393023:TBE393364 TLA393023:TLA393364 TUW393023:TUW393364 UES393023:UES393364 UOO393023:UOO393364 UYK393023:UYK393364 VIG393023:VIG393364 VSC393023:VSC393364 WBY393023:WBY393364 WLU393023:WLU393364 WVQ393023:WVQ393364 I458559:I458900 JE458559:JE458900 TA458559:TA458900 ACW458559:ACW458900 AMS458559:AMS458900 AWO458559:AWO458900 BGK458559:BGK458900 BQG458559:BQG458900 CAC458559:CAC458900 CJY458559:CJY458900 CTU458559:CTU458900 DDQ458559:DDQ458900 DNM458559:DNM458900 DXI458559:DXI458900 EHE458559:EHE458900 ERA458559:ERA458900 FAW458559:FAW458900 FKS458559:FKS458900 FUO458559:FUO458900 GEK458559:GEK458900 GOG458559:GOG458900 GYC458559:GYC458900 HHY458559:HHY458900 HRU458559:HRU458900 IBQ458559:IBQ458900 ILM458559:ILM458900 IVI458559:IVI458900 JFE458559:JFE458900 JPA458559:JPA458900 JYW458559:JYW458900 KIS458559:KIS458900 KSO458559:KSO458900 LCK458559:LCK458900 LMG458559:LMG458900 LWC458559:LWC458900 MFY458559:MFY458900 MPU458559:MPU458900 MZQ458559:MZQ458900 NJM458559:NJM458900 NTI458559:NTI458900 ODE458559:ODE458900 ONA458559:ONA458900 OWW458559:OWW458900 PGS458559:PGS458900 PQO458559:PQO458900 QAK458559:QAK458900 QKG458559:QKG458900 QUC458559:QUC458900 RDY458559:RDY458900 RNU458559:RNU458900 RXQ458559:RXQ458900 SHM458559:SHM458900 SRI458559:SRI458900 TBE458559:TBE458900 TLA458559:TLA458900 TUW458559:TUW458900 UES458559:UES458900 UOO458559:UOO458900 UYK458559:UYK458900 VIG458559:VIG458900 VSC458559:VSC458900 WBY458559:WBY458900 WLU458559:WLU458900 WVQ458559:WVQ458900 I524095:I524436 JE524095:JE524436 TA524095:TA524436 ACW524095:ACW524436 AMS524095:AMS524436 AWO524095:AWO524436 BGK524095:BGK524436 BQG524095:BQG524436 CAC524095:CAC524436 CJY524095:CJY524436 CTU524095:CTU524436 DDQ524095:DDQ524436 DNM524095:DNM524436 DXI524095:DXI524436 EHE524095:EHE524436 ERA524095:ERA524436 FAW524095:FAW524436 FKS524095:FKS524436 FUO524095:FUO524436 GEK524095:GEK524436 GOG524095:GOG524436 GYC524095:GYC524436 HHY524095:HHY524436 HRU524095:HRU524436 IBQ524095:IBQ524436 ILM524095:ILM524436 IVI524095:IVI524436 JFE524095:JFE524436 JPA524095:JPA524436 JYW524095:JYW524436 KIS524095:KIS524436 KSO524095:KSO524436 LCK524095:LCK524436 LMG524095:LMG524436 LWC524095:LWC524436 MFY524095:MFY524436 MPU524095:MPU524436 MZQ524095:MZQ524436 NJM524095:NJM524436 NTI524095:NTI524436 ODE524095:ODE524436 ONA524095:ONA524436 OWW524095:OWW524436 PGS524095:PGS524436 PQO524095:PQO524436 QAK524095:QAK524436 QKG524095:QKG524436 QUC524095:QUC524436 RDY524095:RDY524436 RNU524095:RNU524436 RXQ524095:RXQ524436 SHM524095:SHM524436 SRI524095:SRI524436 TBE524095:TBE524436 TLA524095:TLA524436 TUW524095:TUW524436 UES524095:UES524436 UOO524095:UOO524436 UYK524095:UYK524436 VIG524095:VIG524436 VSC524095:VSC524436 WBY524095:WBY524436 WLU524095:WLU524436 WVQ524095:WVQ524436 I589631:I589972 JE589631:JE589972 TA589631:TA589972 ACW589631:ACW589972 AMS589631:AMS589972 AWO589631:AWO589972 BGK589631:BGK589972 BQG589631:BQG589972 CAC589631:CAC589972 CJY589631:CJY589972 CTU589631:CTU589972 DDQ589631:DDQ589972 DNM589631:DNM589972 DXI589631:DXI589972 EHE589631:EHE589972 ERA589631:ERA589972 FAW589631:FAW589972 FKS589631:FKS589972 FUO589631:FUO589972 GEK589631:GEK589972 GOG589631:GOG589972 GYC589631:GYC589972 HHY589631:HHY589972 HRU589631:HRU589972 IBQ589631:IBQ589972 ILM589631:ILM589972 IVI589631:IVI589972 JFE589631:JFE589972 JPA589631:JPA589972 JYW589631:JYW589972 KIS589631:KIS589972 KSO589631:KSO589972 LCK589631:LCK589972 LMG589631:LMG589972 LWC589631:LWC589972 MFY589631:MFY589972 MPU589631:MPU589972 MZQ589631:MZQ589972 NJM589631:NJM589972 NTI589631:NTI589972 ODE589631:ODE589972 ONA589631:ONA589972 OWW589631:OWW589972 PGS589631:PGS589972 PQO589631:PQO589972 QAK589631:QAK589972 QKG589631:QKG589972 QUC589631:QUC589972 RDY589631:RDY589972 RNU589631:RNU589972 RXQ589631:RXQ589972 SHM589631:SHM589972 SRI589631:SRI589972 TBE589631:TBE589972 TLA589631:TLA589972 TUW589631:TUW589972 UES589631:UES589972 UOO589631:UOO589972 UYK589631:UYK589972 VIG589631:VIG589972 VSC589631:VSC589972 WBY589631:WBY589972 WLU589631:WLU589972 WVQ589631:WVQ589972 I655167:I655508 JE655167:JE655508 TA655167:TA655508 ACW655167:ACW655508 AMS655167:AMS655508 AWO655167:AWO655508 BGK655167:BGK655508 BQG655167:BQG655508 CAC655167:CAC655508 CJY655167:CJY655508 CTU655167:CTU655508 DDQ655167:DDQ655508 DNM655167:DNM655508 DXI655167:DXI655508 EHE655167:EHE655508 ERA655167:ERA655508 FAW655167:FAW655508 FKS655167:FKS655508 FUO655167:FUO655508 GEK655167:GEK655508 GOG655167:GOG655508 GYC655167:GYC655508 HHY655167:HHY655508 HRU655167:HRU655508 IBQ655167:IBQ655508 ILM655167:ILM655508 IVI655167:IVI655508 JFE655167:JFE655508 JPA655167:JPA655508 JYW655167:JYW655508 KIS655167:KIS655508 KSO655167:KSO655508 LCK655167:LCK655508 LMG655167:LMG655508 LWC655167:LWC655508 MFY655167:MFY655508 MPU655167:MPU655508 MZQ655167:MZQ655508 NJM655167:NJM655508 NTI655167:NTI655508 ODE655167:ODE655508 ONA655167:ONA655508 OWW655167:OWW655508 PGS655167:PGS655508 PQO655167:PQO655508 QAK655167:QAK655508 QKG655167:QKG655508 QUC655167:QUC655508 RDY655167:RDY655508 RNU655167:RNU655508 RXQ655167:RXQ655508 SHM655167:SHM655508 SRI655167:SRI655508 TBE655167:TBE655508 TLA655167:TLA655508 TUW655167:TUW655508 UES655167:UES655508 UOO655167:UOO655508 UYK655167:UYK655508 VIG655167:VIG655508 VSC655167:VSC655508 WBY655167:WBY655508 WLU655167:WLU655508 WVQ655167:WVQ655508 I720703:I721044 JE720703:JE721044 TA720703:TA721044 ACW720703:ACW721044 AMS720703:AMS721044 AWO720703:AWO721044 BGK720703:BGK721044 BQG720703:BQG721044 CAC720703:CAC721044 CJY720703:CJY721044 CTU720703:CTU721044 DDQ720703:DDQ721044 DNM720703:DNM721044 DXI720703:DXI721044 EHE720703:EHE721044 ERA720703:ERA721044 FAW720703:FAW721044 FKS720703:FKS721044 FUO720703:FUO721044 GEK720703:GEK721044 GOG720703:GOG721044 GYC720703:GYC721044 HHY720703:HHY721044 HRU720703:HRU721044 IBQ720703:IBQ721044 ILM720703:ILM721044 IVI720703:IVI721044 JFE720703:JFE721044 JPA720703:JPA721044 JYW720703:JYW721044 KIS720703:KIS721044 KSO720703:KSO721044 LCK720703:LCK721044 LMG720703:LMG721044 LWC720703:LWC721044 MFY720703:MFY721044 MPU720703:MPU721044 MZQ720703:MZQ721044 NJM720703:NJM721044 NTI720703:NTI721044 ODE720703:ODE721044 ONA720703:ONA721044 OWW720703:OWW721044 PGS720703:PGS721044 PQO720703:PQO721044 QAK720703:QAK721044 QKG720703:QKG721044 QUC720703:QUC721044 RDY720703:RDY721044 RNU720703:RNU721044 RXQ720703:RXQ721044 SHM720703:SHM721044 SRI720703:SRI721044 TBE720703:TBE721044 TLA720703:TLA721044 TUW720703:TUW721044 UES720703:UES721044 UOO720703:UOO721044 UYK720703:UYK721044 VIG720703:VIG721044 VSC720703:VSC721044 WBY720703:WBY721044 WLU720703:WLU721044 WVQ720703:WVQ721044 I786239:I786580 JE786239:JE786580 TA786239:TA786580 ACW786239:ACW786580 AMS786239:AMS786580 AWO786239:AWO786580 BGK786239:BGK786580 BQG786239:BQG786580 CAC786239:CAC786580 CJY786239:CJY786580 CTU786239:CTU786580 DDQ786239:DDQ786580 DNM786239:DNM786580 DXI786239:DXI786580 EHE786239:EHE786580 ERA786239:ERA786580 FAW786239:FAW786580 FKS786239:FKS786580 FUO786239:FUO786580 GEK786239:GEK786580 GOG786239:GOG786580 GYC786239:GYC786580 HHY786239:HHY786580 HRU786239:HRU786580 IBQ786239:IBQ786580 ILM786239:ILM786580 IVI786239:IVI786580 JFE786239:JFE786580 JPA786239:JPA786580 JYW786239:JYW786580 KIS786239:KIS786580 KSO786239:KSO786580 LCK786239:LCK786580 LMG786239:LMG786580 LWC786239:LWC786580 MFY786239:MFY786580 MPU786239:MPU786580 MZQ786239:MZQ786580 NJM786239:NJM786580 NTI786239:NTI786580 ODE786239:ODE786580 ONA786239:ONA786580 OWW786239:OWW786580 PGS786239:PGS786580 PQO786239:PQO786580 QAK786239:QAK786580 QKG786239:QKG786580 QUC786239:QUC786580 RDY786239:RDY786580 RNU786239:RNU786580 RXQ786239:RXQ786580 SHM786239:SHM786580 SRI786239:SRI786580 TBE786239:TBE786580 TLA786239:TLA786580 TUW786239:TUW786580 UES786239:UES786580 UOO786239:UOO786580 UYK786239:UYK786580 VIG786239:VIG786580 VSC786239:VSC786580 WBY786239:WBY786580 WLU786239:WLU786580 WVQ786239:WVQ786580 I851775:I852116 JE851775:JE852116 TA851775:TA852116 ACW851775:ACW852116 AMS851775:AMS852116 AWO851775:AWO852116 BGK851775:BGK852116 BQG851775:BQG852116 CAC851775:CAC852116 CJY851775:CJY852116 CTU851775:CTU852116 DDQ851775:DDQ852116 DNM851775:DNM852116 DXI851775:DXI852116 EHE851775:EHE852116 ERA851775:ERA852116 FAW851775:FAW852116 FKS851775:FKS852116 FUO851775:FUO852116 GEK851775:GEK852116 GOG851775:GOG852116 GYC851775:GYC852116 HHY851775:HHY852116 HRU851775:HRU852116 IBQ851775:IBQ852116 ILM851775:ILM852116 IVI851775:IVI852116 JFE851775:JFE852116 JPA851775:JPA852116 JYW851775:JYW852116 KIS851775:KIS852116 KSO851775:KSO852116 LCK851775:LCK852116 LMG851775:LMG852116 LWC851775:LWC852116 MFY851775:MFY852116 MPU851775:MPU852116 MZQ851775:MZQ852116 NJM851775:NJM852116 NTI851775:NTI852116 ODE851775:ODE852116 ONA851775:ONA852116 OWW851775:OWW852116 PGS851775:PGS852116 PQO851775:PQO852116 QAK851775:QAK852116 QKG851775:QKG852116 QUC851775:QUC852116 RDY851775:RDY852116 RNU851775:RNU852116 RXQ851775:RXQ852116 SHM851775:SHM852116 SRI851775:SRI852116 TBE851775:TBE852116 TLA851775:TLA852116 TUW851775:TUW852116 UES851775:UES852116 UOO851775:UOO852116 UYK851775:UYK852116 VIG851775:VIG852116 VSC851775:VSC852116 WBY851775:WBY852116 WLU851775:WLU852116 WVQ851775:WVQ852116 I917311:I917652 JE917311:JE917652 TA917311:TA917652 ACW917311:ACW917652 AMS917311:AMS917652 AWO917311:AWO917652 BGK917311:BGK917652 BQG917311:BQG917652 CAC917311:CAC917652 CJY917311:CJY917652 CTU917311:CTU917652 DDQ917311:DDQ917652 DNM917311:DNM917652 DXI917311:DXI917652 EHE917311:EHE917652 ERA917311:ERA917652 FAW917311:FAW917652 FKS917311:FKS917652 FUO917311:FUO917652 GEK917311:GEK917652 GOG917311:GOG917652 GYC917311:GYC917652 HHY917311:HHY917652 HRU917311:HRU917652 IBQ917311:IBQ917652 ILM917311:ILM917652 IVI917311:IVI917652 JFE917311:JFE917652 JPA917311:JPA917652 JYW917311:JYW917652 KIS917311:KIS917652 KSO917311:KSO917652 LCK917311:LCK917652 LMG917311:LMG917652 LWC917311:LWC917652 MFY917311:MFY917652 MPU917311:MPU917652 MZQ917311:MZQ917652 NJM917311:NJM917652 NTI917311:NTI917652 ODE917311:ODE917652 ONA917311:ONA917652 OWW917311:OWW917652 PGS917311:PGS917652 PQO917311:PQO917652 QAK917311:QAK917652 QKG917311:QKG917652 QUC917311:QUC917652 RDY917311:RDY917652 RNU917311:RNU917652 RXQ917311:RXQ917652 SHM917311:SHM917652 SRI917311:SRI917652 TBE917311:TBE917652 TLA917311:TLA917652 TUW917311:TUW917652 UES917311:UES917652 UOO917311:UOO917652 UYK917311:UYK917652 VIG917311:VIG917652 VSC917311:VSC917652 WBY917311:WBY917652 WLU917311:WLU917652 WVQ917311:WVQ917652 I982847:I983188 JE982847:JE983188 TA982847:TA983188 ACW982847:ACW983188 AMS982847:AMS983188 AWO982847:AWO983188 BGK982847:BGK983188 BQG982847:BQG983188 CAC982847:CAC983188 CJY982847:CJY983188 CTU982847:CTU983188 DDQ982847:DDQ983188 DNM982847:DNM983188 DXI982847:DXI983188 EHE982847:EHE983188 ERA982847:ERA983188 FAW982847:FAW983188 FKS982847:FKS983188 FUO982847:FUO983188 GEK982847:GEK983188 GOG982847:GOG983188 GYC982847:GYC983188 HHY982847:HHY983188 HRU982847:HRU983188 IBQ982847:IBQ983188 ILM982847:ILM983188 IVI982847:IVI983188 JFE982847:JFE983188 JPA982847:JPA983188 JYW982847:JYW983188 KIS982847:KIS983188 KSO982847:KSO983188 LCK982847:LCK983188 LMG982847:LMG983188 LWC982847:LWC983188 MFY982847:MFY983188 MPU982847:MPU983188 MZQ982847:MZQ983188 NJM982847:NJM983188 NTI982847:NTI983188 ODE982847:ODE983188 ONA982847:ONA983188 OWW982847:OWW983188 PGS982847:PGS983188 PQO982847:PQO983188 QAK982847:QAK983188 QKG982847:QKG983188 QUC982847:QUC983188 RDY982847:RDY983188 RNU982847:RNU983188 RXQ982847:RXQ983188 SHM982847:SHM983188 SRI982847:SRI983188 TBE982847:TBE983188 TLA982847:TLA983188 TUW982847:TUW983188 UES982847:UES983188 UOO982847:UOO983188 UYK982847:UYK983188 VIG982847:VIG983188 VSC982847:VSC983188 WBY982847:WBY983188 WLU982847:WLU983188 JE6:JE150 WVQ6:WVQ150 WLU6:WLU150 WBY6:WBY150 VSC6:VSC150 VIG6:VIG150 UYK6:UYK150 UOO6:UOO150 UES6:UES150 TUW6:TUW150 TLA6:TLA150 TBE6:TBE150 SRI6:SRI150 SHM6:SHM150 RXQ6:RXQ150 RNU6:RNU150 RDY6:RDY150 QUC6:QUC150 QKG6:QKG150 QAK6:QAK150 PQO6:PQO150 PGS6:PGS150 OWW6:OWW150 ONA6:ONA150 ODE6:ODE150 NTI6:NTI150 NJM6:NJM150 MZQ6:MZQ150 MPU6:MPU150 MFY6:MFY150 LWC6:LWC150 LMG6:LMG150 LCK6:LCK150 KSO6:KSO150 KIS6:KIS150 JYW6:JYW150 JPA6:JPA150 JFE6:JFE150 IVI6:IVI150 ILM6:ILM150 IBQ6:IBQ150 HRU6:HRU150 HHY6:HHY150 GYC6:GYC150 GOG6:GOG150 GEK6:GEK150 FUO6:FUO150 FKS6:FKS150 FAW6:FAW150 ERA6:ERA150 EHE6:EHE150 DXI6:DXI150 DNM6:DNM150 DDQ6:DDQ150 CTU6:CTU150 CJY6:CJY150 CAC6:CAC150 BQG6:BQG150 BGK6:BGK150 AWO6:AWO150 AMS6:AMS150 ACW6:ACW150 TA6:TA150 I6:I149" xr:uid="{00000000-0002-0000-0000-000002000000}">
      <formula1>0</formula1>
      <formula2>365</formula2>
    </dataValidation>
    <dataValidation type="whole" allowBlank="1" showInputMessage="1" showErrorMessage="1" error="massimo 366" sqref="WVP982847:WVP983188 H65343:H65684 JD65343:JD65684 SZ65343:SZ65684 ACV65343:ACV65684 AMR65343:AMR65684 AWN65343:AWN65684 BGJ65343:BGJ65684 BQF65343:BQF65684 CAB65343:CAB65684 CJX65343:CJX65684 CTT65343:CTT65684 DDP65343:DDP65684 DNL65343:DNL65684 DXH65343:DXH65684 EHD65343:EHD65684 EQZ65343:EQZ65684 FAV65343:FAV65684 FKR65343:FKR65684 FUN65343:FUN65684 GEJ65343:GEJ65684 GOF65343:GOF65684 GYB65343:GYB65684 HHX65343:HHX65684 HRT65343:HRT65684 IBP65343:IBP65684 ILL65343:ILL65684 IVH65343:IVH65684 JFD65343:JFD65684 JOZ65343:JOZ65684 JYV65343:JYV65684 KIR65343:KIR65684 KSN65343:KSN65684 LCJ65343:LCJ65684 LMF65343:LMF65684 LWB65343:LWB65684 MFX65343:MFX65684 MPT65343:MPT65684 MZP65343:MZP65684 NJL65343:NJL65684 NTH65343:NTH65684 ODD65343:ODD65684 OMZ65343:OMZ65684 OWV65343:OWV65684 PGR65343:PGR65684 PQN65343:PQN65684 QAJ65343:QAJ65684 QKF65343:QKF65684 QUB65343:QUB65684 RDX65343:RDX65684 RNT65343:RNT65684 RXP65343:RXP65684 SHL65343:SHL65684 SRH65343:SRH65684 TBD65343:TBD65684 TKZ65343:TKZ65684 TUV65343:TUV65684 UER65343:UER65684 UON65343:UON65684 UYJ65343:UYJ65684 VIF65343:VIF65684 VSB65343:VSB65684 WBX65343:WBX65684 WLT65343:WLT65684 WVP65343:WVP65684 H130879:H131220 JD130879:JD131220 SZ130879:SZ131220 ACV130879:ACV131220 AMR130879:AMR131220 AWN130879:AWN131220 BGJ130879:BGJ131220 BQF130879:BQF131220 CAB130879:CAB131220 CJX130879:CJX131220 CTT130879:CTT131220 DDP130879:DDP131220 DNL130879:DNL131220 DXH130879:DXH131220 EHD130879:EHD131220 EQZ130879:EQZ131220 FAV130879:FAV131220 FKR130879:FKR131220 FUN130879:FUN131220 GEJ130879:GEJ131220 GOF130879:GOF131220 GYB130879:GYB131220 HHX130879:HHX131220 HRT130879:HRT131220 IBP130879:IBP131220 ILL130879:ILL131220 IVH130879:IVH131220 JFD130879:JFD131220 JOZ130879:JOZ131220 JYV130879:JYV131220 KIR130879:KIR131220 KSN130879:KSN131220 LCJ130879:LCJ131220 LMF130879:LMF131220 LWB130879:LWB131220 MFX130879:MFX131220 MPT130879:MPT131220 MZP130879:MZP131220 NJL130879:NJL131220 NTH130879:NTH131220 ODD130879:ODD131220 OMZ130879:OMZ131220 OWV130879:OWV131220 PGR130879:PGR131220 PQN130879:PQN131220 QAJ130879:QAJ131220 QKF130879:QKF131220 QUB130879:QUB131220 RDX130879:RDX131220 RNT130879:RNT131220 RXP130879:RXP131220 SHL130879:SHL131220 SRH130879:SRH131220 TBD130879:TBD131220 TKZ130879:TKZ131220 TUV130879:TUV131220 UER130879:UER131220 UON130879:UON131220 UYJ130879:UYJ131220 VIF130879:VIF131220 VSB130879:VSB131220 WBX130879:WBX131220 WLT130879:WLT131220 WVP130879:WVP131220 H196415:H196756 JD196415:JD196756 SZ196415:SZ196756 ACV196415:ACV196756 AMR196415:AMR196756 AWN196415:AWN196756 BGJ196415:BGJ196756 BQF196415:BQF196756 CAB196415:CAB196756 CJX196415:CJX196756 CTT196415:CTT196756 DDP196415:DDP196756 DNL196415:DNL196756 DXH196415:DXH196756 EHD196415:EHD196756 EQZ196415:EQZ196756 FAV196415:FAV196756 FKR196415:FKR196756 FUN196415:FUN196756 GEJ196415:GEJ196756 GOF196415:GOF196756 GYB196415:GYB196756 HHX196415:HHX196756 HRT196415:HRT196756 IBP196415:IBP196756 ILL196415:ILL196756 IVH196415:IVH196756 JFD196415:JFD196756 JOZ196415:JOZ196756 JYV196415:JYV196756 KIR196415:KIR196756 KSN196415:KSN196756 LCJ196415:LCJ196756 LMF196415:LMF196756 LWB196415:LWB196756 MFX196415:MFX196756 MPT196415:MPT196756 MZP196415:MZP196756 NJL196415:NJL196756 NTH196415:NTH196756 ODD196415:ODD196756 OMZ196415:OMZ196756 OWV196415:OWV196756 PGR196415:PGR196756 PQN196415:PQN196756 QAJ196415:QAJ196756 QKF196415:QKF196756 QUB196415:QUB196756 RDX196415:RDX196756 RNT196415:RNT196756 RXP196415:RXP196756 SHL196415:SHL196756 SRH196415:SRH196756 TBD196415:TBD196756 TKZ196415:TKZ196756 TUV196415:TUV196756 UER196415:UER196756 UON196415:UON196756 UYJ196415:UYJ196756 VIF196415:VIF196756 VSB196415:VSB196756 WBX196415:WBX196756 WLT196415:WLT196756 WVP196415:WVP196756 H261951:H262292 JD261951:JD262292 SZ261951:SZ262292 ACV261951:ACV262292 AMR261951:AMR262292 AWN261951:AWN262292 BGJ261951:BGJ262292 BQF261951:BQF262292 CAB261951:CAB262292 CJX261951:CJX262292 CTT261951:CTT262292 DDP261951:DDP262292 DNL261951:DNL262292 DXH261951:DXH262292 EHD261951:EHD262292 EQZ261951:EQZ262292 FAV261951:FAV262292 FKR261951:FKR262292 FUN261951:FUN262292 GEJ261951:GEJ262292 GOF261951:GOF262292 GYB261951:GYB262292 HHX261951:HHX262292 HRT261951:HRT262292 IBP261951:IBP262292 ILL261951:ILL262292 IVH261951:IVH262292 JFD261951:JFD262292 JOZ261951:JOZ262292 JYV261951:JYV262292 KIR261951:KIR262292 KSN261951:KSN262292 LCJ261951:LCJ262292 LMF261951:LMF262292 LWB261951:LWB262292 MFX261951:MFX262292 MPT261951:MPT262292 MZP261951:MZP262292 NJL261951:NJL262292 NTH261951:NTH262292 ODD261951:ODD262292 OMZ261951:OMZ262292 OWV261951:OWV262292 PGR261951:PGR262292 PQN261951:PQN262292 QAJ261951:QAJ262292 QKF261951:QKF262292 QUB261951:QUB262292 RDX261951:RDX262292 RNT261951:RNT262292 RXP261951:RXP262292 SHL261951:SHL262292 SRH261951:SRH262292 TBD261951:TBD262292 TKZ261951:TKZ262292 TUV261951:TUV262292 UER261951:UER262292 UON261951:UON262292 UYJ261951:UYJ262292 VIF261951:VIF262292 VSB261951:VSB262292 WBX261951:WBX262292 WLT261951:WLT262292 WVP261951:WVP262292 H327487:H327828 JD327487:JD327828 SZ327487:SZ327828 ACV327487:ACV327828 AMR327487:AMR327828 AWN327487:AWN327828 BGJ327487:BGJ327828 BQF327487:BQF327828 CAB327487:CAB327828 CJX327487:CJX327828 CTT327487:CTT327828 DDP327487:DDP327828 DNL327487:DNL327828 DXH327487:DXH327828 EHD327487:EHD327828 EQZ327487:EQZ327828 FAV327487:FAV327828 FKR327487:FKR327828 FUN327487:FUN327828 GEJ327487:GEJ327828 GOF327487:GOF327828 GYB327487:GYB327828 HHX327487:HHX327828 HRT327487:HRT327828 IBP327487:IBP327828 ILL327487:ILL327828 IVH327487:IVH327828 JFD327487:JFD327828 JOZ327487:JOZ327828 JYV327487:JYV327828 KIR327487:KIR327828 KSN327487:KSN327828 LCJ327487:LCJ327828 LMF327487:LMF327828 LWB327487:LWB327828 MFX327487:MFX327828 MPT327487:MPT327828 MZP327487:MZP327828 NJL327487:NJL327828 NTH327487:NTH327828 ODD327487:ODD327828 OMZ327487:OMZ327828 OWV327487:OWV327828 PGR327487:PGR327828 PQN327487:PQN327828 QAJ327487:QAJ327828 QKF327487:QKF327828 QUB327487:QUB327828 RDX327487:RDX327828 RNT327487:RNT327828 RXP327487:RXP327828 SHL327487:SHL327828 SRH327487:SRH327828 TBD327487:TBD327828 TKZ327487:TKZ327828 TUV327487:TUV327828 UER327487:UER327828 UON327487:UON327828 UYJ327487:UYJ327828 VIF327487:VIF327828 VSB327487:VSB327828 WBX327487:WBX327828 WLT327487:WLT327828 WVP327487:WVP327828 H393023:H393364 JD393023:JD393364 SZ393023:SZ393364 ACV393023:ACV393364 AMR393023:AMR393364 AWN393023:AWN393364 BGJ393023:BGJ393364 BQF393023:BQF393364 CAB393023:CAB393364 CJX393023:CJX393364 CTT393023:CTT393364 DDP393023:DDP393364 DNL393023:DNL393364 DXH393023:DXH393364 EHD393023:EHD393364 EQZ393023:EQZ393364 FAV393023:FAV393364 FKR393023:FKR393364 FUN393023:FUN393364 GEJ393023:GEJ393364 GOF393023:GOF393364 GYB393023:GYB393364 HHX393023:HHX393364 HRT393023:HRT393364 IBP393023:IBP393364 ILL393023:ILL393364 IVH393023:IVH393364 JFD393023:JFD393364 JOZ393023:JOZ393364 JYV393023:JYV393364 KIR393023:KIR393364 KSN393023:KSN393364 LCJ393023:LCJ393364 LMF393023:LMF393364 LWB393023:LWB393364 MFX393023:MFX393364 MPT393023:MPT393364 MZP393023:MZP393364 NJL393023:NJL393364 NTH393023:NTH393364 ODD393023:ODD393364 OMZ393023:OMZ393364 OWV393023:OWV393364 PGR393023:PGR393364 PQN393023:PQN393364 QAJ393023:QAJ393364 QKF393023:QKF393364 QUB393023:QUB393364 RDX393023:RDX393364 RNT393023:RNT393364 RXP393023:RXP393364 SHL393023:SHL393364 SRH393023:SRH393364 TBD393023:TBD393364 TKZ393023:TKZ393364 TUV393023:TUV393364 UER393023:UER393364 UON393023:UON393364 UYJ393023:UYJ393364 VIF393023:VIF393364 VSB393023:VSB393364 WBX393023:WBX393364 WLT393023:WLT393364 WVP393023:WVP393364 H458559:H458900 JD458559:JD458900 SZ458559:SZ458900 ACV458559:ACV458900 AMR458559:AMR458900 AWN458559:AWN458900 BGJ458559:BGJ458900 BQF458559:BQF458900 CAB458559:CAB458900 CJX458559:CJX458900 CTT458559:CTT458900 DDP458559:DDP458900 DNL458559:DNL458900 DXH458559:DXH458900 EHD458559:EHD458900 EQZ458559:EQZ458900 FAV458559:FAV458900 FKR458559:FKR458900 FUN458559:FUN458900 GEJ458559:GEJ458900 GOF458559:GOF458900 GYB458559:GYB458900 HHX458559:HHX458900 HRT458559:HRT458900 IBP458559:IBP458900 ILL458559:ILL458900 IVH458559:IVH458900 JFD458559:JFD458900 JOZ458559:JOZ458900 JYV458559:JYV458900 KIR458559:KIR458900 KSN458559:KSN458900 LCJ458559:LCJ458900 LMF458559:LMF458900 LWB458559:LWB458900 MFX458559:MFX458900 MPT458559:MPT458900 MZP458559:MZP458900 NJL458559:NJL458900 NTH458559:NTH458900 ODD458559:ODD458900 OMZ458559:OMZ458900 OWV458559:OWV458900 PGR458559:PGR458900 PQN458559:PQN458900 QAJ458559:QAJ458900 QKF458559:QKF458900 QUB458559:QUB458900 RDX458559:RDX458900 RNT458559:RNT458900 RXP458559:RXP458900 SHL458559:SHL458900 SRH458559:SRH458900 TBD458559:TBD458900 TKZ458559:TKZ458900 TUV458559:TUV458900 UER458559:UER458900 UON458559:UON458900 UYJ458559:UYJ458900 VIF458559:VIF458900 VSB458559:VSB458900 WBX458559:WBX458900 WLT458559:WLT458900 WVP458559:WVP458900 H524095:H524436 JD524095:JD524436 SZ524095:SZ524436 ACV524095:ACV524436 AMR524095:AMR524436 AWN524095:AWN524436 BGJ524095:BGJ524436 BQF524095:BQF524436 CAB524095:CAB524436 CJX524095:CJX524436 CTT524095:CTT524436 DDP524095:DDP524436 DNL524095:DNL524436 DXH524095:DXH524436 EHD524095:EHD524436 EQZ524095:EQZ524436 FAV524095:FAV524436 FKR524095:FKR524436 FUN524095:FUN524436 GEJ524095:GEJ524436 GOF524095:GOF524436 GYB524095:GYB524436 HHX524095:HHX524436 HRT524095:HRT524436 IBP524095:IBP524436 ILL524095:ILL524436 IVH524095:IVH524436 JFD524095:JFD524436 JOZ524095:JOZ524436 JYV524095:JYV524436 KIR524095:KIR524436 KSN524095:KSN524436 LCJ524095:LCJ524436 LMF524095:LMF524436 LWB524095:LWB524436 MFX524095:MFX524436 MPT524095:MPT524436 MZP524095:MZP524436 NJL524095:NJL524436 NTH524095:NTH524436 ODD524095:ODD524436 OMZ524095:OMZ524436 OWV524095:OWV524436 PGR524095:PGR524436 PQN524095:PQN524436 QAJ524095:QAJ524436 QKF524095:QKF524436 QUB524095:QUB524436 RDX524095:RDX524436 RNT524095:RNT524436 RXP524095:RXP524436 SHL524095:SHL524436 SRH524095:SRH524436 TBD524095:TBD524436 TKZ524095:TKZ524436 TUV524095:TUV524436 UER524095:UER524436 UON524095:UON524436 UYJ524095:UYJ524436 VIF524095:VIF524436 VSB524095:VSB524436 WBX524095:WBX524436 WLT524095:WLT524436 WVP524095:WVP524436 H589631:H589972 JD589631:JD589972 SZ589631:SZ589972 ACV589631:ACV589972 AMR589631:AMR589972 AWN589631:AWN589972 BGJ589631:BGJ589972 BQF589631:BQF589972 CAB589631:CAB589972 CJX589631:CJX589972 CTT589631:CTT589972 DDP589631:DDP589972 DNL589631:DNL589972 DXH589631:DXH589972 EHD589631:EHD589972 EQZ589631:EQZ589972 FAV589631:FAV589972 FKR589631:FKR589972 FUN589631:FUN589972 GEJ589631:GEJ589972 GOF589631:GOF589972 GYB589631:GYB589972 HHX589631:HHX589972 HRT589631:HRT589972 IBP589631:IBP589972 ILL589631:ILL589972 IVH589631:IVH589972 JFD589631:JFD589972 JOZ589631:JOZ589972 JYV589631:JYV589972 KIR589631:KIR589972 KSN589631:KSN589972 LCJ589631:LCJ589972 LMF589631:LMF589972 LWB589631:LWB589972 MFX589631:MFX589972 MPT589631:MPT589972 MZP589631:MZP589972 NJL589631:NJL589972 NTH589631:NTH589972 ODD589631:ODD589972 OMZ589631:OMZ589972 OWV589631:OWV589972 PGR589631:PGR589972 PQN589631:PQN589972 QAJ589631:QAJ589972 QKF589631:QKF589972 QUB589631:QUB589972 RDX589631:RDX589972 RNT589631:RNT589972 RXP589631:RXP589972 SHL589631:SHL589972 SRH589631:SRH589972 TBD589631:TBD589972 TKZ589631:TKZ589972 TUV589631:TUV589972 UER589631:UER589972 UON589631:UON589972 UYJ589631:UYJ589972 VIF589631:VIF589972 VSB589631:VSB589972 WBX589631:WBX589972 WLT589631:WLT589972 WVP589631:WVP589972 H655167:H655508 JD655167:JD655508 SZ655167:SZ655508 ACV655167:ACV655508 AMR655167:AMR655508 AWN655167:AWN655508 BGJ655167:BGJ655508 BQF655167:BQF655508 CAB655167:CAB655508 CJX655167:CJX655508 CTT655167:CTT655508 DDP655167:DDP655508 DNL655167:DNL655508 DXH655167:DXH655508 EHD655167:EHD655508 EQZ655167:EQZ655508 FAV655167:FAV655508 FKR655167:FKR655508 FUN655167:FUN655508 GEJ655167:GEJ655508 GOF655167:GOF655508 GYB655167:GYB655508 HHX655167:HHX655508 HRT655167:HRT655508 IBP655167:IBP655508 ILL655167:ILL655508 IVH655167:IVH655508 JFD655167:JFD655508 JOZ655167:JOZ655508 JYV655167:JYV655508 KIR655167:KIR655508 KSN655167:KSN655508 LCJ655167:LCJ655508 LMF655167:LMF655508 LWB655167:LWB655508 MFX655167:MFX655508 MPT655167:MPT655508 MZP655167:MZP655508 NJL655167:NJL655508 NTH655167:NTH655508 ODD655167:ODD655508 OMZ655167:OMZ655508 OWV655167:OWV655508 PGR655167:PGR655508 PQN655167:PQN655508 QAJ655167:QAJ655508 QKF655167:QKF655508 QUB655167:QUB655508 RDX655167:RDX655508 RNT655167:RNT655508 RXP655167:RXP655508 SHL655167:SHL655508 SRH655167:SRH655508 TBD655167:TBD655508 TKZ655167:TKZ655508 TUV655167:TUV655508 UER655167:UER655508 UON655167:UON655508 UYJ655167:UYJ655508 VIF655167:VIF655508 VSB655167:VSB655508 WBX655167:WBX655508 WLT655167:WLT655508 WVP655167:WVP655508 H720703:H721044 JD720703:JD721044 SZ720703:SZ721044 ACV720703:ACV721044 AMR720703:AMR721044 AWN720703:AWN721044 BGJ720703:BGJ721044 BQF720703:BQF721044 CAB720703:CAB721044 CJX720703:CJX721044 CTT720703:CTT721044 DDP720703:DDP721044 DNL720703:DNL721044 DXH720703:DXH721044 EHD720703:EHD721044 EQZ720703:EQZ721044 FAV720703:FAV721044 FKR720703:FKR721044 FUN720703:FUN721044 GEJ720703:GEJ721044 GOF720703:GOF721044 GYB720703:GYB721044 HHX720703:HHX721044 HRT720703:HRT721044 IBP720703:IBP721044 ILL720703:ILL721044 IVH720703:IVH721044 JFD720703:JFD721044 JOZ720703:JOZ721044 JYV720703:JYV721044 KIR720703:KIR721044 KSN720703:KSN721044 LCJ720703:LCJ721044 LMF720703:LMF721044 LWB720703:LWB721044 MFX720703:MFX721044 MPT720703:MPT721044 MZP720703:MZP721044 NJL720703:NJL721044 NTH720703:NTH721044 ODD720703:ODD721044 OMZ720703:OMZ721044 OWV720703:OWV721044 PGR720703:PGR721044 PQN720703:PQN721044 QAJ720703:QAJ721044 QKF720703:QKF721044 QUB720703:QUB721044 RDX720703:RDX721044 RNT720703:RNT721044 RXP720703:RXP721044 SHL720703:SHL721044 SRH720703:SRH721044 TBD720703:TBD721044 TKZ720703:TKZ721044 TUV720703:TUV721044 UER720703:UER721044 UON720703:UON721044 UYJ720703:UYJ721044 VIF720703:VIF721044 VSB720703:VSB721044 WBX720703:WBX721044 WLT720703:WLT721044 WVP720703:WVP721044 H786239:H786580 JD786239:JD786580 SZ786239:SZ786580 ACV786239:ACV786580 AMR786239:AMR786580 AWN786239:AWN786580 BGJ786239:BGJ786580 BQF786239:BQF786580 CAB786239:CAB786580 CJX786239:CJX786580 CTT786239:CTT786580 DDP786239:DDP786580 DNL786239:DNL786580 DXH786239:DXH786580 EHD786239:EHD786580 EQZ786239:EQZ786580 FAV786239:FAV786580 FKR786239:FKR786580 FUN786239:FUN786580 GEJ786239:GEJ786580 GOF786239:GOF786580 GYB786239:GYB786580 HHX786239:HHX786580 HRT786239:HRT786580 IBP786239:IBP786580 ILL786239:ILL786580 IVH786239:IVH786580 JFD786239:JFD786580 JOZ786239:JOZ786580 JYV786239:JYV786580 KIR786239:KIR786580 KSN786239:KSN786580 LCJ786239:LCJ786580 LMF786239:LMF786580 LWB786239:LWB786580 MFX786239:MFX786580 MPT786239:MPT786580 MZP786239:MZP786580 NJL786239:NJL786580 NTH786239:NTH786580 ODD786239:ODD786580 OMZ786239:OMZ786580 OWV786239:OWV786580 PGR786239:PGR786580 PQN786239:PQN786580 QAJ786239:QAJ786580 QKF786239:QKF786580 QUB786239:QUB786580 RDX786239:RDX786580 RNT786239:RNT786580 RXP786239:RXP786580 SHL786239:SHL786580 SRH786239:SRH786580 TBD786239:TBD786580 TKZ786239:TKZ786580 TUV786239:TUV786580 UER786239:UER786580 UON786239:UON786580 UYJ786239:UYJ786580 VIF786239:VIF786580 VSB786239:VSB786580 WBX786239:WBX786580 WLT786239:WLT786580 WVP786239:WVP786580 H851775:H852116 JD851775:JD852116 SZ851775:SZ852116 ACV851775:ACV852116 AMR851775:AMR852116 AWN851775:AWN852116 BGJ851775:BGJ852116 BQF851775:BQF852116 CAB851775:CAB852116 CJX851775:CJX852116 CTT851775:CTT852116 DDP851775:DDP852116 DNL851775:DNL852116 DXH851775:DXH852116 EHD851775:EHD852116 EQZ851775:EQZ852116 FAV851775:FAV852116 FKR851775:FKR852116 FUN851775:FUN852116 GEJ851775:GEJ852116 GOF851775:GOF852116 GYB851775:GYB852116 HHX851775:HHX852116 HRT851775:HRT852116 IBP851775:IBP852116 ILL851775:ILL852116 IVH851775:IVH852116 JFD851775:JFD852116 JOZ851775:JOZ852116 JYV851775:JYV852116 KIR851775:KIR852116 KSN851775:KSN852116 LCJ851775:LCJ852116 LMF851775:LMF852116 LWB851775:LWB852116 MFX851775:MFX852116 MPT851775:MPT852116 MZP851775:MZP852116 NJL851775:NJL852116 NTH851775:NTH852116 ODD851775:ODD852116 OMZ851775:OMZ852116 OWV851775:OWV852116 PGR851775:PGR852116 PQN851775:PQN852116 QAJ851775:QAJ852116 QKF851775:QKF852116 QUB851775:QUB852116 RDX851775:RDX852116 RNT851775:RNT852116 RXP851775:RXP852116 SHL851775:SHL852116 SRH851775:SRH852116 TBD851775:TBD852116 TKZ851775:TKZ852116 TUV851775:TUV852116 UER851775:UER852116 UON851775:UON852116 UYJ851775:UYJ852116 VIF851775:VIF852116 VSB851775:VSB852116 WBX851775:WBX852116 WLT851775:WLT852116 WVP851775:WVP852116 H917311:H917652 JD917311:JD917652 SZ917311:SZ917652 ACV917311:ACV917652 AMR917311:AMR917652 AWN917311:AWN917652 BGJ917311:BGJ917652 BQF917311:BQF917652 CAB917311:CAB917652 CJX917311:CJX917652 CTT917311:CTT917652 DDP917311:DDP917652 DNL917311:DNL917652 DXH917311:DXH917652 EHD917311:EHD917652 EQZ917311:EQZ917652 FAV917311:FAV917652 FKR917311:FKR917652 FUN917311:FUN917652 GEJ917311:GEJ917652 GOF917311:GOF917652 GYB917311:GYB917652 HHX917311:HHX917652 HRT917311:HRT917652 IBP917311:IBP917652 ILL917311:ILL917652 IVH917311:IVH917652 JFD917311:JFD917652 JOZ917311:JOZ917652 JYV917311:JYV917652 KIR917311:KIR917652 KSN917311:KSN917652 LCJ917311:LCJ917652 LMF917311:LMF917652 LWB917311:LWB917652 MFX917311:MFX917652 MPT917311:MPT917652 MZP917311:MZP917652 NJL917311:NJL917652 NTH917311:NTH917652 ODD917311:ODD917652 OMZ917311:OMZ917652 OWV917311:OWV917652 PGR917311:PGR917652 PQN917311:PQN917652 QAJ917311:QAJ917652 QKF917311:QKF917652 QUB917311:QUB917652 RDX917311:RDX917652 RNT917311:RNT917652 RXP917311:RXP917652 SHL917311:SHL917652 SRH917311:SRH917652 TBD917311:TBD917652 TKZ917311:TKZ917652 TUV917311:TUV917652 UER917311:UER917652 UON917311:UON917652 UYJ917311:UYJ917652 VIF917311:VIF917652 VSB917311:VSB917652 WBX917311:WBX917652 WLT917311:WLT917652 WVP917311:WVP917652 H982847:H983188 JD982847:JD983188 SZ982847:SZ983188 ACV982847:ACV983188 AMR982847:AMR983188 AWN982847:AWN983188 BGJ982847:BGJ983188 BQF982847:BQF983188 CAB982847:CAB983188 CJX982847:CJX983188 CTT982847:CTT983188 DDP982847:DDP983188 DNL982847:DNL983188 DXH982847:DXH983188 EHD982847:EHD983188 EQZ982847:EQZ983188 FAV982847:FAV983188 FKR982847:FKR983188 FUN982847:FUN983188 GEJ982847:GEJ983188 GOF982847:GOF983188 GYB982847:GYB983188 HHX982847:HHX983188 HRT982847:HRT983188 IBP982847:IBP983188 ILL982847:ILL983188 IVH982847:IVH983188 JFD982847:JFD983188 JOZ982847:JOZ983188 JYV982847:JYV983188 KIR982847:KIR983188 KSN982847:KSN983188 LCJ982847:LCJ983188 LMF982847:LMF983188 LWB982847:LWB983188 MFX982847:MFX983188 MPT982847:MPT983188 MZP982847:MZP983188 NJL982847:NJL983188 NTH982847:NTH983188 ODD982847:ODD983188 OMZ982847:OMZ983188 OWV982847:OWV983188 PGR982847:PGR983188 PQN982847:PQN983188 QAJ982847:QAJ983188 QKF982847:QKF983188 QUB982847:QUB983188 RDX982847:RDX983188 RNT982847:RNT983188 RXP982847:RXP983188 SHL982847:SHL983188 SRH982847:SRH983188 TBD982847:TBD983188 TKZ982847:TKZ983188 TUV982847:TUV983188 UER982847:UER983188 UON982847:UON983188 UYJ982847:UYJ983188 VIF982847:VIF983188 VSB982847:VSB983188 WBX982847:WBX983188 WLT982847:WLT983188 JD6:JD150 WVP6:WVP150 WLT6:WLT150 WBX6:WBX150 VSB6:VSB150 VIF6:VIF150 UYJ6:UYJ150 UON6:UON150 UER6:UER150 TUV6:TUV150 TKZ6:TKZ150 TBD6:TBD150 SRH6:SRH150 SHL6:SHL150 RXP6:RXP150 RNT6:RNT150 RDX6:RDX150 QUB6:QUB150 QKF6:QKF150 QAJ6:QAJ150 PQN6:PQN150 PGR6:PGR150 OWV6:OWV150 OMZ6:OMZ150 ODD6:ODD150 NTH6:NTH150 NJL6:NJL150 MZP6:MZP150 MPT6:MPT150 MFX6:MFX150 LWB6:LWB150 LMF6:LMF150 LCJ6:LCJ150 KSN6:KSN150 KIR6:KIR150 JYV6:JYV150 JOZ6:JOZ150 JFD6:JFD150 IVH6:IVH150 ILL6:ILL150 IBP6:IBP150 HRT6:HRT150 HHX6:HHX150 GYB6:GYB150 GOF6:GOF150 GEJ6:GEJ150 FUN6:FUN150 FKR6:FKR150 FAV6:FAV150 EQZ6:EQZ150 EHD6:EHD150 DXH6:DXH150 DNL6:DNL150 DDP6:DDP150 CTT6:CTT150 CJX6:CJX150 CAB6:CAB150 BQF6:BQF150 BGJ6:BGJ150 AWN6:AWN150 AMR6:AMR150 ACV6:ACV150 SZ6:SZ150" xr:uid="{00000000-0002-0000-0000-000003000000}">
      <formula1>1</formula1>
      <formula2>366</formula2>
    </dataValidation>
    <dataValidation type="list" allowBlank="1" showInputMessage="1" showErrorMessage="1" sqref="REC982847:REC983188 RNY982847:RNY983188 JI65343:JI65684 TE65343:TE65684 ADA65343:ADA65684 AMW65343:AMW65684 AWS65343:AWS65684 BGO65343:BGO65684 BQK65343:BQK65684 CAG65343:CAG65684 CKC65343:CKC65684 CTY65343:CTY65684 DDU65343:DDU65684 DNQ65343:DNQ65684 DXM65343:DXM65684 EHI65343:EHI65684 ERE65343:ERE65684 FBA65343:FBA65684 FKW65343:FKW65684 FUS65343:FUS65684 GEO65343:GEO65684 GOK65343:GOK65684 GYG65343:GYG65684 HIC65343:HIC65684 HRY65343:HRY65684 IBU65343:IBU65684 ILQ65343:ILQ65684 IVM65343:IVM65684 JFI65343:JFI65684 JPE65343:JPE65684 JZA65343:JZA65684 KIW65343:KIW65684 KSS65343:KSS65684 LCO65343:LCO65684 LMK65343:LMK65684 LWG65343:LWG65684 MGC65343:MGC65684 MPY65343:MPY65684 MZU65343:MZU65684 NJQ65343:NJQ65684 NTM65343:NTM65684 ODI65343:ODI65684 ONE65343:ONE65684 OXA65343:OXA65684 PGW65343:PGW65684 PQS65343:PQS65684 QAO65343:QAO65684 QKK65343:QKK65684 QUG65343:QUG65684 REC65343:REC65684 RNY65343:RNY65684 RXU65343:RXU65684 SHQ65343:SHQ65684 SRM65343:SRM65684 TBI65343:TBI65684 TLE65343:TLE65684 TVA65343:TVA65684 UEW65343:UEW65684 UOS65343:UOS65684 UYO65343:UYO65684 VIK65343:VIK65684 VSG65343:VSG65684 WCC65343:WCC65684 WLY65343:WLY65684 WVU65343:WVU65684 RXU982847:RXU983188 JI130879:JI131220 TE130879:TE131220 ADA130879:ADA131220 AMW130879:AMW131220 AWS130879:AWS131220 BGO130879:BGO131220 BQK130879:BQK131220 CAG130879:CAG131220 CKC130879:CKC131220 CTY130879:CTY131220 DDU130879:DDU131220 DNQ130879:DNQ131220 DXM130879:DXM131220 EHI130879:EHI131220 ERE130879:ERE131220 FBA130879:FBA131220 FKW130879:FKW131220 FUS130879:FUS131220 GEO130879:GEO131220 GOK130879:GOK131220 GYG130879:GYG131220 HIC130879:HIC131220 HRY130879:HRY131220 IBU130879:IBU131220 ILQ130879:ILQ131220 IVM130879:IVM131220 JFI130879:JFI131220 JPE130879:JPE131220 JZA130879:JZA131220 KIW130879:KIW131220 KSS130879:KSS131220 LCO130879:LCO131220 LMK130879:LMK131220 LWG130879:LWG131220 MGC130879:MGC131220 MPY130879:MPY131220 MZU130879:MZU131220 NJQ130879:NJQ131220 NTM130879:NTM131220 ODI130879:ODI131220 ONE130879:ONE131220 OXA130879:OXA131220 PGW130879:PGW131220 PQS130879:PQS131220 QAO130879:QAO131220 QKK130879:QKK131220 QUG130879:QUG131220 REC130879:REC131220 RNY130879:RNY131220 RXU130879:RXU131220 SHQ130879:SHQ131220 SRM130879:SRM131220 TBI130879:TBI131220 TLE130879:TLE131220 TVA130879:TVA131220 UEW130879:UEW131220 UOS130879:UOS131220 UYO130879:UYO131220 VIK130879:VIK131220 VSG130879:VSG131220 WCC130879:WCC131220 WLY130879:WLY131220 WVU130879:WVU131220 SHQ982847:SHQ983188 JI196415:JI196756 TE196415:TE196756 ADA196415:ADA196756 AMW196415:AMW196756 AWS196415:AWS196756 BGO196415:BGO196756 BQK196415:BQK196756 CAG196415:CAG196756 CKC196415:CKC196756 CTY196415:CTY196756 DDU196415:DDU196756 DNQ196415:DNQ196756 DXM196415:DXM196756 EHI196415:EHI196756 ERE196415:ERE196756 FBA196415:FBA196756 FKW196415:FKW196756 FUS196415:FUS196756 GEO196415:GEO196756 GOK196415:GOK196756 GYG196415:GYG196756 HIC196415:HIC196756 HRY196415:HRY196756 IBU196415:IBU196756 ILQ196415:ILQ196756 IVM196415:IVM196756 JFI196415:JFI196756 JPE196415:JPE196756 JZA196415:JZA196756 KIW196415:KIW196756 KSS196415:KSS196756 LCO196415:LCO196756 LMK196415:LMK196756 LWG196415:LWG196756 MGC196415:MGC196756 MPY196415:MPY196756 MZU196415:MZU196756 NJQ196415:NJQ196756 NTM196415:NTM196756 ODI196415:ODI196756 ONE196415:ONE196756 OXA196415:OXA196756 PGW196415:PGW196756 PQS196415:PQS196756 QAO196415:QAO196756 QKK196415:QKK196756 QUG196415:QUG196756 REC196415:REC196756 RNY196415:RNY196756 RXU196415:RXU196756 SHQ196415:SHQ196756 SRM196415:SRM196756 TBI196415:TBI196756 TLE196415:TLE196756 TVA196415:TVA196756 UEW196415:UEW196756 UOS196415:UOS196756 UYO196415:UYO196756 VIK196415:VIK196756 VSG196415:VSG196756 WCC196415:WCC196756 WLY196415:WLY196756 WVU196415:WVU196756 SRM982847:SRM983188 JI261951:JI262292 TE261951:TE262292 ADA261951:ADA262292 AMW261951:AMW262292 AWS261951:AWS262292 BGO261951:BGO262292 BQK261951:BQK262292 CAG261951:CAG262292 CKC261951:CKC262292 CTY261951:CTY262292 DDU261951:DDU262292 DNQ261951:DNQ262292 DXM261951:DXM262292 EHI261951:EHI262292 ERE261951:ERE262292 FBA261951:FBA262292 FKW261951:FKW262292 FUS261951:FUS262292 GEO261951:GEO262292 GOK261951:GOK262292 GYG261951:GYG262292 HIC261951:HIC262292 HRY261951:HRY262292 IBU261951:IBU262292 ILQ261951:ILQ262292 IVM261951:IVM262292 JFI261951:JFI262292 JPE261951:JPE262292 JZA261951:JZA262292 KIW261951:KIW262292 KSS261951:KSS262292 LCO261951:LCO262292 LMK261951:LMK262292 LWG261951:LWG262292 MGC261951:MGC262292 MPY261951:MPY262292 MZU261951:MZU262292 NJQ261951:NJQ262292 NTM261951:NTM262292 ODI261951:ODI262292 ONE261951:ONE262292 OXA261951:OXA262292 PGW261951:PGW262292 PQS261951:PQS262292 QAO261951:QAO262292 QKK261951:QKK262292 QUG261951:QUG262292 REC261951:REC262292 RNY261951:RNY262292 RXU261951:RXU262292 SHQ261951:SHQ262292 SRM261951:SRM262292 TBI261951:TBI262292 TLE261951:TLE262292 TVA261951:TVA262292 UEW261951:UEW262292 UOS261951:UOS262292 UYO261951:UYO262292 VIK261951:VIK262292 VSG261951:VSG262292 WCC261951:WCC262292 WLY261951:WLY262292 WVU261951:WVU262292 TBI982847:TBI983188 JI327487:JI327828 TE327487:TE327828 ADA327487:ADA327828 AMW327487:AMW327828 AWS327487:AWS327828 BGO327487:BGO327828 BQK327487:BQK327828 CAG327487:CAG327828 CKC327487:CKC327828 CTY327487:CTY327828 DDU327487:DDU327828 DNQ327487:DNQ327828 DXM327487:DXM327828 EHI327487:EHI327828 ERE327487:ERE327828 FBA327487:FBA327828 FKW327487:FKW327828 FUS327487:FUS327828 GEO327487:GEO327828 GOK327487:GOK327828 GYG327487:GYG327828 HIC327487:HIC327828 HRY327487:HRY327828 IBU327487:IBU327828 ILQ327487:ILQ327828 IVM327487:IVM327828 JFI327487:JFI327828 JPE327487:JPE327828 JZA327487:JZA327828 KIW327487:KIW327828 KSS327487:KSS327828 LCO327487:LCO327828 LMK327487:LMK327828 LWG327487:LWG327828 MGC327487:MGC327828 MPY327487:MPY327828 MZU327487:MZU327828 NJQ327487:NJQ327828 NTM327487:NTM327828 ODI327487:ODI327828 ONE327487:ONE327828 OXA327487:OXA327828 PGW327487:PGW327828 PQS327487:PQS327828 QAO327487:QAO327828 QKK327487:QKK327828 QUG327487:QUG327828 REC327487:REC327828 RNY327487:RNY327828 RXU327487:RXU327828 SHQ327487:SHQ327828 SRM327487:SRM327828 TBI327487:TBI327828 TLE327487:TLE327828 TVA327487:TVA327828 UEW327487:UEW327828 UOS327487:UOS327828 UYO327487:UYO327828 VIK327487:VIK327828 VSG327487:VSG327828 WCC327487:WCC327828 WLY327487:WLY327828 WVU327487:WVU327828 TLE982847:TLE983188 JI393023:JI393364 TE393023:TE393364 ADA393023:ADA393364 AMW393023:AMW393364 AWS393023:AWS393364 BGO393023:BGO393364 BQK393023:BQK393364 CAG393023:CAG393364 CKC393023:CKC393364 CTY393023:CTY393364 DDU393023:DDU393364 DNQ393023:DNQ393364 DXM393023:DXM393364 EHI393023:EHI393364 ERE393023:ERE393364 FBA393023:FBA393364 FKW393023:FKW393364 FUS393023:FUS393364 GEO393023:GEO393364 GOK393023:GOK393364 GYG393023:GYG393364 HIC393023:HIC393364 HRY393023:HRY393364 IBU393023:IBU393364 ILQ393023:ILQ393364 IVM393023:IVM393364 JFI393023:JFI393364 JPE393023:JPE393364 JZA393023:JZA393364 KIW393023:KIW393364 KSS393023:KSS393364 LCO393023:LCO393364 LMK393023:LMK393364 LWG393023:LWG393364 MGC393023:MGC393364 MPY393023:MPY393364 MZU393023:MZU393364 NJQ393023:NJQ393364 NTM393023:NTM393364 ODI393023:ODI393364 ONE393023:ONE393364 OXA393023:OXA393364 PGW393023:PGW393364 PQS393023:PQS393364 QAO393023:QAO393364 QKK393023:QKK393364 QUG393023:QUG393364 REC393023:REC393364 RNY393023:RNY393364 RXU393023:RXU393364 SHQ393023:SHQ393364 SRM393023:SRM393364 TBI393023:TBI393364 TLE393023:TLE393364 TVA393023:TVA393364 UEW393023:UEW393364 UOS393023:UOS393364 UYO393023:UYO393364 VIK393023:VIK393364 VSG393023:VSG393364 WCC393023:WCC393364 WLY393023:WLY393364 WVU393023:WVU393364 TVA982847:TVA983188 JI458559:JI458900 TE458559:TE458900 ADA458559:ADA458900 AMW458559:AMW458900 AWS458559:AWS458900 BGO458559:BGO458900 BQK458559:BQK458900 CAG458559:CAG458900 CKC458559:CKC458900 CTY458559:CTY458900 DDU458559:DDU458900 DNQ458559:DNQ458900 DXM458559:DXM458900 EHI458559:EHI458900 ERE458559:ERE458900 FBA458559:FBA458900 FKW458559:FKW458900 FUS458559:FUS458900 GEO458559:GEO458900 GOK458559:GOK458900 GYG458559:GYG458900 HIC458559:HIC458900 HRY458559:HRY458900 IBU458559:IBU458900 ILQ458559:ILQ458900 IVM458559:IVM458900 JFI458559:JFI458900 JPE458559:JPE458900 JZA458559:JZA458900 KIW458559:KIW458900 KSS458559:KSS458900 LCO458559:LCO458900 LMK458559:LMK458900 LWG458559:LWG458900 MGC458559:MGC458900 MPY458559:MPY458900 MZU458559:MZU458900 NJQ458559:NJQ458900 NTM458559:NTM458900 ODI458559:ODI458900 ONE458559:ONE458900 OXA458559:OXA458900 PGW458559:PGW458900 PQS458559:PQS458900 QAO458559:QAO458900 QKK458559:QKK458900 QUG458559:QUG458900 REC458559:REC458900 RNY458559:RNY458900 RXU458559:RXU458900 SHQ458559:SHQ458900 SRM458559:SRM458900 TBI458559:TBI458900 TLE458559:TLE458900 TVA458559:TVA458900 UEW458559:UEW458900 UOS458559:UOS458900 UYO458559:UYO458900 VIK458559:VIK458900 VSG458559:VSG458900 WCC458559:WCC458900 WLY458559:WLY458900 WVU458559:WVU458900 UEW982847:UEW983188 JI524095:JI524436 TE524095:TE524436 ADA524095:ADA524436 AMW524095:AMW524436 AWS524095:AWS524436 BGO524095:BGO524436 BQK524095:BQK524436 CAG524095:CAG524436 CKC524095:CKC524436 CTY524095:CTY524436 DDU524095:DDU524436 DNQ524095:DNQ524436 DXM524095:DXM524436 EHI524095:EHI524436 ERE524095:ERE524436 FBA524095:FBA524436 FKW524095:FKW524436 FUS524095:FUS524436 GEO524095:GEO524436 GOK524095:GOK524436 GYG524095:GYG524436 HIC524095:HIC524436 HRY524095:HRY524436 IBU524095:IBU524436 ILQ524095:ILQ524436 IVM524095:IVM524436 JFI524095:JFI524436 JPE524095:JPE524436 JZA524095:JZA524436 KIW524095:KIW524436 KSS524095:KSS524436 LCO524095:LCO524436 LMK524095:LMK524436 LWG524095:LWG524436 MGC524095:MGC524436 MPY524095:MPY524436 MZU524095:MZU524436 NJQ524095:NJQ524436 NTM524095:NTM524436 ODI524095:ODI524436 ONE524095:ONE524436 OXA524095:OXA524436 PGW524095:PGW524436 PQS524095:PQS524436 QAO524095:QAO524436 QKK524095:QKK524436 QUG524095:QUG524436 REC524095:REC524436 RNY524095:RNY524436 RXU524095:RXU524436 SHQ524095:SHQ524436 SRM524095:SRM524436 TBI524095:TBI524436 TLE524095:TLE524436 TVA524095:TVA524436 UEW524095:UEW524436 UOS524095:UOS524436 UYO524095:UYO524436 VIK524095:VIK524436 VSG524095:VSG524436 WCC524095:WCC524436 WLY524095:WLY524436 WVU524095:WVU524436 UOS982847:UOS983188 JI589631:JI589972 TE589631:TE589972 ADA589631:ADA589972 AMW589631:AMW589972 AWS589631:AWS589972 BGO589631:BGO589972 BQK589631:BQK589972 CAG589631:CAG589972 CKC589631:CKC589972 CTY589631:CTY589972 DDU589631:DDU589972 DNQ589631:DNQ589972 DXM589631:DXM589972 EHI589631:EHI589972 ERE589631:ERE589972 FBA589631:FBA589972 FKW589631:FKW589972 FUS589631:FUS589972 GEO589631:GEO589972 GOK589631:GOK589972 GYG589631:GYG589972 HIC589631:HIC589972 HRY589631:HRY589972 IBU589631:IBU589972 ILQ589631:ILQ589972 IVM589631:IVM589972 JFI589631:JFI589972 JPE589631:JPE589972 JZA589631:JZA589972 KIW589631:KIW589972 KSS589631:KSS589972 LCO589631:LCO589972 LMK589631:LMK589972 LWG589631:LWG589972 MGC589631:MGC589972 MPY589631:MPY589972 MZU589631:MZU589972 NJQ589631:NJQ589972 NTM589631:NTM589972 ODI589631:ODI589972 ONE589631:ONE589972 OXA589631:OXA589972 PGW589631:PGW589972 PQS589631:PQS589972 QAO589631:QAO589972 QKK589631:QKK589972 QUG589631:QUG589972 REC589631:REC589972 RNY589631:RNY589972 RXU589631:RXU589972 SHQ589631:SHQ589972 SRM589631:SRM589972 TBI589631:TBI589972 TLE589631:TLE589972 TVA589631:TVA589972 UEW589631:UEW589972 UOS589631:UOS589972 UYO589631:UYO589972 VIK589631:VIK589972 VSG589631:VSG589972 WCC589631:WCC589972 WLY589631:WLY589972 WVU589631:WVU589972 UYO982847:UYO983188 JI655167:JI655508 TE655167:TE655508 ADA655167:ADA655508 AMW655167:AMW655508 AWS655167:AWS655508 BGO655167:BGO655508 BQK655167:BQK655508 CAG655167:CAG655508 CKC655167:CKC655508 CTY655167:CTY655508 DDU655167:DDU655508 DNQ655167:DNQ655508 DXM655167:DXM655508 EHI655167:EHI655508 ERE655167:ERE655508 FBA655167:FBA655508 FKW655167:FKW655508 FUS655167:FUS655508 GEO655167:GEO655508 GOK655167:GOK655508 GYG655167:GYG655508 HIC655167:HIC655508 HRY655167:HRY655508 IBU655167:IBU655508 ILQ655167:ILQ655508 IVM655167:IVM655508 JFI655167:JFI655508 JPE655167:JPE655508 JZA655167:JZA655508 KIW655167:KIW655508 KSS655167:KSS655508 LCO655167:LCO655508 LMK655167:LMK655508 LWG655167:LWG655508 MGC655167:MGC655508 MPY655167:MPY655508 MZU655167:MZU655508 NJQ655167:NJQ655508 NTM655167:NTM655508 ODI655167:ODI655508 ONE655167:ONE655508 OXA655167:OXA655508 PGW655167:PGW655508 PQS655167:PQS655508 QAO655167:QAO655508 QKK655167:QKK655508 QUG655167:QUG655508 REC655167:REC655508 RNY655167:RNY655508 RXU655167:RXU655508 SHQ655167:SHQ655508 SRM655167:SRM655508 TBI655167:TBI655508 TLE655167:TLE655508 TVA655167:TVA655508 UEW655167:UEW655508 UOS655167:UOS655508 UYO655167:UYO655508 VIK655167:VIK655508 VSG655167:VSG655508 WCC655167:WCC655508 WLY655167:WLY655508 WVU655167:WVU655508 VIK982847:VIK983188 JI720703:JI721044 TE720703:TE721044 ADA720703:ADA721044 AMW720703:AMW721044 AWS720703:AWS721044 BGO720703:BGO721044 BQK720703:BQK721044 CAG720703:CAG721044 CKC720703:CKC721044 CTY720703:CTY721044 DDU720703:DDU721044 DNQ720703:DNQ721044 DXM720703:DXM721044 EHI720703:EHI721044 ERE720703:ERE721044 FBA720703:FBA721044 FKW720703:FKW721044 FUS720703:FUS721044 GEO720703:GEO721044 GOK720703:GOK721044 GYG720703:GYG721044 HIC720703:HIC721044 HRY720703:HRY721044 IBU720703:IBU721044 ILQ720703:ILQ721044 IVM720703:IVM721044 JFI720703:JFI721044 JPE720703:JPE721044 JZA720703:JZA721044 KIW720703:KIW721044 KSS720703:KSS721044 LCO720703:LCO721044 LMK720703:LMK721044 LWG720703:LWG721044 MGC720703:MGC721044 MPY720703:MPY721044 MZU720703:MZU721044 NJQ720703:NJQ721044 NTM720703:NTM721044 ODI720703:ODI721044 ONE720703:ONE721044 OXA720703:OXA721044 PGW720703:PGW721044 PQS720703:PQS721044 QAO720703:QAO721044 QKK720703:QKK721044 QUG720703:QUG721044 REC720703:REC721044 RNY720703:RNY721044 RXU720703:RXU721044 SHQ720703:SHQ721044 SRM720703:SRM721044 TBI720703:TBI721044 TLE720703:TLE721044 TVA720703:TVA721044 UEW720703:UEW721044 UOS720703:UOS721044 UYO720703:UYO721044 VIK720703:VIK721044 VSG720703:VSG721044 WCC720703:WCC721044 WLY720703:WLY721044 WVU720703:WVU721044 VSG982847:VSG983188 JI786239:JI786580 TE786239:TE786580 ADA786239:ADA786580 AMW786239:AMW786580 AWS786239:AWS786580 BGO786239:BGO786580 BQK786239:BQK786580 CAG786239:CAG786580 CKC786239:CKC786580 CTY786239:CTY786580 DDU786239:DDU786580 DNQ786239:DNQ786580 DXM786239:DXM786580 EHI786239:EHI786580 ERE786239:ERE786580 FBA786239:FBA786580 FKW786239:FKW786580 FUS786239:FUS786580 GEO786239:GEO786580 GOK786239:GOK786580 GYG786239:GYG786580 HIC786239:HIC786580 HRY786239:HRY786580 IBU786239:IBU786580 ILQ786239:ILQ786580 IVM786239:IVM786580 JFI786239:JFI786580 JPE786239:JPE786580 JZA786239:JZA786580 KIW786239:KIW786580 KSS786239:KSS786580 LCO786239:LCO786580 LMK786239:LMK786580 LWG786239:LWG786580 MGC786239:MGC786580 MPY786239:MPY786580 MZU786239:MZU786580 NJQ786239:NJQ786580 NTM786239:NTM786580 ODI786239:ODI786580 ONE786239:ONE786580 OXA786239:OXA786580 PGW786239:PGW786580 PQS786239:PQS786580 QAO786239:QAO786580 QKK786239:QKK786580 QUG786239:QUG786580 REC786239:REC786580 RNY786239:RNY786580 RXU786239:RXU786580 SHQ786239:SHQ786580 SRM786239:SRM786580 TBI786239:TBI786580 TLE786239:TLE786580 TVA786239:TVA786580 UEW786239:UEW786580 UOS786239:UOS786580 UYO786239:UYO786580 VIK786239:VIK786580 VSG786239:VSG786580 WCC786239:WCC786580 WLY786239:WLY786580 WVU786239:WVU786580 WCC982847:WCC983188 JI851775:JI852116 TE851775:TE852116 ADA851775:ADA852116 AMW851775:AMW852116 AWS851775:AWS852116 BGO851775:BGO852116 BQK851775:BQK852116 CAG851775:CAG852116 CKC851775:CKC852116 CTY851775:CTY852116 DDU851775:DDU852116 DNQ851775:DNQ852116 DXM851775:DXM852116 EHI851775:EHI852116 ERE851775:ERE852116 FBA851775:FBA852116 FKW851775:FKW852116 FUS851775:FUS852116 GEO851775:GEO852116 GOK851775:GOK852116 GYG851775:GYG852116 HIC851775:HIC852116 HRY851775:HRY852116 IBU851775:IBU852116 ILQ851775:ILQ852116 IVM851775:IVM852116 JFI851775:JFI852116 JPE851775:JPE852116 JZA851775:JZA852116 KIW851775:KIW852116 KSS851775:KSS852116 LCO851775:LCO852116 LMK851775:LMK852116 LWG851775:LWG852116 MGC851775:MGC852116 MPY851775:MPY852116 MZU851775:MZU852116 NJQ851775:NJQ852116 NTM851775:NTM852116 ODI851775:ODI852116 ONE851775:ONE852116 OXA851775:OXA852116 PGW851775:PGW852116 PQS851775:PQS852116 QAO851775:QAO852116 QKK851775:QKK852116 QUG851775:QUG852116 REC851775:REC852116 RNY851775:RNY852116 RXU851775:RXU852116 SHQ851775:SHQ852116 SRM851775:SRM852116 TBI851775:TBI852116 TLE851775:TLE852116 TVA851775:TVA852116 UEW851775:UEW852116 UOS851775:UOS852116 UYO851775:UYO852116 VIK851775:VIK852116 VSG851775:VSG852116 WCC851775:WCC852116 WLY851775:WLY852116 WVU851775:WVU852116 WLY982847:WLY983188 JI917311:JI917652 TE917311:TE917652 ADA917311:ADA917652 AMW917311:AMW917652 AWS917311:AWS917652 BGO917311:BGO917652 BQK917311:BQK917652 CAG917311:CAG917652 CKC917311:CKC917652 CTY917311:CTY917652 DDU917311:DDU917652 DNQ917311:DNQ917652 DXM917311:DXM917652 EHI917311:EHI917652 ERE917311:ERE917652 FBA917311:FBA917652 FKW917311:FKW917652 FUS917311:FUS917652 GEO917311:GEO917652 GOK917311:GOK917652 GYG917311:GYG917652 HIC917311:HIC917652 HRY917311:HRY917652 IBU917311:IBU917652 ILQ917311:ILQ917652 IVM917311:IVM917652 JFI917311:JFI917652 JPE917311:JPE917652 JZA917311:JZA917652 KIW917311:KIW917652 KSS917311:KSS917652 LCO917311:LCO917652 LMK917311:LMK917652 LWG917311:LWG917652 MGC917311:MGC917652 MPY917311:MPY917652 MZU917311:MZU917652 NJQ917311:NJQ917652 NTM917311:NTM917652 ODI917311:ODI917652 ONE917311:ONE917652 OXA917311:OXA917652 PGW917311:PGW917652 PQS917311:PQS917652 QAO917311:QAO917652 QKK917311:QKK917652 QUG917311:QUG917652 REC917311:REC917652 RNY917311:RNY917652 RXU917311:RXU917652 SHQ917311:SHQ917652 SRM917311:SRM917652 TBI917311:TBI917652 TLE917311:TLE917652 TVA917311:TVA917652 UEW917311:UEW917652 UOS917311:UOS917652 UYO917311:UYO917652 VIK917311:VIK917652 VSG917311:VSG917652 WCC917311:WCC917652 WLY917311:WLY917652 WVU917311:WVU917652 WVU982847:WVU983188 JI982847:JI983188 TE982847:TE983188 ADA982847:ADA983188 AMW982847:AMW983188 AWS982847:AWS983188 BGO982847:BGO983188 BQK982847:BQK983188 CAG982847:CAG983188 CKC982847:CKC983188 CTY982847:CTY983188 DDU982847:DDU983188 DNQ982847:DNQ983188 DXM982847:DXM983188 EHI982847:EHI983188 ERE982847:ERE983188 FBA982847:FBA983188 FKW982847:FKW983188 FUS982847:FUS983188 GEO982847:GEO983188 GOK982847:GOK983188 GYG982847:GYG983188 HIC982847:HIC983188 HRY982847:HRY983188 IBU982847:IBU983188 ILQ982847:ILQ983188 IVM982847:IVM983188 JFI982847:JFI983188 JPE982847:JPE983188 JZA982847:JZA983188 KIW982847:KIW983188 KSS982847:KSS983188 LCO982847:LCO983188 LMK982847:LMK983188 LWG982847:LWG983188 MGC982847:MGC983188 MPY982847:MPY983188 MZU982847:MZU983188 NJQ982847:NJQ983188 NTM982847:NTM983188 ODI982847:ODI983188 ONE982847:ONE983188 OXA982847:OXA983188 PGW982847:PGW983188 PQS982847:PQS983188 QAO982847:QAO983188 QKK982847:QKK983188 QUG982847:QUG983188 WVU6:WVU150 WLY6:WLY150 WCC6:WCC150 VSG6:VSG150 VIK6:VIK150 UYO6:UYO150 UOS6:UOS150 UEW6:UEW150 TVA6:TVA150 TLE6:TLE150 TBI6:TBI150 SRM6:SRM150 SHQ6:SHQ150 RXU6:RXU150 RNY6:RNY150 REC6:REC150 QUG6:QUG150 QKK6:QKK150 QAO6:QAO150 PQS6:PQS150 PGW6:PGW150 OXA6:OXA150 ONE6:ONE150 ODI6:ODI150 NTM6:NTM150 NJQ6:NJQ150 MZU6:MZU150 MPY6:MPY150 MGC6:MGC150 LWG6:LWG150 LMK6:LMK150 LCO6:LCO150 KSS6:KSS150 KIW6:KIW150 JZA6:JZA150 JPE6:JPE150 JFI6:JFI150 IVM6:IVM150 ILQ6:ILQ150 IBU6:IBU150 HRY6:HRY150 HIC6:HIC150 GYG6:GYG150 GOK6:GOK150 GEO6:GEO150 FUS6:FUS150 FKW6:FKW150 FBA6:FBA150 ERE6:ERE150 EHI6:EHI150 DXM6:DXM150 DNQ6:DNQ150 DDU6:DDU150 CTY6:CTY150 CKC6:CKC150 CAG6:CAG150 BQK6:BQK150 BGO6:BGO150 AWS6:AWS150 AMW6:AMW150 ADA6:ADA150 TE6:TE150 JI6:JI150" xr:uid="{00000000-0002-0000-0000-000004000000}">
      <formula1>ACCOMPAGNO</formula1>
    </dataValidation>
    <dataValidation type="list" allowBlank="1" showInputMessage="1" showErrorMessage="1" sqref="RDT982847:RDT983188 RNP982847:RNP983188 IZ65343:IZ65684 SV65343:SV65684 ACR65343:ACR65684 AMN65343:AMN65684 AWJ65343:AWJ65684 BGF65343:BGF65684 BQB65343:BQB65684 BZX65343:BZX65684 CJT65343:CJT65684 CTP65343:CTP65684 DDL65343:DDL65684 DNH65343:DNH65684 DXD65343:DXD65684 EGZ65343:EGZ65684 EQV65343:EQV65684 FAR65343:FAR65684 FKN65343:FKN65684 FUJ65343:FUJ65684 GEF65343:GEF65684 GOB65343:GOB65684 GXX65343:GXX65684 HHT65343:HHT65684 HRP65343:HRP65684 IBL65343:IBL65684 ILH65343:ILH65684 IVD65343:IVD65684 JEZ65343:JEZ65684 JOV65343:JOV65684 JYR65343:JYR65684 KIN65343:KIN65684 KSJ65343:KSJ65684 LCF65343:LCF65684 LMB65343:LMB65684 LVX65343:LVX65684 MFT65343:MFT65684 MPP65343:MPP65684 MZL65343:MZL65684 NJH65343:NJH65684 NTD65343:NTD65684 OCZ65343:OCZ65684 OMV65343:OMV65684 OWR65343:OWR65684 PGN65343:PGN65684 PQJ65343:PQJ65684 QAF65343:QAF65684 QKB65343:QKB65684 QTX65343:QTX65684 RDT65343:RDT65684 RNP65343:RNP65684 RXL65343:RXL65684 SHH65343:SHH65684 SRD65343:SRD65684 TAZ65343:TAZ65684 TKV65343:TKV65684 TUR65343:TUR65684 UEN65343:UEN65684 UOJ65343:UOJ65684 UYF65343:UYF65684 VIB65343:VIB65684 VRX65343:VRX65684 WBT65343:WBT65684 WLP65343:WLP65684 WVL65343:WVL65684 RXL982847:RXL983188 IZ130879:IZ131220 SV130879:SV131220 ACR130879:ACR131220 AMN130879:AMN131220 AWJ130879:AWJ131220 BGF130879:BGF131220 BQB130879:BQB131220 BZX130879:BZX131220 CJT130879:CJT131220 CTP130879:CTP131220 DDL130879:DDL131220 DNH130879:DNH131220 DXD130879:DXD131220 EGZ130879:EGZ131220 EQV130879:EQV131220 FAR130879:FAR131220 FKN130879:FKN131220 FUJ130879:FUJ131220 GEF130879:GEF131220 GOB130879:GOB131220 GXX130879:GXX131220 HHT130879:HHT131220 HRP130879:HRP131220 IBL130879:IBL131220 ILH130879:ILH131220 IVD130879:IVD131220 JEZ130879:JEZ131220 JOV130879:JOV131220 JYR130879:JYR131220 KIN130879:KIN131220 KSJ130879:KSJ131220 LCF130879:LCF131220 LMB130879:LMB131220 LVX130879:LVX131220 MFT130879:MFT131220 MPP130879:MPP131220 MZL130879:MZL131220 NJH130879:NJH131220 NTD130879:NTD131220 OCZ130879:OCZ131220 OMV130879:OMV131220 OWR130879:OWR131220 PGN130879:PGN131220 PQJ130879:PQJ131220 QAF130879:QAF131220 QKB130879:QKB131220 QTX130879:QTX131220 RDT130879:RDT131220 RNP130879:RNP131220 RXL130879:RXL131220 SHH130879:SHH131220 SRD130879:SRD131220 TAZ130879:TAZ131220 TKV130879:TKV131220 TUR130879:TUR131220 UEN130879:UEN131220 UOJ130879:UOJ131220 UYF130879:UYF131220 VIB130879:VIB131220 VRX130879:VRX131220 WBT130879:WBT131220 WLP130879:WLP131220 WVL130879:WVL131220 SHH982847:SHH983188 IZ196415:IZ196756 SV196415:SV196756 ACR196415:ACR196756 AMN196415:AMN196756 AWJ196415:AWJ196756 BGF196415:BGF196756 BQB196415:BQB196756 BZX196415:BZX196756 CJT196415:CJT196756 CTP196415:CTP196756 DDL196415:DDL196756 DNH196415:DNH196756 DXD196415:DXD196756 EGZ196415:EGZ196756 EQV196415:EQV196756 FAR196415:FAR196756 FKN196415:FKN196756 FUJ196415:FUJ196756 GEF196415:GEF196756 GOB196415:GOB196756 GXX196415:GXX196756 HHT196415:HHT196756 HRP196415:HRP196756 IBL196415:IBL196756 ILH196415:ILH196756 IVD196415:IVD196756 JEZ196415:JEZ196756 JOV196415:JOV196756 JYR196415:JYR196756 KIN196415:KIN196756 KSJ196415:KSJ196756 LCF196415:LCF196756 LMB196415:LMB196756 LVX196415:LVX196756 MFT196415:MFT196756 MPP196415:MPP196756 MZL196415:MZL196756 NJH196415:NJH196756 NTD196415:NTD196756 OCZ196415:OCZ196756 OMV196415:OMV196756 OWR196415:OWR196756 PGN196415:PGN196756 PQJ196415:PQJ196756 QAF196415:QAF196756 QKB196415:QKB196756 QTX196415:QTX196756 RDT196415:RDT196756 RNP196415:RNP196756 RXL196415:RXL196756 SHH196415:SHH196756 SRD196415:SRD196756 TAZ196415:TAZ196756 TKV196415:TKV196756 TUR196415:TUR196756 UEN196415:UEN196756 UOJ196415:UOJ196756 UYF196415:UYF196756 VIB196415:VIB196756 VRX196415:VRX196756 WBT196415:WBT196756 WLP196415:WLP196756 WVL196415:WVL196756 SRD982847:SRD983188 IZ261951:IZ262292 SV261951:SV262292 ACR261951:ACR262292 AMN261951:AMN262292 AWJ261951:AWJ262292 BGF261951:BGF262292 BQB261951:BQB262292 BZX261951:BZX262292 CJT261951:CJT262292 CTP261951:CTP262292 DDL261951:DDL262292 DNH261951:DNH262292 DXD261951:DXD262292 EGZ261951:EGZ262292 EQV261951:EQV262292 FAR261951:FAR262292 FKN261951:FKN262292 FUJ261951:FUJ262292 GEF261951:GEF262292 GOB261951:GOB262292 GXX261951:GXX262292 HHT261951:HHT262292 HRP261951:HRP262292 IBL261951:IBL262292 ILH261951:ILH262292 IVD261951:IVD262292 JEZ261951:JEZ262292 JOV261951:JOV262292 JYR261951:JYR262292 KIN261951:KIN262292 KSJ261951:KSJ262292 LCF261951:LCF262292 LMB261951:LMB262292 LVX261951:LVX262292 MFT261951:MFT262292 MPP261951:MPP262292 MZL261951:MZL262292 NJH261951:NJH262292 NTD261951:NTD262292 OCZ261951:OCZ262292 OMV261951:OMV262292 OWR261951:OWR262292 PGN261951:PGN262292 PQJ261951:PQJ262292 QAF261951:QAF262292 QKB261951:QKB262292 QTX261951:QTX262292 RDT261951:RDT262292 RNP261951:RNP262292 RXL261951:RXL262292 SHH261951:SHH262292 SRD261951:SRD262292 TAZ261951:TAZ262292 TKV261951:TKV262292 TUR261951:TUR262292 UEN261951:UEN262292 UOJ261951:UOJ262292 UYF261951:UYF262292 VIB261951:VIB262292 VRX261951:VRX262292 WBT261951:WBT262292 WLP261951:WLP262292 WVL261951:WVL262292 TAZ982847:TAZ983188 IZ327487:IZ327828 SV327487:SV327828 ACR327487:ACR327828 AMN327487:AMN327828 AWJ327487:AWJ327828 BGF327487:BGF327828 BQB327487:BQB327828 BZX327487:BZX327828 CJT327487:CJT327828 CTP327487:CTP327828 DDL327487:DDL327828 DNH327487:DNH327828 DXD327487:DXD327828 EGZ327487:EGZ327828 EQV327487:EQV327828 FAR327487:FAR327828 FKN327487:FKN327828 FUJ327487:FUJ327828 GEF327487:GEF327828 GOB327487:GOB327828 GXX327487:GXX327828 HHT327487:HHT327828 HRP327487:HRP327828 IBL327487:IBL327828 ILH327487:ILH327828 IVD327487:IVD327828 JEZ327487:JEZ327828 JOV327487:JOV327828 JYR327487:JYR327828 KIN327487:KIN327828 KSJ327487:KSJ327828 LCF327487:LCF327828 LMB327487:LMB327828 LVX327487:LVX327828 MFT327487:MFT327828 MPP327487:MPP327828 MZL327487:MZL327828 NJH327487:NJH327828 NTD327487:NTD327828 OCZ327487:OCZ327828 OMV327487:OMV327828 OWR327487:OWR327828 PGN327487:PGN327828 PQJ327487:PQJ327828 QAF327487:QAF327828 QKB327487:QKB327828 QTX327487:QTX327828 RDT327487:RDT327828 RNP327487:RNP327828 RXL327487:RXL327828 SHH327487:SHH327828 SRD327487:SRD327828 TAZ327487:TAZ327828 TKV327487:TKV327828 TUR327487:TUR327828 UEN327487:UEN327828 UOJ327487:UOJ327828 UYF327487:UYF327828 VIB327487:VIB327828 VRX327487:VRX327828 WBT327487:WBT327828 WLP327487:WLP327828 WVL327487:WVL327828 TKV982847:TKV983188 IZ393023:IZ393364 SV393023:SV393364 ACR393023:ACR393364 AMN393023:AMN393364 AWJ393023:AWJ393364 BGF393023:BGF393364 BQB393023:BQB393364 BZX393023:BZX393364 CJT393023:CJT393364 CTP393023:CTP393364 DDL393023:DDL393364 DNH393023:DNH393364 DXD393023:DXD393364 EGZ393023:EGZ393364 EQV393023:EQV393364 FAR393023:FAR393364 FKN393023:FKN393364 FUJ393023:FUJ393364 GEF393023:GEF393364 GOB393023:GOB393364 GXX393023:GXX393364 HHT393023:HHT393364 HRP393023:HRP393364 IBL393023:IBL393364 ILH393023:ILH393364 IVD393023:IVD393364 JEZ393023:JEZ393364 JOV393023:JOV393364 JYR393023:JYR393364 KIN393023:KIN393364 KSJ393023:KSJ393364 LCF393023:LCF393364 LMB393023:LMB393364 LVX393023:LVX393364 MFT393023:MFT393364 MPP393023:MPP393364 MZL393023:MZL393364 NJH393023:NJH393364 NTD393023:NTD393364 OCZ393023:OCZ393364 OMV393023:OMV393364 OWR393023:OWR393364 PGN393023:PGN393364 PQJ393023:PQJ393364 QAF393023:QAF393364 QKB393023:QKB393364 QTX393023:QTX393364 RDT393023:RDT393364 RNP393023:RNP393364 RXL393023:RXL393364 SHH393023:SHH393364 SRD393023:SRD393364 TAZ393023:TAZ393364 TKV393023:TKV393364 TUR393023:TUR393364 UEN393023:UEN393364 UOJ393023:UOJ393364 UYF393023:UYF393364 VIB393023:VIB393364 VRX393023:VRX393364 WBT393023:WBT393364 WLP393023:WLP393364 WVL393023:WVL393364 TUR982847:TUR983188 IZ458559:IZ458900 SV458559:SV458900 ACR458559:ACR458900 AMN458559:AMN458900 AWJ458559:AWJ458900 BGF458559:BGF458900 BQB458559:BQB458900 BZX458559:BZX458900 CJT458559:CJT458900 CTP458559:CTP458900 DDL458559:DDL458900 DNH458559:DNH458900 DXD458559:DXD458900 EGZ458559:EGZ458900 EQV458559:EQV458900 FAR458559:FAR458900 FKN458559:FKN458900 FUJ458559:FUJ458900 GEF458559:GEF458900 GOB458559:GOB458900 GXX458559:GXX458900 HHT458559:HHT458900 HRP458559:HRP458900 IBL458559:IBL458900 ILH458559:ILH458900 IVD458559:IVD458900 JEZ458559:JEZ458900 JOV458559:JOV458900 JYR458559:JYR458900 KIN458559:KIN458900 KSJ458559:KSJ458900 LCF458559:LCF458900 LMB458559:LMB458900 LVX458559:LVX458900 MFT458559:MFT458900 MPP458559:MPP458900 MZL458559:MZL458900 NJH458559:NJH458900 NTD458559:NTD458900 OCZ458559:OCZ458900 OMV458559:OMV458900 OWR458559:OWR458900 PGN458559:PGN458900 PQJ458559:PQJ458900 QAF458559:QAF458900 QKB458559:QKB458900 QTX458559:QTX458900 RDT458559:RDT458900 RNP458559:RNP458900 RXL458559:RXL458900 SHH458559:SHH458900 SRD458559:SRD458900 TAZ458559:TAZ458900 TKV458559:TKV458900 TUR458559:TUR458900 UEN458559:UEN458900 UOJ458559:UOJ458900 UYF458559:UYF458900 VIB458559:VIB458900 VRX458559:VRX458900 WBT458559:WBT458900 WLP458559:WLP458900 WVL458559:WVL458900 UEN982847:UEN983188 IZ524095:IZ524436 SV524095:SV524436 ACR524095:ACR524436 AMN524095:AMN524436 AWJ524095:AWJ524436 BGF524095:BGF524436 BQB524095:BQB524436 BZX524095:BZX524436 CJT524095:CJT524436 CTP524095:CTP524436 DDL524095:DDL524436 DNH524095:DNH524436 DXD524095:DXD524436 EGZ524095:EGZ524436 EQV524095:EQV524436 FAR524095:FAR524436 FKN524095:FKN524436 FUJ524095:FUJ524436 GEF524095:GEF524436 GOB524095:GOB524436 GXX524095:GXX524436 HHT524095:HHT524436 HRP524095:HRP524436 IBL524095:IBL524436 ILH524095:ILH524436 IVD524095:IVD524436 JEZ524095:JEZ524436 JOV524095:JOV524436 JYR524095:JYR524436 KIN524095:KIN524436 KSJ524095:KSJ524436 LCF524095:LCF524436 LMB524095:LMB524436 LVX524095:LVX524436 MFT524095:MFT524436 MPP524095:MPP524436 MZL524095:MZL524436 NJH524095:NJH524436 NTD524095:NTD524436 OCZ524095:OCZ524436 OMV524095:OMV524436 OWR524095:OWR524436 PGN524095:PGN524436 PQJ524095:PQJ524436 QAF524095:QAF524436 QKB524095:QKB524436 QTX524095:QTX524436 RDT524095:RDT524436 RNP524095:RNP524436 RXL524095:RXL524436 SHH524095:SHH524436 SRD524095:SRD524436 TAZ524095:TAZ524436 TKV524095:TKV524436 TUR524095:TUR524436 UEN524095:UEN524436 UOJ524095:UOJ524436 UYF524095:UYF524436 VIB524095:VIB524436 VRX524095:VRX524436 WBT524095:WBT524436 WLP524095:WLP524436 WVL524095:WVL524436 UOJ982847:UOJ983188 IZ589631:IZ589972 SV589631:SV589972 ACR589631:ACR589972 AMN589631:AMN589972 AWJ589631:AWJ589972 BGF589631:BGF589972 BQB589631:BQB589972 BZX589631:BZX589972 CJT589631:CJT589972 CTP589631:CTP589972 DDL589631:DDL589972 DNH589631:DNH589972 DXD589631:DXD589972 EGZ589631:EGZ589972 EQV589631:EQV589972 FAR589631:FAR589972 FKN589631:FKN589972 FUJ589631:FUJ589972 GEF589631:GEF589972 GOB589631:GOB589972 GXX589631:GXX589972 HHT589631:HHT589972 HRP589631:HRP589972 IBL589631:IBL589972 ILH589631:ILH589972 IVD589631:IVD589972 JEZ589631:JEZ589972 JOV589631:JOV589972 JYR589631:JYR589972 KIN589631:KIN589972 KSJ589631:KSJ589972 LCF589631:LCF589972 LMB589631:LMB589972 LVX589631:LVX589972 MFT589631:MFT589972 MPP589631:MPP589972 MZL589631:MZL589972 NJH589631:NJH589972 NTD589631:NTD589972 OCZ589631:OCZ589972 OMV589631:OMV589972 OWR589631:OWR589972 PGN589631:PGN589972 PQJ589631:PQJ589972 QAF589631:QAF589972 QKB589631:QKB589972 QTX589631:QTX589972 RDT589631:RDT589972 RNP589631:RNP589972 RXL589631:RXL589972 SHH589631:SHH589972 SRD589631:SRD589972 TAZ589631:TAZ589972 TKV589631:TKV589972 TUR589631:TUR589972 UEN589631:UEN589972 UOJ589631:UOJ589972 UYF589631:UYF589972 VIB589631:VIB589972 VRX589631:VRX589972 WBT589631:WBT589972 WLP589631:WLP589972 WVL589631:WVL589972 UYF982847:UYF983188 IZ655167:IZ655508 SV655167:SV655508 ACR655167:ACR655508 AMN655167:AMN655508 AWJ655167:AWJ655508 BGF655167:BGF655508 BQB655167:BQB655508 BZX655167:BZX655508 CJT655167:CJT655508 CTP655167:CTP655508 DDL655167:DDL655508 DNH655167:DNH655508 DXD655167:DXD655508 EGZ655167:EGZ655508 EQV655167:EQV655508 FAR655167:FAR655508 FKN655167:FKN655508 FUJ655167:FUJ655508 GEF655167:GEF655508 GOB655167:GOB655508 GXX655167:GXX655508 HHT655167:HHT655508 HRP655167:HRP655508 IBL655167:IBL655508 ILH655167:ILH655508 IVD655167:IVD655508 JEZ655167:JEZ655508 JOV655167:JOV655508 JYR655167:JYR655508 KIN655167:KIN655508 KSJ655167:KSJ655508 LCF655167:LCF655508 LMB655167:LMB655508 LVX655167:LVX655508 MFT655167:MFT655508 MPP655167:MPP655508 MZL655167:MZL655508 NJH655167:NJH655508 NTD655167:NTD655508 OCZ655167:OCZ655508 OMV655167:OMV655508 OWR655167:OWR655508 PGN655167:PGN655508 PQJ655167:PQJ655508 QAF655167:QAF655508 QKB655167:QKB655508 QTX655167:QTX655508 RDT655167:RDT655508 RNP655167:RNP655508 RXL655167:RXL655508 SHH655167:SHH655508 SRD655167:SRD655508 TAZ655167:TAZ655508 TKV655167:TKV655508 TUR655167:TUR655508 UEN655167:UEN655508 UOJ655167:UOJ655508 UYF655167:UYF655508 VIB655167:VIB655508 VRX655167:VRX655508 WBT655167:WBT655508 WLP655167:WLP655508 WVL655167:WVL655508 VIB982847:VIB983188 IZ720703:IZ721044 SV720703:SV721044 ACR720703:ACR721044 AMN720703:AMN721044 AWJ720703:AWJ721044 BGF720703:BGF721044 BQB720703:BQB721044 BZX720703:BZX721044 CJT720703:CJT721044 CTP720703:CTP721044 DDL720703:DDL721044 DNH720703:DNH721044 DXD720703:DXD721044 EGZ720703:EGZ721044 EQV720703:EQV721044 FAR720703:FAR721044 FKN720703:FKN721044 FUJ720703:FUJ721044 GEF720703:GEF721044 GOB720703:GOB721044 GXX720703:GXX721044 HHT720703:HHT721044 HRP720703:HRP721044 IBL720703:IBL721044 ILH720703:ILH721044 IVD720703:IVD721044 JEZ720703:JEZ721044 JOV720703:JOV721044 JYR720703:JYR721044 KIN720703:KIN721044 KSJ720703:KSJ721044 LCF720703:LCF721044 LMB720703:LMB721044 LVX720703:LVX721044 MFT720703:MFT721044 MPP720703:MPP721044 MZL720703:MZL721044 NJH720703:NJH721044 NTD720703:NTD721044 OCZ720703:OCZ721044 OMV720703:OMV721044 OWR720703:OWR721044 PGN720703:PGN721044 PQJ720703:PQJ721044 QAF720703:QAF721044 QKB720703:QKB721044 QTX720703:QTX721044 RDT720703:RDT721044 RNP720703:RNP721044 RXL720703:RXL721044 SHH720703:SHH721044 SRD720703:SRD721044 TAZ720703:TAZ721044 TKV720703:TKV721044 TUR720703:TUR721044 UEN720703:UEN721044 UOJ720703:UOJ721044 UYF720703:UYF721044 VIB720703:VIB721044 VRX720703:VRX721044 WBT720703:WBT721044 WLP720703:WLP721044 WVL720703:WVL721044 VRX982847:VRX983188 IZ786239:IZ786580 SV786239:SV786580 ACR786239:ACR786580 AMN786239:AMN786580 AWJ786239:AWJ786580 BGF786239:BGF786580 BQB786239:BQB786580 BZX786239:BZX786580 CJT786239:CJT786580 CTP786239:CTP786580 DDL786239:DDL786580 DNH786239:DNH786580 DXD786239:DXD786580 EGZ786239:EGZ786580 EQV786239:EQV786580 FAR786239:FAR786580 FKN786239:FKN786580 FUJ786239:FUJ786580 GEF786239:GEF786580 GOB786239:GOB786580 GXX786239:GXX786580 HHT786239:HHT786580 HRP786239:HRP786580 IBL786239:IBL786580 ILH786239:ILH786580 IVD786239:IVD786580 JEZ786239:JEZ786580 JOV786239:JOV786580 JYR786239:JYR786580 KIN786239:KIN786580 KSJ786239:KSJ786580 LCF786239:LCF786580 LMB786239:LMB786580 LVX786239:LVX786580 MFT786239:MFT786580 MPP786239:MPP786580 MZL786239:MZL786580 NJH786239:NJH786580 NTD786239:NTD786580 OCZ786239:OCZ786580 OMV786239:OMV786580 OWR786239:OWR786580 PGN786239:PGN786580 PQJ786239:PQJ786580 QAF786239:QAF786580 QKB786239:QKB786580 QTX786239:QTX786580 RDT786239:RDT786580 RNP786239:RNP786580 RXL786239:RXL786580 SHH786239:SHH786580 SRD786239:SRD786580 TAZ786239:TAZ786580 TKV786239:TKV786580 TUR786239:TUR786580 UEN786239:UEN786580 UOJ786239:UOJ786580 UYF786239:UYF786580 VIB786239:VIB786580 VRX786239:VRX786580 WBT786239:WBT786580 WLP786239:WLP786580 WVL786239:WVL786580 WBT982847:WBT983188 IZ851775:IZ852116 SV851775:SV852116 ACR851775:ACR852116 AMN851775:AMN852116 AWJ851775:AWJ852116 BGF851775:BGF852116 BQB851775:BQB852116 BZX851775:BZX852116 CJT851775:CJT852116 CTP851775:CTP852116 DDL851775:DDL852116 DNH851775:DNH852116 DXD851775:DXD852116 EGZ851775:EGZ852116 EQV851775:EQV852116 FAR851775:FAR852116 FKN851775:FKN852116 FUJ851775:FUJ852116 GEF851775:GEF852116 GOB851775:GOB852116 GXX851775:GXX852116 HHT851775:HHT852116 HRP851775:HRP852116 IBL851775:IBL852116 ILH851775:ILH852116 IVD851775:IVD852116 JEZ851775:JEZ852116 JOV851775:JOV852116 JYR851775:JYR852116 KIN851775:KIN852116 KSJ851775:KSJ852116 LCF851775:LCF852116 LMB851775:LMB852116 LVX851775:LVX852116 MFT851775:MFT852116 MPP851775:MPP852116 MZL851775:MZL852116 NJH851775:NJH852116 NTD851775:NTD852116 OCZ851775:OCZ852116 OMV851775:OMV852116 OWR851775:OWR852116 PGN851775:PGN852116 PQJ851775:PQJ852116 QAF851775:QAF852116 QKB851775:QKB852116 QTX851775:QTX852116 RDT851775:RDT852116 RNP851775:RNP852116 RXL851775:RXL852116 SHH851775:SHH852116 SRD851775:SRD852116 TAZ851775:TAZ852116 TKV851775:TKV852116 TUR851775:TUR852116 UEN851775:UEN852116 UOJ851775:UOJ852116 UYF851775:UYF852116 VIB851775:VIB852116 VRX851775:VRX852116 WBT851775:WBT852116 WLP851775:WLP852116 WVL851775:WVL852116 WLP982847:WLP983188 IZ917311:IZ917652 SV917311:SV917652 ACR917311:ACR917652 AMN917311:AMN917652 AWJ917311:AWJ917652 BGF917311:BGF917652 BQB917311:BQB917652 BZX917311:BZX917652 CJT917311:CJT917652 CTP917311:CTP917652 DDL917311:DDL917652 DNH917311:DNH917652 DXD917311:DXD917652 EGZ917311:EGZ917652 EQV917311:EQV917652 FAR917311:FAR917652 FKN917311:FKN917652 FUJ917311:FUJ917652 GEF917311:GEF917652 GOB917311:GOB917652 GXX917311:GXX917652 HHT917311:HHT917652 HRP917311:HRP917652 IBL917311:IBL917652 ILH917311:ILH917652 IVD917311:IVD917652 JEZ917311:JEZ917652 JOV917311:JOV917652 JYR917311:JYR917652 KIN917311:KIN917652 KSJ917311:KSJ917652 LCF917311:LCF917652 LMB917311:LMB917652 LVX917311:LVX917652 MFT917311:MFT917652 MPP917311:MPP917652 MZL917311:MZL917652 NJH917311:NJH917652 NTD917311:NTD917652 OCZ917311:OCZ917652 OMV917311:OMV917652 OWR917311:OWR917652 PGN917311:PGN917652 PQJ917311:PQJ917652 QAF917311:QAF917652 QKB917311:QKB917652 QTX917311:QTX917652 RDT917311:RDT917652 RNP917311:RNP917652 RXL917311:RXL917652 SHH917311:SHH917652 SRD917311:SRD917652 TAZ917311:TAZ917652 TKV917311:TKV917652 TUR917311:TUR917652 UEN917311:UEN917652 UOJ917311:UOJ917652 UYF917311:UYF917652 VIB917311:VIB917652 VRX917311:VRX917652 WBT917311:WBT917652 WLP917311:WLP917652 WVL917311:WVL917652 WVL982847:WVL983188 IZ982847:IZ983188 SV982847:SV983188 ACR982847:ACR983188 AMN982847:AMN983188 AWJ982847:AWJ983188 BGF982847:BGF983188 BQB982847:BQB983188 BZX982847:BZX983188 CJT982847:CJT983188 CTP982847:CTP983188 DDL982847:DDL983188 DNH982847:DNH983188 DXD982847:DXD983188 EGZ982847:EGZ983188 EQV982847:EQV983188 FAR982847:FAR983188 FKN982847:FKN983188 FUJ982847:FUJ983188 GEF982847:GEF983188 GOB982847:GOB983188 GXX982847:GXX983188 HHT982847:HHT983188 HRP982847:HRP983188 IBL982847:IBL983188 ILH982847:ILH983188 IVD982847:IVD983188 JEZ982847:JEZ983188 JOV982847:JOV983188 JYR982847:JYR983188 KIN982847:KIN983188 KSJ982847:KSJ983188 LCF982847:LCF983188 LMB982847:LMB983188 LVX982847:LVX983188 MFT982847:MFT983188 MPP982847:MPP983188 MZL982847:MZL983188 NJH982847:NJH983188 NTD982847:NTD983188 OCZ982847:OCZ983188 OMV982847:OMV983188 OWR982847:OWR983188 PGN982847:PGN983188 PQJ982847:PQJ983188 QAF982847:QAF983188 QKB982847:QKB983188 QTX982847:QTX983188 WVL6:WVL150 WLP6:WLP150 WBT6:WBT150 VRX6:VRX150 VIB6:VIB150 UYF6:UYF150 UOJ6:UOJ150 UEN6:UEN150 TUR6:TUR150 TKV6:TKV150 TAZ6:TAZ150 SRD6:SRD150 SHH6:SHH150 RXL6:RXL150 RNP6:RNP150 RDT6:RDT150 QTX6:QTX150 QKB6:QKB150 QAF6:QAF150 PQJ6:PQJ150 PGN6:PGN150 OWR6:OWR150 OMV6:OMV150 OCZ6:OCZ150 NTD6:NTD150 NJH6:NJH150 MZL6:MZL150 MPP6:MPP150 MFT6:MFT150 LVX6:LVX150 LMB6:LMB150 LCF6:LCF150 KSJ6:KSJ150 KIN6:KIN150 JYR6:JYR150 JOV6:JOV150 JEZ6:JEZ150 IVD6:IVD150 ILH6:ILH150 IBL6:IBL150 HRP6:HRP150 HHT6:HHT150 GXX6:GXX150 GOB6:GOB150 GEF6:GEF150 FUJ6:FUJ150 FKN6:FKN150 FAR6:FAR150 EQV6:EQV150 EGZ6:EGZ150 DXD6:DXD150 DNH6:DNH150 DDL6:DDL150 CTP6:CTP150 CJT6:CJT150 BZX6:BZX150 BQB6:BQB150 BGF6:BGF150 AWJ6:AWJ150 AMN6:AMN150 ACR6:ACR150 SV6:SV150 IZ6:IZ150" xr:uid="{00000000-0002-0000-0000-000005000000}">
      <formula1>STRUTTURE_SRSR24H</formula1>
    </dataValidation>
    <dataValidation type="date" allowBlank="1" showInputMessage="1" showErrorMessage="1" error="inserire anno 2021 (01/01/2021 - 31/12/2021)" sqref="F6:G149" xr:uid="{00000000-0002-0000-0000-000006000000}">
      <formula1>44197</formula1>
      <formula2>44561</formula2>
    </dataValidation>
    <dataValidation type="decimal" allowBlank="1" showInputMessage="1" showErrorMessage="1" error="ISEE tra 0,00 e 20.000,00" sqref="M6:M149" xr:uid="{00000000-0002-0000-0000-000007000000}">
      <formula1>0</formula1>
      <formula2>20000</formula2>
    </dataValidation>
    <dataValidation type="whole" allowBlank="1" showInputMessage="1" showErrorMessage="1" error="massimo 365" sqref="H6:H149" xr:uid="{00000000-0002-0000-0000-000008000000}">
      <formula1>1</formula1>
      <formula2>365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2" yWindow="583" count="2">
        <x14:dataValidation type="list" allowBlank="1" showInputMessage="1" showErrorMessage="1" xr:uid="{00000000-0002-0000-0000-000009000000}">
          <x14:formula1>
            <xm:f>'MENU TENDINA'!$A$2:$A$3</xm:f>
          </x14:formula1>
          <xm:sqref>N6:N149</xm:sqref>
        </x14:dataValidation>
        <x14:dataValidation type="list" allowBlank="1" showInputMessage="1" showErrorMessage="1" xr:uid="{00000000-0002-0000-0000-00000A000000}">
          <x14:formula1>
            <xm:f>'MENU TENDINA'!$B$2:$B$102</xm:f>
          </x14:formula1>
          <xm:sqref>D6:D149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50"/>
  <sheetViews>
    <sheetView tabSelected="1" zoomScale="75" zoomScaleNormal="75" workbookViewId="0">
      <selection activeCell="Q10" sqref="Q10"/>
    </sheetView>
  </sheetViews>
  <sheetFormatPr defaultRowHeight="15" x14ac:dyDescent="0.25"/>
  <cols>
    <col min="1" max="1" width="7.7109375" style="94" customWidth="1"/>
    <col min="2" max="2" width="9" style="94" customWidth="1"/>
    <col min="3" max="3" width="14" style="94" customWidth="1"/>
    <col min="4" max="4" width="27" style="94" bestFit="1" customWidth="1"/>
    <col min="5" max="5" width="21.7109375" style="94" customWidth="1"/>
    <col min="6" max="6" width="12.7109375" style="94" customWidth="1"/>
    <col min="7" max="9" width="12.28515625" style="94" customWidth="1"/>
    <col min="10" max="10" width="9.85546875" style="94" customWidth="1"/>
    <col min="11" max="11" width="13.7109375" style="94" customWidth="1"/>
    <col min="12" max="12" width="13.7109375" style="100" hidden="1" customWidth="1"/>
    <col min="13" max="13" width="13.7109375" style="101" customWidth="1"/>
    <col min="14" max="14" width="10.28515625" style="102" bestFit="1" customWidth="1"/>
    <col min="15" max="16" width="11" style="94" customWidth="1"/>
    <col min="17" max="18" width="17" style="94" customWidth="1"/>
    <col min="19" max="19" width="13.7109375" style="94" customWidth="1"/>
    <col min="20" max="20" width="15.7109375" style="103" customWidth="1"/>
    <col min="21" max="21" width="15" style="94" customWidth="1"/>
    <col min="22" max="22" width="15.85546875" style="94" customWidth="1"/>
    <col min="23" max="23" width="12.85546875" style="94" customWidth="1"/>
    <col min="24" max="24" width="13.28515625" style="94" customWidth="1"/>
    <col min="25" max="25" width="10.7109375" style="94" customWidth="1"/>
    <col min="26" max="26" width="10.140625" style="94" customWidth="1"/>
    <col min="27" max="27" width="14.28515625" style="94" customWidth="1"/>
    <col min="28" max="28" width="21.140625" style="94" customWidth="1"/>
    <col min="29" max="29" width="12.28515625" style="94" customWidth="1"/>
    <col min="30" max="256" width="8.85546875" style="94"/>
    <col min="257" max="257" width="5.28515625" style="94" customWidth="1"/>
    <col min="258" max="258" width="9" style="94" customWidth="1"/>
    <col min="259" max="259" width="14" style="94" customWidth="1"/>
    <col min="260" max="260" width="27" style="94" bestFit="1" customWidth="1"/>
    <col min="261" max="261" width="26.28515625" style="94" customWidth="1"/>
    <col min="262" max="262" width="11" style="94" customWidth="1"/>
    <col min="263" max="263" width="11.28515625" style="94" customWidth="1"/>
    <col min="264" max="264" width="9.28515625" style="94" customWidth="1"/>
    <col min="265" max="265" width="10" style="94" customWidth="1"/>
    <col min="266" max="266" width="9.85546875" style="94" customWidth="1"/>
    <col min="267" max="267" width="11.7109375" style="94" customWidth="1"/>
    <col min="268" max="268" width="11" style="94" customWidth="1"/>
    <col min="269" max="269" width="10.28515625" style="94" bestFit="1" customWidth="1"/>
    <col min="270" max="271" width="11" style="94" customWidth="1"/>
    <col min="272" max="273" width="17" style="94" customWidth="1"/>
    <col min="274" max="274" width="12.28515625" style="94" customWidth="1"/>
    <col min="275" max="275" width="15.7109375" style="94" customWidth="1"/>
    <col min="276" max="276" width="15" style="94" customWidth="1"/>
    <col min="277" max="277" width="26.140625" style="94" customWidth="1"/>
    <col min="278" max="278" width="12.85546875" style="94" customWidth="1"/>
    <col min="279" max="279" width="13.28515625" style="94" customWidth="1"/>
    <col min="280" max="280" width="10.7109375" style="94" customWidth="1"/>
    <col min="281" max="281" width="10.140625" style="94" customWidth="1"/>
    <col min="282" max="282" width="11.7109375" style="94" customWidth="1"/>
    <col min="283" max="283" width="13.140625" style="94" customWidth="1"/>
    <col min="284" max="284" width="14.7109375" style="94" customWidth="1"/>
    <col min="285" max="285" width="9.7109375" style="94" bestFit="1" customWidth="1"/>
    <col min="286" max="512" width="8.85546875" style="94"/>
    <col min="513" max="513" width="5.28515625" style="94" customWidth="1"/>
    <col min="514" max="514" width="9" style="94" customWidth="1"/>
    <col min="515" max="515" width="14" style="94" customWidth="1"/>
    <col min="516" max="516" width="27" style="94" bestFit="1" customWidth="1"/>
    <col min="517" max="517" width="26.28515625" style="94" customWidth="1"/>
    <col min="518" max="518" width="11" style="94" customWidth="1"/>
    <col min="519" max="519" width="11.28515625" style="94" customWidth="1"/>
    <col min="520" max="520" width="9.28515625" style="94" customWidth="1"/>
    <col min="521" max="521" width="10" style="94" customWidth="1"/>
    <col min="522" max="522" width="9.85546875" style="94" customWidth="1"/>
    <col min="523" max="523" width="11.7109375" style="94" customWidth="1"/>
    <col min="524" max="524" width="11" style="94" customWidth="1"/>
    <col min="525" max="525" width="10.28515625" style="94" bestFit="1" customWidth="1"/>
    <col min="526" max="527" width="11" style="94" customWidth="1"/>
    <col min="528" max="529" width="17" style="94" customWidth="1"/>
    <col min="530" max="530" width="12.28515625" style="94" customWidth="1"/>
    <col min="531" max="531" width="15.7109375" style="94" customWidth="1"/>
    <col min="532" max="532" width="15" style="94" customWidth="1"/>
    <col min="533" max="533" width="26.140625" style="94" customWidth="1"/>
    <col min="534" max="534" width="12.85546875" style="94" customWidth="1"/>
    <col min="535" max="535" width="13.28515625" style="94" customWidth="1"/>
    <col min="536" max="536" width="10.7109375" style="94" customWidth="1"/>
    <col min="537" max="537" width="10.140625" style="94" customWidth="1"/>
    <col min="538" max="538" width="11.7109375" style="94" customWidth="1"/>
    <col min="539" max="539" width="13.140625" style="94" customWidth="1"/>
    <col min="540" max="540" width="14.7109375" style="94" customWidth="1"/>
    <col min="541" max="541" width="9.7109375" style="94" bestFit="1" customWidth="1"/>
    <col min="542" max="768" width="8.85546875" style="94"/>
    <col min="769" max="769" width="5.28515625" style="94" customWidth="1"/>
    <col min="770" max="770" width="9" style="94" customWidth="1"/>
    <col min="771" max="771" width="14" style="94" customWidth="1"/>
    <col min="772" max="772" width="27" style="94" bestFit="1" customWidth="1"/>
    <col min="773" max="773" width="26.28515625" style="94" customWidth="1"/>
    <col min="774" max="774" width="11" style="94" customWidth="1"/>
    <col min="775" max="775" width="11.28515625" style="94" customWidth="1"/>
    <col min="776" max="776" width="9.28515625" style="94" customWidth="1"/>
    <col min="777" max="777" width="10" style="94" customWidth="1"/>
    <col min="778" max="778" width="9.85546875" style="94" customWidth="1"/>
    <col min="779" max="779" width="11.7109375" style="94" customWidth="1"/>
    <col min="780" max="780" width="11" style="94" customWidth="1"/>
    <col min="781" max="781" width="10.28515625" style="94" bestFit="1" customWidth="1"/>
    <col min="782" max="783" width="11" style="94" customWidth="1"/>
    <col min="784" max="785" width="17" style="94" customWidth="1"/>
    <col min="786" max="786" width="12.28515625" style="94" customWidth="1"/>
    <col min="787" max="787" width="15.7109375" style="94" customWidth="1"/>
    <col min="788" max="788" width="15" style="94" customWidth="1"/>
    <col min="789" max="789" width="26.140625" style="94" customWidth="1"/>
    <col min="790" max="790" width="12.85546875" style="94" customWidth="1"/>
    <col min="791" max="791" width="13.28515625" style="94" customWidth="1"/>
    <col min="792" max="792" width="10.7109375" style="94" customWidth="1"/>
    <col min="793" max="793" width="10.140625" style="94" customWidth="1"/>
    <col min="794" max="794" width="11.7109375" style="94" customWidth="1"/>
    <col min="795" max="795" width="13.140625" style="94" customWidth="1"/>
    <col min="796" max="796" width="14.7109375" style="94" customWidth="1"/>
    <col min="797" max="797" width="9.7109375" style="94" bestFit="1" customWidth="1"/>
    <col min="798" max="1024" width="8.85546875" style="94"/>
    <col min="1025" max="1025" width="5.28515625" style="94" customWidth="1"/>
    <col min="1026" max="1026" width="9" style="94" customWidth="1"/>
    <col min="1027" max="1027" width="14" style="94" customWidth="1"/>
    <col min="1028" max="1028" width="27" style="94" bestFit="1" customWidth="1"/>
    <col min="1029" max="1029" width="26.28515625" style="94" customWidth="1"/>
    <col min="1030" max="1030" width="11" style="94" customWidth="1"/>
    <col min="1031" max="1031" width="11.28515625" style="94" customWidth="1"/>
    <col min="1032" max="1032" width="9.28515625" style="94" customWidth="1"/>
    <col min="1033" max="1033" width="10" style="94" customWidth="1"/>
    <col min="1034" max="1034" width="9.85546875" style="94" customWidth="1"/>
    <col min="1035" max="1035" width="11.7109375" style="94" customWidth="1"/>
    <col min="1036" max="1036" width="11" style="94" customWidth="1"/>
    <col min="1037" max="1037" width="10.28515625" style="94" bestFit="1" customWidth="1"/>
    <col min="1038" max="1039" width="11" style="94" customWidth="1"/>
    <col min="1040" max="1041" width="17" style="94" customWidth="1"/>
    <col min="1042" max="1042" width="12.28515625" style="94" customWidth="1"/>
    <col min="1043" max="1043" width="15.7109375" style="94" customWidth="1"/>
    <col min="1044" max="1044" width="15" style="94" customWidth="1"/>
    <col min="1045" max="1045" width="26.140625" style="94" customWidth="1"/>
    <col min="1046" max="1046" width="12.85546875" style="94" customWidth="1"/>
    <col min="1047" max="1047" width="13.28515625" style="94" customWidth="1"/>
    <col min="1048" max="1048" width="10.7109375" style="94" customWidth="1"/>
    <col min="1049" max="1049" width="10.140625" style="94" customWidth="1"/>
    <col min="1050" max="1050" width="11.7109375" style="94" customWidth="1"/>
    <col min="1051" max="1051" width="13.140625" style="94" customWidth="1"/>
    <col min="1052" max="1052" width="14.7109375" style="94" customWidth="1"/>
    <col min="1053" max="1053" width="9.7109375" style="94" bestFit="1" customWidth="1"/>
    <col min="1054" max="1280" width="8.85546875" style="94"/>
    <col min="1281" max="1281" width="5.28515625" style="94" customWidth="1"/>
    <col min="1282" max="1282" width="9" style="94" customWidth="1"/>
    <col min="1283" max="1283" width="14" style="94" customWidth="1"/>
    <col min="1284" max="1284" width="27" style="94" bestFit="1" customWidth="1"/>
    <col min="1285" max="1285" width="26.28515625" style="94" customWidth="1"/>
    <col min="1286" max="1286" width="11" style="94" customWidth="1"/>
    <col min="1287" max="1287" width="11.28515625" style="94" customWidth="1"/>
    <col min="1288" max="1288" width="9.28515625" style="94" customWidth="1"/>
    <col min="1289" max="1289" width="10" style="94" customWidth="1"/>
    <col min="1290" max="1290" width="9.85546875" style="94" customWidth="1"/>
    <col min="1291" max="1291" width="11.7109375" style="94" customWidth="1"/>
    <col min="1292" max="1292" width="11" style="94" customWidth="1"/>
    <col min="1293" max="1293" width="10.28515625" style="94" bestFit="1" customWidth="1"/>
    <col min="1294" max="1295" width="11" style="94" customWidth="1"/>
    <col min="1296" max="1297" width="17" style="94" customWidth="1"/>
    <col min="1298" max="1298" width="12.28515625" style="94" customWidth="1"/>
    <col min="1299" max="1299" width="15.7109375" style="94" customWidth="1"/>
    <col min="1300" max="1300" width="15" style="94" customWidth="1"/>
    <col min="1301" max="1301" width="26.140625" style="94" customWidth="1"/>
    <col min="1302" max="1302" width="12.85546875" style="94" customWidth="1"/>
    <col min="1303" max="1303" width="13.28515625" style="94" customWidth="1"/>
    <col min="1304" max="1304" width="10.7109375" style="94" customWidth="1"/>
    <col min="1305" max="1305" width="10.140625" style="94" customWidth="1"/>
    <col min="1306" max="1306" width="11.7109375" style="94" customWidth="1"/>
    <col min="1307" max="1307" width="13.140625" style="94" customWidth="1"/>
    <col min="1308" max="1308" width="14.7109375" style="94" customWidth="1"/>
    <col min="1309" max="1309" width="9.7109375" style="94" bestFit="1" customWidth="1"/>
    <col min="1310" max="1536" width="8.85546875" style="94"/>
    <col min="1537" max="1537" width="5.28515625" style="94" customWidth="1"/>
    <col min="1538" max="1538" width="9" style="94" customWidth="1"/>
    <col min="1539" max="1539" width="14" style="94" customWidth="1"/>
    <col min="1540" max="1540" width="27" style="94" bestFit="1" customWidth="1"/>
    <col min="1541" max="1541" width="26.28515625" style="94" customWidth="1"/>
    <col min="1542" max="1542" width="11" style="94" customWidth="1"/>
    <col min="1543" max="1543" width="11.28515625" style="94" customWidth="1"/>
    <col min="1544" max="1544" width="9.28515625" style="94" customWidth="1"/>
    <col min="1545" max="1545" width="10" style="94" customWidth="1"/>
    <col min="1546" max="1546" width="9.85546875" style="94" customWidth="1"/>
    <col min="1547" max="1547" width="11.7109375" style="94" customWidth="1"/>
    <col min="1548" max="1548" width="11" style="94" customWidth="1"/>
    <col min="1549" max="1549" width="10.28515625" style="94" bestFit="1" customWidth="1"/>
    <col min="1550" max="1551" width="11" style="94" customWidth="1"/>
    <col min="1552" max="1553" width="17" style="94" customWidth="1"/>
    <col min="1554" max="1554" width="12.28515625" style="94" customWidth="1"/>
    <col min="1555" max="1555" width="15.7109375" style="94" customWidth="1"/>
    <col min="1556" max="1556" width="15" style="94" customWidth="1"/>
    <col min="1557" max="1557" width="26.140625" style="94" customWidth="1"/>
    <col min="1558" max="1558" width="12.85546875" style="94" customWidth="1"/>
    <col min="1559" max="1559" width="13.28515625" style="94" customWidth="1"/>
    <col min="1560" max="1560" width="10.7109375" style="94" customWidth="1"/>
    <col min="1561" max="1561" width="10.140625" style="94" customWidth="1"/>
    <col min="1562" max="1562" width="11.7109375" style="94" customWidth="1"/>
    <col min="1563" max="1563" width="13.140625" style="94" customWidth="1"/>
    <col min="1564" max="1564" width="14.7109375" style="94" customWidth="1"/>
    <col min="1565" max="1565" width="9.7109375" style="94" bestFit="1" customWidth="1"/>
    <col min="1566" max="1792" width="8.85546875" style="94"/>
    <col min="1793" max="1793" width="5.28515625" style="94" customWidth="1"/>
    <col min="1794" max="1794" width="9" style="94" customWidth="1"/>
    <col min="1795" max="1795" width="14" style="94" customWidth="1"/>
    <col min="1796" max="1796" width="27" style="94" bestFit="1" customWidth="1"/>
    <col min="1797" max="1797" width="26.28515625" style="94" customWidth="1"/>
    <col min="1798" max="1798" width="11" style="94" customWidth="1"/>
    <col min="1799" max="1799" width="11.28515625" style="94" customWidth="1"/>
    <col min="1800" max="1800" width="9.28515625" style="94" customWidth="1"/>
    <col min="1801" max="1801" width="10" style="94" customWidth="1"/>
    <col min="1802" max="1802" width="9.85546875" style="94" customWidth="1"/>
    <col min="1803" max="1803" width="11.7109375" style="94" customWidth="1"/>
    <col min="1804" max="1804" width="11" style="94" customWidth="1"/>
    <col min="1805" max="1805" width="10.28515625" style="94" bestFit="1" customWidth="1"/>
    <col min="1806" max="1807" width="11" style="94" customWidth="1"/>
    <col min="1808" max="1809" width="17" style="94" customWidth="1"/>
    <col min="1810" max="1810" width="12.28515625" style="94" customWidth="1"/>
    <col min="1811" max="1811" width="15.7109375" style="94" customWidth="1"/>
    <col min="1812" max="1812" width="15" style="94" customWidth="1"/>
    <col min="1813" max="1813" width="26.140625" style="94" customWidth="1"/>
    <col min="1814" max="1814" width="12.85546875" style="94" customWidth="1"/>
    <col min="1815" max="1815" width="13.28515625" style="94" customWidth="1"/>
    <col min="1816" max="1816" width="10.7109375" style="94" customWidth="1"/>
    <col min="1817" max="1817" width="10.140625" style="94" customWidth="1"/>
    <col min="1818" max="1818" width="11.7109375" style="94" customWidth="1"/>
    <col min="1819" max="1819" width="13.140625" style="94" customWidth="1"/>
    <col min="1820" max="1820" width="14.7109375" style="94" customWidth="1"/>
    <col min="1821" max="1821" width="9.7109375" style="94" bestFit="1" customWidth="1"/>
    <col min="1822" max="2048" width="8.85546875" style="94"/>
    <col min="2049" max="2049" width="5.28515625" style="94" customWidth="1"/>
    <col min="2050" max="2050" width="9" style="94" customWidth="1"/>
    <col min="2051" max="2051" width="14" style="94" customWidth="1"/>
    <col min="2052" max="2052" width="27" style="94" bestFit="1" customWidth="1"/>
    <col min="2053" max="2053" width="26.28515625" style="94" customWidth="1"/>
    <col min="2054" max="2054" width="11" style="94" customWidth="1"/>
    <col min="2055" max="2055" width="11.28515625" style="94" customWidth="1"/>
    <col min="2056" max="2056" width="9.28515625" style="94" customWidth="1"/>
    <col min="2057" max="2057" width="10" style="94" customWidth="1"/>
    <col min="2058" max="2058" width="9.85546875" style="94" customWidth="1"/>
    <col min="2059" max="2059" width="11.7109375" style="94" customWidth="1"/>
    <col min="2060" max="2060" width="11" style="94" customWidth="1"/>
    <col min="2061" max="2061" width="10.28515625" style="94" bestFit="1" customWidth="1"/>
    <col min="2062" max="2063" width="11" style="94" customWidth="1"/>
    <col min="2064" max="2065" width="17" style="94" customWidth="1"/>
    <col min="2066" max="2066" width="12.28515625" style="94" customWidth="1"/>
    <col min="2067" max="2067" width="15.7109375" style="94" customWidth="1"/>
    <col min="2068" max="2068" width="15" style="94" customWidth="1"/>
    <col min="2069" max="2069" width="26.140625" style="94" customWidth="1"/>
    <col min="2070" max="2070" width="12.85546875" style="94" customWidth="1"/>
    <col min="2071" max="2071" width="13.28515625" style="94" customWidth="1"/>
    <col min="2072" max="2072" width="10.7109375" style="94" customWidth="1"/>
    <col min="2073" max="2073" width="10.140625" style="94" customWidth="1"/>
    <col min="2074" max="2074" width="11.7109375" style="94" customWidth="1"/>
    <col min="2075" max="2075" width="13.140625" style="94" customWidth="1"/>
    <col min="2076" max="2076" width="14.7109375" style="94" customWidth="1"/>
    <col min="2077" max="2077" width="9.7109375" style="94" bestFit="1" customWidth="1"/>
    <col min="2078" max="2304" width="8.85546875" style="94"/>
    <col min="2305" max="2305" width="5.28515625" style="94" customWidth="1"/>
    <col min="2306" max="2306" width="9" style="94" customWidth="1"/>
    <col min="2307" max="2307" width="14" style="94" customWidth="1"/>
    <col min="2308" max="2308" width="27" style="94" bestFit="1" customWidth="1"/>
    <col min="2309" max="2309" width="26.28515625" style="94" customWidth="1"/>
    <col min="2310" max="2310" width="11" style="94" customWidth="1"/>
    <col min="2311" max="2311" width="11.28515625" style="94" customWidth="1"/>
    <col min="2312" max="2312" width="9.28515625" style="94" customWidth="1"/>
    <col min="2313" max="2313" width="10" style="94" customWidth="1"/>
    <col min="2314" max="2314" width="9.85546875" style="94" customWidth="1"/>
    <col min="2315" max="2315" width="11.7109375" style="94" customWidth="1"/>
    <col min="2316" max="2316" width="11" style="94" customWidth="1"/>
    <col min="2317" max="2317" width="10.28515625" style="94" bestFit="1" customWidth="1"/>
    <col min="2318" max="2319" width="11" style="94" customWidth="1"/>
    <col min="2320" max="2321" width="17" style="94" customWidth="1"/>
    <col min="2322" max="2322" width="12.28515625" style="94" customWidth="1"/>
    <col min="2323" max="2323" width="15.7109375" style="94" customWidth="1"/>
    <col min="2324" max="2324" width="15" style="94" customWidth="1"/>
    <col min="2325" max="2325" width="26.140625" style="94" customWidth="1"/>
    <col min="2326" max="2326" width="12.85546875" style="94" customWidth="1"/>
    <col min="2327" max="2327" width="13.28515625" style="94" customWidth="1"/>
    <col min="2328" max="2328" width="10.7109375" style="94" customWidth="1"/>
    <col min="2329" max="2329" width="10.140625" style="94" customWidth="1"/>
    <col min="2330" max="2330" width="11.7109375" style="94" customWidth="1"/>
    <col min="2331" max="2331" width="13.140625" style="94" customWidth="1"/>
    <col min="2332" max="2332" width="14.7109375" style="94" customWidth="1"/>
    <col min="2333" max="2333" width="9.7109375" style="94" bestFit="1" customWidth="1"/>
    <col min="2334" max="2560" width="8.85546875" style="94"/>
    <col min="2561" max="2561" width="5.28515625" style="94" customWidth="1"/>
    <col min="2562" max="2562" width="9" style="94" customWidth="1"/>
    <col min="2563" max="2563" width="14" style="94" customWidth="1"/>
    <col min="2564" max="2564" width="27" style="94" bestFit="1" customWidth="1"/>
    <col min="2565" max="2565" width="26.28515625" style="94" customWidth="1"/>
    <col min="2566" max="2566" width="11" style="94" customWidth="1"/>
    <col min="2567" max="2567" width="11.28515625" style="94" customWidth="1"/>
    <col min="2568" max="2568" width="9.28515625" style="94" customWidth="1"/>
    <col min="2569" max="2569" width="10" style="94" customWidth="1"/>
    <col min="2570" max="2570" width="9.85546875" style="94" customWidth="1"/>
    <col min="2571" max="2571" width="11.7109375" style="94" customWidth="1"/>
    <col min="2572" max="2572" width="11" style="94" customWidth="1"/>
    <col min="2573" max="2573" width="10.28515625" style="94" bestFit="1" customWidth="1"/>
    <col min="2574" max="2575" width="11" style="94" customWidth="1"/>
    <col min="2576" max="2577" width="17" style="94" customWidth="1"/>
    <col min="2578" max="2578" width="12.28515625" style="94" customWidth="1"/>
    <col min="2579" max="2579" width="15.7109375" style="94" customWidth="1"/>
    <col min="2580" max="2580" width="15" style="94" customWidth="1"/>
    <col min="2581" max="2581" width="26.140625" style="94" customWidth="1"/>
    <col min="2582" max="2582" width="12.85546875" style="94" customWidth="1"/>
    <col min="2583" max="2583" width="13.28515625" style="94" customWidth="1"/>
    <col min="2584" max="2584" width="10.7109375" style="94" customWidth="1"/>
    <col min="2585" max="2585" width="10.140625" style="94" customWidth="1"/>
    <col min="2586" max="2586" width="11.7109375" style="94" customWidth="1"/>
    <col min="2587" max="2587" width="13.140625" style="94" customWidth="1"/>
    <col min="2588" max="2588" width="14.7109375" style="94" customWidth="1"/>
    <col min="2589" max="2589" width="9.7109375" style="94" bestFit="1" customWidth="1"/>
    <col min="2590" max="2816" width="8.85546875" style="94"/>
    <col min="2817" max="2817" width="5.28515625" style="94" customWidth="1"/>
    <col min="2818" max="2818" width="9" style="94" customWidth="1"/>
    <col min="2819" max="2819" width="14" style="94" customWidth="1"/>
    <col min="2820" max="2820" width="27" style="94" bestFit="1" customWidth="1"/>
    <col min="2821" max="2821" width="26.28515625" style="94" customWidth="1"/>
    <col min="2822" max="2822" width="11" style="94" customWidth="1"/>
    <col min="2823" max="2823" width="11.28515625" style="94" customWidth="1"/>
    <col min="2824" max="2824" width="9.28515625" style="94" customWidth="1"/>
    <col min="2825" max="2825" width="10" style="94" customWidth="1"/>
    <col min="2826" max="2826" width="9.85546875" style="94" customWidth="1"/>
    <col min="2827" max="2827" width="11.7109375" style="94" customWidth="1"/>
    <col min="2828" max="2828" width="11" style="94" customWidth="1"/>
    <col min="2829" max="2829" width="10.28515625" style="94" bestFit="1" customWidth="1"/>
    <col min="2830" max="2831" width="11" style="94" customWidth="1"/>
    <col min="2832" max="2833" width="17" style="94" customWidth="1"/>
    <col min="2834" max="2834" width="12.28515625" style="94" customWidth="1"/>
    <col min="2835" max="2835" width="15.7109375" style="94" customWidth="1"/>
    <col min="2836" max="2836" width="15" style="94" customWidth="1"/>
    <col min="2837" max="2837" width="26.140625" style="94" customWidth="1"/>
    <col min="2838" max="2838" width="12.85546875" style="94" customWidth="1"/>
    <col min="2839" max="2839" width="13.28515625" style="94" customWidth="1"/>
    <col min="2840" max="2840" width="10.7109375" style="94" customWidth="1"/>
    <col min="2841" max="2841" width="10.140625" style="94" customWidth="1"/>
    <col min="2842" max="2842" width="11.7109375" style="94" customWidth="1"/>
    <col min="2843" max="2843" width="13.140625" style="94" customWidth="1"/>
    <col min="2844" max="2844" width="14.7109375" style="94" customWidth="1"/>
    <col min="2845" max="2845" width="9.7109375" style="94" bestFit="1" customWidth="1"/>
    <col min="2846" max="3072" width="8.85546875" style="94"/>
    <col min="3073" max="3073" width="5.28515625" style="94" customWidth="1"/>
    <col min="3074" max="3074" width="9" style="94" customWidth="1"/>
    <col min="3075" max="3075" width="14" style="94" customWidth="1"/>
    <col min="3076" max="3076" width="27" style="94" bestFit="1" customWidth="1"/>
    <col min="3077" max="3077" width="26.28515625" style="94" customWidth="1"/>
    <col min="3078" max="3078" width="11" style="94" customWidth="1"/>
    <col min="3079" max="3079" width="11.28515625" style="94" customWidth="1"/>
    <col min="3080" max="3080" width="9.28515625" style="94" customWidth="1"/>
    <col min="3081" max="3081" width="10" style="94" customWidth="1"/>
    <col min="3082" max="3082" width="9.85546875" style="94" customWidth="1"/>
    <col min="3083" max="3083" width="11.7109375" style="94" customWidth="1"/>
    <col min="3084" max="3084" width="11" style="94" customWidth="1"/>
    <col min="3085" max="3085" width="10.28515625" style="94" bestFit="1" customWidth="1"/>
    <col min="3086" max="3087" width="11" style="94" customWidth="1"/>
    <col min="3088" max="3089" width="17" style="94" customWidth="1"/>
    <col min="3090" max="3090" width="12.28515625" style="94" customWidth="1"/>
    <col min="3091" max="3091" width="15.7109375" style="94" customWidth="1"/>
    <col min="3092" max="3092" width="15" style="94" customWidth="1"/>
    <col min="3093" max="3093" width="26.140625" style="94" customWidth="1"/>
    <col min="3094" max="3094" width="12.85546875" style="94" customWidth="1"/>
    <col min="3095" max="3095" width="13.28515625" style="94" customWidth="1"/>
    <col min="3096" max="3096" width="10.7109375" style="94" customWidth="1"/>
    <col min="3097" max="3097" width="10.140625" style="94" customWidth="1"/>
    <col min="3098" max="3098" width="11.7109375" style="94" customWidth="1"/>
    <col min="3099" max="3099" width="13.140625" style="94" customWidth="1"/>
    <col min="3100" max="3100" width="14.7109375" style="94" customWidth="1"/>
    <col min="3101" max="3101" width="9.7109375" style="94" bestFit="1" customWidth="1"/>
    <col min="3102" max="3328" width="8.85546875" style="94"/>
    <col min="3329" max="3329" width="5.28515625" style="94" customWidth="1"/>
    <col min="3330" max="3330" width="9" style="94" customWidth="1"/>
    <col min="3331" max="3331" width="14" style="94" customWidth="1"/>
    <col min="3332" max="3332" width="27" style="94" bestFit="1" customWidth="1"/>
    <col min="3333" max="3333" width="26.28515625" style="94" customWidth="1"/>
    <col min="3334" max="3334" width="11" style="94" customWidth="1"/>
    <col min="3335" max="3335" width="11.28515625" style="94" customWidth="1"/>
    <col min="3336" max="3336" width="9.28515625" style="94" customWidth="1"/>
    <col min="3337" max="3337" width="10" style="94" customWidth="1"/>
    <col min="3338" max="3338" width="9.85546875" style="94" customWidth="1"/>
    <col min="3339" max="3339" width="11.7109375" style="94" customWidth="1"/>
    <col min="3340" max="3340" width="11" style="94" customWidth="1"/>
    <col min="3341" max="3341" width="10.28515625" style="94" bestFit="1" customWidth="1"/>
    <col min="3342" max="3343" width="11" style="94" customWidth="1"/>
    <col min="3344" max="3345" width="17" style="94" customWidth="1"/>
    <col min="3346" max="3346" width="12.28515625" style="94" customWidth="1"/>
    <col min="3347" max="3347" width="15.7109375" style="94" customWidth="1"/>
    <col min="3348" max="3348" width="15" style="94" customWidth="1"/>
    <col min="3349" max="3349" width="26.140625" style="94" customWidth="1"/>
    <col min="3350" max="3350" width="12.85546875" style="94" customWidth="1"/>
    <col min="3351" max="3351" width="13.28515625" style="94" customWidth="1"/>
    <col min="3352" max="3352" width="10.7109375" style="94" customWidth="1"/>
    <col min="3353" max="3353" width="10.140625" style="94" customWidth="1"/>
    <col min="3354" max="3354" width="11.7109375" style="94" customWidth="1"/>
    <col min="3355" max="3355" width="13.140625" style="94" customWidth="1"/>
    <col min="3356" max="3356" width="14.7109375" style="94" customWidth="1"/>
    <col min="3357" max="3357" width="9.7109375" style="94" bestFit="1" customWidth="1"/>
    <col min="3358" max="3584" width="8.85546875" style="94"/>
    <col min="3585" max="3585" width="5.28515625" style="94" customWidth="1"/>
    <col min="3586" max="3586" width="9" style="94" customWidth="1"/>
    <col min="3587" max="3587" width="14" style="94" customWidth="1"/>
    <col min="3588" max="3588" width="27" style="94" bestFit="1" customWidth="1"/>
    <col min="3589" max="3589" width="26.28515625" style="94" customWidth="1"/>
    <col min="3590" max="3590" width="11" style="94" customWidth="1"/>
    <col min="3591" max="3591" width="11.28515625" style="94" customWidth="1"/>
    <col min="3592" max="3592" width="9.28515625" style="94" customWidth="1"/>
    <col min="3593" max="3593" width="10" style="94" customWidth="1"/>
    <col min="3594" max="3594" width="9.85546875" style="94" customWidth="1"/>
    <col min="3595" max="3595" width="11.7109375" style="94" customWidth="1"/>
    <col min="3596" max="3596" width="11" style="94" customWidth="1"/>
    <col min="3597" max="3597" width="10.28515625" style="94" bestFit="1" customWidth="1"/>
    <col min="3598" max="3599" width="11" style="94" customWidth="1"/>
    <col min="3600" max="3601" width="17" style="94" customWidth="1"/>
    <col min="3602" max="3602" width="12.28515625" style="94" customWidth="1"/>
    <col min="3603" max="3603" width="15.7109375" style="94" customWidth="1"/>
    <col min="3604" max="3604" width="15" style="94" customWidth="1"/>
    <col min="3605" max="3605" width="26.140625" style="94" customWidth="1"/>
    <col min="3606" max="3606" width="12.85546875" style="94" customWidth="1"/>
    <col min="3607" max="3607" width="13.28515625" style="94" customWidth="1"/>
    <col min="3608" max="3608" width="10.7109375" style="94" customWidth="1"/>
    <col min="3609" max="3609" width="10.140625" style="94" customWidth="1"/>
    <col min="3610" max="3610" width="11.7109375" style="94" customWidth="1"/>
    <col min="3611" max="3611" width="13.140625" style="94" customWidth="1"/>
    <col min="3612" max="3612" width="14.7109375" style="94" customWidth="1"/>
    <col min="3613" max="3613" width="9.7109375" style="94" bestFit="1" customWidth="1"/>
    <col min="3614" max="3840" width="8.85546875" style="94"/>
    <col min="3841" max="3841" width="5.28515625" style="94" customWidth="1"/>
    <col min="3842" max="3842" width="9" style="94" customWidth="1"/>
    <col min="3843" max="3843" width="14" style="94" customWidth="1"/>
    <col min="3844" max="3844" width="27" style="94" bestFit="1" customWidth="1"/>
    <col min="3845" max="3845" width="26.28515625" style="94" customWidth="1"/>
    <col min="3846" max="3846" width="11" style="94" customWidth="1"/>
    <col min="3847" max="3847" width="11.28515625" style="94" customWidth="1"/>
    <col min="3848" max="3848" width="9.28515625" style="94" customWidth="1"/>
    <col min="3849" max="3849" width="10" style="94" customWidth="1"/>
    <col min="3850" max="3850" width="9.85546875" style="94" customWidth="1"/>
    <col min="3851" max="3851" width="11.7109375" style="94" customWidth="1"/>
    <col min="3852" max="3852" width="11" style="94" customWidth="1"/>
    <col min="3853" max="3853" width="10.28515625" style="94" bestFit="1" customWidth="1"/>
    <col min="3854" max="3855" width="11" style="94" customWidth="1"/>
    <col min="3856" max="3857" width="17" style="94" customWidth="1"/>
    <col min="3858" max="3858" width="12.28515625" style="94" customWidth="1"/>
    <col min="3859" max="3859" width="15.7109375" style="94" customWidth="1"/>
    <col min="3860" max="3860" width="15" style="94" customWidth="1"/>
    <col min="3861" max="3861" width="26.140625" style="94" customWidth="1"/>
    <col min="3862" max="3862" width="12.85546875" style="94" customWidth="1"/>
    <col min="3863" max="3863" width="13.28515625" style="94" customWidth="1"/>
    <col min="3864" max="3864" width="10.7109375" style="94" customWidth="1"/>
    <col min="3865" max="3865" width="10.140625" style="94" customWidth="1"/>
    <col min="3866" max="3866" width="11.7109375" style="94" customWidth="1"/>
    <col min="3867" max="3867" width="13.140625" style="94" customWidth="1"/>
    <col min="3868" max="3868" width="14.7109375" style="94" customWidth="1"/>
    <col min="3869" max="3869" width="9.7109375" style="94" bestFit="1" customWidth="1"/>
    <col min="3870" max="4096" width="8.85546875" style="94"/>
    <col min="4097" max="4097" width="5.28515625" style="94" customWidth="1"/>
    <col min="4098" max="4098" width="9" style="94" customWidth="1"/>
    <col min="4099" max="4099" width="14" style="94" customWidth="1"/>
    <col min="4100" max="4100" width="27" style="94" bestFit="1" customWidth="1"/>
    <col min="4101" max="4101" width="26.28515625" style="94" customWidth="1"/>
    <col min="4102" max="4102" width="11" style="94" customWidth="1"/>
    <col min="4103" max="4103" width="11.28515625" style="94" customWidth="1"/>
    <col min="4104" max="4104" width="9.28515625" style="94" customWidth="1"/>
    <col min="4105" max="4105" width="10" style="94" customWidth="1"/>
    <col min="4106" max="4106" width="9.85546875" style="94" customWidth="1"/>
    <col min="4107" max="4107" width="11.7109375" style="94" customWidth="1"/>
    <col min="4108" max="4108" width="11" style="94" customWidth="1"/>
    <col min="4109" max="4109" width="10.28515625" style="94" bestFit="1" customWidth="1"/>
    <col min="4110" max="4111" width="11" style="94" customWidth="1"/>
    <col min="4112" max="4113" width="17" style="94" customWidth="1"/>
    <col min="4114" max="4114" width="12.28515625" style="94" customWidth="1"/>
    <col min="4115" max="4115" width="15.7109375" style="94" customWidth="1"/>
    <col min="4116" max="4116" width="15" style="94" customWidth="1"/>
    <col min="4117" max="4117" width="26.140625" style="94" customWidth="1"/>
    <col min="4118" max="4118" width="12.85546875" style="94" customWidth="1"/>
    <col min="4119" max="4119" width="13.28515625" style="94" customWidth="1"/>
    <col min="4120" max="4120" width="10.7109375" style="94" customWidth="1"/>
    <col min="4121" max="4121" width="10.140625" style="94" customWidth="1"/>
    <col min="4122" max="4122" width="11.7109375" style="94" customWidth="1"/>
    <col min="4123" max="4123" width="13.140625" style="94" customWidth="1"/>
    <col min="4124" max="4124" width="14.7109375" style="94" customWidth="1"/>
    <col min="4125" max="4125" width="9.7109375" style="94" bestFit="1" customWidth="1"/>
    <col min="4126" max="4352" width="8.85546875" style="94"/>
    <col min="4353" max="4353" width="5.28515625" style="94" customWidth="1"/>
    <col min="4354" max="4354" width="9" style="94" customWidth="1"/>
    <col min="4355" max="4355" width="14" style="94" customWidth="1"/>
    <col min="4356" max="4356" width="27" style="94" bestFit="1" customWidth="1"/>
    <col min="4357" max="4357" width="26.28515625" style="94" customWidth="1"/>
    <col min="4358" max="4358" width="11" style="94" customWidth="1"/>
    <col min="4359" max="4359" width="11.28515625" style="94" customWidth="1"/>
    <col min="4360" max="4360" width="9.28515625" style="94" customWidth="1"/>
    <col min="4361" max="4361" width="10" style="94" customWidth="1"/>
    <col min="4362" max="4362" width="9.85546875" style="94" customWidth="1"/>
    <col min="4363" max="4363" width="11.7109375" style="94" customWidth="1"/>
    <col min="4364" max="4364" width="11" style="94" customWidth="1"/>
    <col min="4365" max="4365" width="10.28515625" style="94" bestFit="1" customWidth="1"/>
    <col min="4366" max="4367" width="11" style="94" customWidth="1"/>
    <col min="4368" max="4369" width="17" style="94" customWidth="1"/>
    <col min="4370" max="4370" width="12.28515625" style="94" customWidth="1"/>
    <col min="4371" max="4371" width="15.7109375" style="94" customWidth="1"/>
    <col min="4372" max="4372" width="15" style="94" customWidth="1"/>
    <col min="4373" max="4373" width="26.140625" style="94" customWidth="1"/>
    <col min="4374" max="4374" width="12.85546875" style="94" customWidth="1"/>
    <col min="4375" max="4375" width="13.28515625" style="94" customWidth="1"/>
    <col min="4376" max="4376" width="10.7109375" style="94" customWidth="1"/>
    <col min="4377" max="4377" width="10.140625" style="94" customWidth="1"/>
    <col min="4378" max="4378" width="11.7109375" style="94" customWidth="1"/>
    <col min="4379" max="4379" width="13.140625" style="94" customWidth="1"/>
    <col min="4380" max="4380" width="14.7109375" style="94" customWidth="1"/>
    <col min="4381" max="4381" width="9.7109375" style="94" bestFit="1" customWidth="1"/>
    <col min="4382" max="4608" width="8.85546875" style="94"/>
    <col min="4609" max="4609" width="5.28515625" style="94" customWidth="1"/>
    <col min="4610" max="4610" width="9" style="94" customWidth="1"/>
    <col min="4611" max="4611" width="14" style="94" customWidth="1"/>
    <col min="4612" max="4612" width="27" style="94" bestFit="1" customWidth="1"/>
    <col min="4613" max="4613" width="26.28515625" style="94" customWidth="1"/>
    <col min="4614" max="4614" width="11" style="94" customWidth="1"/>
    <col min="4615" max="4615" width="11.28515625" style="94" customWidth="1"/>
    <col min="4616" max="4616" width="9.28515625" style="94" customWidth="1"/>
    <col min="4617" max="4617" width="10" style="94" customWidth="1"/>
    <col min="4618" max="4618" width="9.85546875" style="94" customWidth="1"/>
    <col min="4619" max="4619" width="11.7109375" style="94" customWidth="1"/>
    <col min="4620" max="4620" width="11" style="94" customWidth="1"/>
    <col min="4621" max="4621" width="10.28515625" style="94" bestFit="1" customWidth="1"/>
    <col min="4622" max="4623" width="11" style="94" customWidth="1"/>
    <col min="4624" max="4625" width="17" style="94" customWidth="1"/>
    <col min="4626" max="4626" width="12.28515625" style="94" customWidth="1"/>
    <col min="4627" max="4627" width="15.7109375" style="94" customWidth="1"/>
    <col min="4628" max="4628" width="15" style="94" customWidth="1"/>
    <col min="4629" max="4629" width="26.140625" style="94" customWidth="1"/>
    <col min="4630" max="4630" width="12.85546875" style="94" customWidth="1"/>
    <col min="4631" max="4631" width="13.28515625" style="94" customWidth="1"/>
    <col min="4632" max="4632" width="10.7109375" style="94" customWidth="1"/>
    <col min="4633" max="4633" width="10.140625" style="94" customWidth="1"/>
    <col min="4634" max="4634" width="11.7109375" style="94" customWidth="1"/>
    <col min="4635" max="4635" width="13.140625" style="94" customWidth="1"/>
    <col min="4636" max="4636" width="14.7109375" style="94" customWidth="1"/>
    <col min="4637" max="4637" width="9.7109375" style="94" bestFit="1" customWidth="1"/>
    <col min="4638" max="4864" width="8.85546875" style="94"/>
    <col min="4865" max="4865" width="5.28515625" style="94" customWidth="1"/>
    <col min="4866" max="4866" width="9" style="94" customWidth="1"/>
    <col min="4867" max="4867" width="14" style="94" customWidth="1"/>
    <col min="4868" max="4868" width="27" style="94" bestFit="1" customWidth="1"/>
    <col min="4869" max="4869" width="26.28515625" style="94" customWidth="1"/>
    <col min="4870" max="4870" width="11" style="94" customWidth="1"/>
    <col min="4871" max="4871" width="11.28515625" style="94" customWidth="1"/>
    <col min="4872" max="4872" width="9.28515625" style="94" customWidth="1"/>
    <col min="4873" max="4873" width="10" style="94" customWidth="1"/>
    <col min="4874" max="4874" width="9.85546875" style="94" customWidth="1"/>
    <col min="4875" max="4875" width="11.7109375" style="94" customWidth="1"/>
    <col min="4876" max="4876" width="11" style="94" customWidth="1"/>
    <col min="4877" max="4877" width="10.28515625" style="94" bestFit="1" customWidth="1"/>
    <col min="4878" max="4879" width="11" style="94" customWidth="1"/>
    <col min="4880" max="4881" width="17" style="94" customWidth="1"/>
    <col min="4882" max="4882" width="12.28515625" style="94" customWidth="1"/>
    <col min="4883" max="4883" width="15.7109375" style="94" customWidth="1"/>
    <col min="4884" max="4884" width="15" style="94" customWidth="1"/>
    <col min="4885" max="4885" width="26.140625" style="94" customWidth="1"/>
    <col min="4886" max="4886" width="12.85546875" style="94" customWidth="1"/>
    <col min="4887" max="4887" width="13.28515625" style="94" customWidth="1"/>
    <col min="4888" max="4888" width="10.7109375" style="94" customWidth="1"/>
    <col min="4889" max="4889" width="10.140625" style="94" customWidth="1"/>
    <col min="4890" max="4890" width="11.7109375" style="94" customWidth="1"/>
    <col min="4891" max="4891" width="13.140625" style="94" customWidth="1"/>
    <col min="4892" max="4892" width="14.7109375" style="94" customWidth="1"/>
    <col min="4893" max="4893" width="9.7109375" style="94" bestFit="1" customWidth="1"/>
    <col min="4894" max="5120" width="8.85546875" style="94"/>
    <col min="5121" max="5121" width="5.28515625" style="94" customWidth="1"/>
    <col min="5122" max="5122" width="9" style="94" customWidth="1"/>
    <col min="5123" max="5123" width="14" style="94" customWidth="1"/>
    <col min="5124" max="5124" width="27" style="94" bestFit="1" customWidth="1"/>
    <col min="5125" max="5125" width="26.28515625" style="94" customWidth="1"/>
    <col min="5126" max="5126" width="11" style="94" customWidth="1"/>
    <col min="5127" max="5127" width="11.28515625" style="94" customWidth="1"/>
    <col min="5128" max="5128" width="9.28515625" style="94" customWidth="1"/>
    <col min="5129" max="5129" width="10" style="94" customWidth="1"/>
    <col min="5130" max="5130" width="9.85546875" style="94" customWidth="1"/>
    <col min="5131" max="5131" width="11.7109375" style="94" customWidth="1"/>
    <col min="5132" max="5132" width="11" style="94" customWidth="1"/>
    <col min="5133" max="5133" width="10.28515625" style="94" bestFit="1" customWidth="1"/>
    <col min="5134" max="5135" width="11" style="94" customWidth="1"/>
    <col min="5136" max="5137" width="17" style="94" customWidth="1"/>
    <col min="5138" max="5138" width="12.28515625" style="94" customWidth="1"/>
    <col min="5139" max="5139" width="15.7109375" style="94" customWidth="1"/>
    <col min="5140" max="5140" width="15" style="94" customWidth="1"/>
    <col min="5141" max="5141" width="26.140625" style="94" customWidth="1"/>
    <col min="5142" max="5142" width="12.85546875" style="94" customWidth="1"/>
    <col min="5143" max="5143" width="13.28515625" style="94" customWidth="1"/>
    <col min="5144" max="5144" width="10.7109375" style="94" customWidth="1"/>
    <col min="5145" max="5145" width="10.140625" style="94" customWidth="1"/>
    <col min="5146" max="5146" width="11.7109375" style="94" customWidth="1"/>
    <col min="5147" max="5147" width="13.140625" style="94" customWidth="1"/>
    <col min="5148" max="5148" width="14.7109375" style="94" customWidth="1"/>
    <col min="5149" max="5149" width="9.7109375" style="94" bestFit="1" customWidth="1"/>
    <col min="5150" max="5376" width="8.85546875" style="94"/>
    <col min="5377" max="5377" width="5.28515625" style="94" customWidth="1"/>
    <col min="5378" max="5378" width="9" style="94" customWidth="1"/>
    <col min="5379" max="5379" width="14" style="94" customWidth="1"/>
    <col min="5380" max="5380" width="27" style="94" bestFit="1" customWidth="1"/>
    <col min="5381" max="5381" width="26.28515625" style="94" customWidth="1"/>
    <col min="5382" max="5382" width="11" style="94" customWidth="1"/>
    <col min="5383" max="5383" width="11.28515625" style="94" customWidth="1"/>
    <col min="5384" max="5384" width="9.28515625" style="94" customWidth="1"/>
    <col min="5385" max="5385" width="10" style="94" customWidth="1"/>
    <col min="5386" max="5386" width="9.85546875" style="94" customWidth="1"/>
    <col min="5387" max="5387" width="11.7109375" style="94" customWidth="1"/>
    <col min="5388" max="5388" width="11" style="94" customWidth="1"/>
    <col min="5389" max="5389" width="10.28515625" style="94" bestFit="1" customWidth="1"/>
    <col min="5390" max="5391" width="11" style="94" customWidth="1"/>
    <col min="5392" max="5393" width="17" style="94" customWidth="1"/>
    <col min="5394" max="5394" width="12.28515625" style="94" customWidth="1"/>
    <col min="5395" max="5395" width="15.7109375" style="94" customWidth="1"/>
    <col min="5396" max="5396" width="15" style="94" customWidth="1"/>
    <col min="5397" max="5397" width="26.140625" style="94" customWidth="1"/>
    <col min="5398" max="5398" width="12.85546875" style="94" customWidth="1"/>
    <col min="5399" max="5399" width="13.28515625" style="94" customWidth="1"/>
    <col min="5400" max="5400" width="10.7109375" style="94" customWidth="1"/>
    <col min="5401" max="5401" width="10.140625" style="94" customWidth="1"/>
    <col min="5402" max="5402" width="11.7109375" style="94" customWidth="1"/>
    <col min="5403" max="5403" width="13.140625" style="94" customWidth="1"/>
    <col min="5404" max="5404" width="14.7109375" style="94" customWidth="1"/>
    <col min="5405" max="5405" width="9.7109375" style="94" bestFit="1" customWidth="1"/>
    <col min="5406" max="5632" width="8.85546875" style="94"/>
    <col min="5633" max="5633" width="5.28515625" style="94" customWidth="1"/>
    <col min="5634" max="5634" width="9" style="94" customWidth="1"/>
    <col min="5635" max="5635" width="14" style="94" customWidth="1"/>
    <col min="5636" max="5636" width="27" style="94" bestFit="1" customWidth="1"/>
    <col min="5637" max="5637" width="26.28515625" style="94" customWidth="1"/>
    <col min="5638" max="5638" width="11" style="94" customWidth="1"/>
    <col min="5639" max="5639" width="11.28515625" style="94" customWidth="1"/>
    <col min="5640" max="5640" width="9.28515625" style="94" customWidth="1"/>
    <col min="5641" max="5641" width="10" style="94" customWidth="1"/>
    <col min="5642" max="5642" width="9.85546875" style="94" customWidth="1"/>
    <col min="5643" max="5643" width="11.7109375" style="94" customWidth="1"/>
    <col min="5644" max="5644" width="11" style="94" customWidth="1"/>
    <col min="5645" max="5645" width="10.28515625" style="94" bestFit="1" customWidth="1"/>
    <col min="5646" max="5647" width="11" style="94" customWidth="1"/>
    <col min="5648" max="5649" width="17" style="94" customWidth="1"/>
    <col min="5650" max="5650" width="12.28515625" style="94" customWidth="1"/>
    <col min="5651" max="5651" width="15.7109375" style="94" customWidth="1"/>
    <col min="5652" max="5652" width="15" style="94" customWidth="1"/>
    <col min="5653" max="5653" width="26.140625" style="94" customWidth="1"/>
    <col min="5654" max="5654" width="12.85546875" style="94" customWidth="1"/>
    <col min="5655" max="5655" width="13.28515625" style="94" customWidth="1"/>
    <col min="5656" max="5656" width="10.7109375" style="94" customWidth="1"/>
    <col min="5657" max="5657" width="10.140625" style="94" customWidth="1"/>
    <col min="5658" max="5658" width="11.7109375" style="94" customWidth="1"/>
    <col min="5659" max="5659" width="13.140625" style="94" customWidth="1"/>
    <col min="5660" max="5660" width="14.7109375" style="94" customWidth="1"/>
    <col min="5661" max="5661" width="9.7109375" style="94" bestFit="1" customWidth="1"/>
    <col min="5662" max="5888" width="8.85546875" style="94"/>
    <col min="5889" max="5889" width="5.28515625" style="94" customWidth="1"/>
    <col min="5890" max="5890" width="9" style="94" customWidth="1"/>
    <col min="5891" max="5891" width="14" style="94" customWidth="1"/>
    <col min="5892" max="5892" width="27" style="94" bestFit="1" customWidth="1"/>
    <col min="5893" max="5893" width="26.28515625" style="94" customWidth="1"/>
    <col min="5894" max="5894" width="11" style="94" customWidth="1"/>
    <col min="5895" max="5895" width="11.28515625" style="94" customWidth="1"/>
    <col min="5896" max="5896" width="9.28515625" style="94" customWidth="1"/>
    <col min="5897" max="5897" width="10" style="94" customWidth="1"/>
    <col min="5898" max="5898" width="9.85546875" style="94" customWidth="1"/>
    <col min="5899" max="5899" width="11.7109375" style="94" customWidth="1"/>
    <col min="5900" max="5900" width="11" style="94" customWidth="1"/>
    <col min="5901" max="5901" width="10.28515625" style="94" bestFit="1" customWidth="1"/>
    <col min="5902" max="5903" width="11" style="94" customWidth="1"/>
    <col min="5904" max="5905" width="17" style="94" customWidth="1"/>
    <col min="5906" max="5906" width="12.28515625" style="94" customWidth="1"/>
    <col min="5907" max="5907" width="15.7109375" style="94" customWidth="1"/>
    <col min="5908" max="5908" width="15" style="94" customWidth="1"/>
    <col min="5909" max="5909" width="26.140625" style="94" customWidth="1"/>
    <col min="5910" max="5910" width="12.85546875" style="94" customWidth="1"/>
    <col min="5911" max="5911" width="13.28515625" style="94" customWidth="1"/>
    <col min="5912" max="5912" width="10.7109375" style="94" customWidth="1"/>
    <col min="5913" max="5913" width="10.140625" style="94" customWidth="1"/>
    <col min="5914" max="5914" width="11.7109375" style="94" customWidth="1"/>
    <col min="5915" max="5915" width="13.140625" style="94" customWidth="1"/>
    <col min="5916" max="5916" width="14.7109375" style="94" customWidth="1"/>
    <col min="5917" max="5917" width="9.7109375" style="94" bestFit="1" customWidth="1"/>
    <col min="5918" max="6144" width="8.85546875" style="94"/>
    <col min="6145" max="6145" width="5.28515625" style="94" customWidth="1"/>
    <col min="6146" max="6146" width="9" style="94" customWidth="1"/>
    <col min="6147" max="6147" width="14" style="94" customWidth="1"/>
    <col min="6148" max="6148" width="27" style="94" bestFit="1" customWidth="1"/>
    <col min="6149" max="6149" width="26.28515625" style="94" customWidth="1"/>
    <col min="6150" max="6150" width="11" style="94" customWidth="1"/>
    <col min="6151" max="6151" width="11.28515625" style="94" customWidth="1"/>
    <col min="6152" max="6152" width="9.28515625" style="94" customWidth="1"/>
    <col min="6153" max="6153" width="10" style="94" customWidth="1"/>
    <col min="6154" max="6154" width="9.85546875" style="94" customWidth="1"/>
    <col min="6155" max="6155" width="11.7109375" style="94" customWidth="1"/>
    <col min="6156" max="6156" width="11" style="94" customWidth="1"/>
    <col min="6157" max="6157" width="10.28515625" style="94" bestFit="1" customWidth="1"/>
    <col min="6158" max="6159" width="11" style="94" customWidth="1"/>
    <col min="6160" max="6161" width="17" style="94" customWidth="1"/>
    <col min="6162" max="6162" width="12.28515625" style="94" customWidth="1"/>
    <col min="6163" max="6163" width="15.7109375" style="94" customWidth="1"/>
    <col min="6164" max="6164" width="15" style="94" customWidth="1"/>
    <col min="6165" max="6165" width="26.140625" style="94" customWidth="1"/>
    <col min="6166" max="6166" width="12.85546875" style="94" customWidth="1"/>
    <col min="6167" max="6167" width="13.28515625" style="94" customWidth="1"/>
    <col min="6168" max="6168" width="10.7109375" style="94" customWidth="1"/>
    <col min="6169" max="6169" width="10.140625" style="94" customWidth="1"/>
    <col min="6170" max="6170" width="11.7109375" style="94" customWidth="1"/>
    <col min="6171" max="6171" width="13.140625" style="94" customWidth="1"/>
    <col min="6172" max="6172" width="14.7109375" style="94" customWidth="1"/>
    <col min="6173" max="6173" width="9.7109375" style="94" bestFit="1" customWidth="1"/>
    <col min="6174" max="6400" width="8.85546875" style="94"/>
    <col min="6401" max="6401" width="5.28515625" style="94" customWidth="1"/>
    <col min="6402" max="6402" width="9" style="94" customWidth="1"/>
    <col min="6403" max="6403" width="14" style="94" customWidth="1"/>
    <col min="6404" max="6404" width="27" style="94" bestFit="1" customWidth="1"/>
    <col min="6405" max="6405" width="26.28515625" style="94" customWidth="1"/>
    <col min="6406" max="6406" width="11" style="94" customWidth="1"/>
    <col min="6407" max="6407" width="11.28515625" style="94" customWidth="1"/>
    <col min="6408" max="6408" width="9.28515625" style="94" customWidth="1"/>
    <col min="6409" max="6409" width="10" style="94" customWidth="1"/>
    <col min="6410" max="6410" width="9.85546875" style="94" customWidth="1"/>
    <col min="6411" max="6411" width="11.7109375" style="94" customWidth="1"/>
    <col min="6412" max="6412" width="11" style="94" customWidth="1"/>
    <col min="6413" max="6413" width="10.28515625" style="94" bestFit="1" customWidth="1"/>
    <col min="6414" max="6415" width="11" style="94" customWidth="1"/>
    <col min="6416" max="6417" width="17" style="94" customWidth="1"/>
    <col min="6418" max="6418" width="12.28515625" style="94" customWidth="1"/>
    <col min="6419" max="6419" width="15.7109375" style="94" customWidth="1"/>
    <col min="6420" max="6420" width="15" style="94" customWidth="1"/>
    <col min="6421" max="6421" width="26.140625" style="94" customWidth="1"/>
    <col min="6422" max="6422" width="12.85546875" style="94" customWidth="1"/>
    <col min="6423" max="6423" width="13.28515625" style="94" customWidth="1"/>
    <col min="6424" max="6424" width="10.7109375" style="94" customWidth="1"/>
    <col min="6425" max="6425" width="10.140625" style="94" customWidth="1"/>
    <col min="6426" max="6426" width="11.7109375" style="94" customWidth="1"/>
    <col min="6427" max="6427" width="13.140625" style="94" customWidth="1"/>
    <col min="6428" max="6428" width="14.7109375" style="94" customWidth="1"/>
    <col min="6429" max="6429" width="9.7109375" style="94" bestFit="1" customWidth="1"/>
    <col min="6430" max="6656" width="8.85546875" style="94"/>
    <col min="6657" max="6657" width="5.28515625" style="94" customWidth="1"/>
    <col min="6658" max="6658" width="9" style="94" customWidth="1"/>
    <col min="6659" max="6659" width="14" style="94" customWidth="1"/>
    <col min="6660" max="6660" width="27" style="94" bestFit="1" customWidth="1"/>
    <col min="6661" max="6661" width="26.28515625" style="94" customWidth="1"/>
    <col min="6662" max="6662" width="11" style="94" customWidth="1"/>
    <col min="6663" max="6663" width="11.28515625" style="94" customWidth="1"/>
    <col min="6664" max="6664" width="9.28515625" style="94" customWidth="1"/>
    <col min="6665" max="6665" width="10" style="94" customWidth="1"/>
    <col min="6666" max="6666" width="9.85546875" style="94" customWidth="1"/>
    <col min="6667" max="6667" width="11.7109375" style="94" customWidth="1"/>
    <col min="6668" max="6668" width="11" style="94" customWidth="1"/>
    <col min="6669" max="6669" width="10.28515625" style="94" bestFit="1" customWidth="1"/>
    <col min="6670" max="6671" width="11" style="94" customWidth="1"/>
    <col min="6672" max="6673" width="17" style="94" customWidth="1"/>
    <col min="6674" max="6674" width="12.28515625" style="94" customWidth="1"/>
    <col min="6675" max="6675" width="15.7109375" style="94" customWidth="1"/>
    <col min="6676" max="6676" width="15" style="94" customWidth="1"/>
    <col min="6677" max="6677" width="26.140625" style="94" customWidth="1"/>
    <col min="6678" max="6678" width="12.85546875" style="94" customWidth="1"/>
    <col min="6679" max="6679" width="13.28515625" style="94" customWidth="1"/>
    <col min="6680" max="6680" width="10.7109375" style="94" customWidth="1"/>
    <col min="6681" max="6681" width="10.140625" style="94" customWidth="1"/>
    <col min="6682" max="6682" width="11.7109375" style="94" customWidth="1"/>
    <col min="6683" max="6683" width="13.140625" style="94" customWidth="1"/>
    <col min="6684" max="6684" width="14.7109375" style="94" customWidth="1"/>
    <col min="6685" max="6685" width="9.7109375" style="94" bestFit="1" customWidth="1"/>
    <col min="6686" max="6912" width="8.85546875" style="94"/>
    <col min="6913" max="6913" width="5.28515625" style="94" customWidth="1"/>
    <col min="6914" max="6914" width="9" style="94" customWidth="1"/>
    <col min="6915" max="6915" width="14" style="94" customWidth="1"/>
    <col min="6916" max="6916" width="27" style="94" bestFit="1" customWidth="1"/>
    <col min="6917" max="6917" width="26.28515625" style="94" customWidth="1"/>
    <col min="6918" max="6918" width="11" style="94" customWidth="1"/>
    <col min="6919" max="6919" width="11.28515625" style="94" customWidth="1"/>
    <col min="6920" max="6920" width="9.28515625" style="94" customWidth="1"/>
    <col min="6921" max="6921" width="10" style="94" customWidth="1"/>
    <col min="6922" max="6922" width="9.85546875" style="94" customWidth="1"/>
    <col min="6923" max="6923" width="11.7109375" style="94" customWidth="1"/>
    <col min="6924" max="6924" width="11" style="94" customWidth="1"/>
    <col min="6925" max="6925" width="10.28515625" style="94" bestFit="1" customWidth="1"/>
    <col min="6926" max="6927" width="11" style="94" customWidth="1"/>
    <col min="6928" max="6929" width="17" style="94" customWidth="1"/>
    <col min="6930" max="6930" width="12.28515625" style="94" customWidth="1"/>
    <col min="6931" max="6931" width="15.7109375" style="94" customWidth="1"/>
    <col min="6932" max="6932" width="15" style="94" customWidth="1"/>
    <col min="6933" max="6933" width="26.140625" style="94" customWidth="1"/>
    <col min="6934" max="6934" width="12.85546875" style="94" customWidth="1"/>
    <col min="6935" max="6935" width="13.28515625" style="94" customWidth="1"/>
    <col min="6936" max="6936" width="10.7109375" style="94" customWidth="1"/>
    <col min="6937" max="6937" width="10.140625" style="94" customWidth="1"/>
    <col min="6938" max="6938" width="11.7109375" style="94" customWidth="1"/>
    <col min="6939" max="6939" width="13.140625" style="94" customWidth="1"/>
    <col min="6940" max="6940" width="14.7109375" style="94" customWidth="1"/>
    <col min="6941" max="6941" width="9.7109375" style="94" bestFit="1" customWidth="1"/>
    <col min="6942" max="7168" width="8.85546875" style="94"/>
    <col min="7169" max="7169" width="5.28515625" style="94" customWidth="1"/>
    <col min="7170" max="7170" width="9" style="94" customWidth="1"/>
    <col min="7171" max="7171" width="14" style="94" customWidth="1"/>
    <col min="7172" max="7172" width="27" style="94" bestFit="1" customWidth="1"/>
    <col min="7173" max="7173" width="26.28515625" style="94" customWidth="1"/>
    <col min="7174" max="7174" width="11" style="94" customWidth="1"/>
    <col min="7175" max="7175" width="11.28515625" style="94" customWidth="1"/>
    <col min="7176" max="7176" width="9.28515625" style="94" customWidth="1"/>
    <col min="7177" max="7177" width="10" style="94" customWidth="1"/>
    <col min="7178" max="7178" width="9.85546875" style="94" customWidth="1"/>
    <col min="7179" max="7179" width="11.7109375" style="94" customWidth="1"/>
    <col min="7180" max="7180" width="11" style="94" customWidth="1"/>
    <col min="7181" max="7181" width="10.28515625" style="94" bestFit="1" customWidth="1"/>
    <col min="7182" max="7183" width="11" style="94" customWidth="1"/>
    <col min="7184" max="7185" width="17" style="94" customWidth="1"/>
    <col min="7186" max="7186" width="12.28515625" style="94" customWidth="1"/>
    <col min="7187" max="7187" width="15.7109375" style="94" customWidth="1"/>
    <col min="7188" max="7188" width="15" style="94" customWidth="1"/>
    <col min="7189" max="7189" width="26.140625" style="94" customWidth="1"/>
    <col min="7190" max="7190" width="12.85546875" style="94" customWidth="1"/>
    <col min="7191" max="7191" width="13.28515625" style="94" customWidth="1"/>
    <col min="7192" max="7192" width="10.7109375" style="94" customWidth="1"/>
    <col min="7193" max="7193" width="10.140625" style="94" customWidth="1"/>
    <col min="7194" max="7194" width="11.7109375" style="94" customWidth="1"/>
    <col min="7195" max="7195" width="13.140625" style="94" customWidth="1"/>
    <col min="7196" max="7196" width="14.7109375" style="94" customWidth="1"/>
    <col min="7197" max="7197" width="9.7109375" style="94" bestFit="1" customWidth="1"/>
    <col min="7198" max="7424" width="8.85546875" style="94"/>
    <col min="7425" max="7425" width="5.28515625" style="94" customWidth="1"/>
    <col min="7426" max="7426" width="9" style="94" customWidth="1"/>
    <col min="7427" max="7427" width="14" style="94" customWidth="1"/>
    <col min="7428" max="7428" width="27" style="94" bestFit="1" customWidth="1"/>
    <col min="7429" max="7429" width="26.28515625" style="94" customWidth="1"/>
    <col min="7430" max="7430" width="11" style="94" customWidth="1"/>
    <col min="7431" max="7431" width="11.28515625" style="94" customWidth="1"/>
    <col min="7432" max="7432" width="9.28515625" style="94" customWidth="1"/>
    <col min="7433" max="7433" width="10" style="94" customWidth="1"/>
    <col min="7434" max="7434" width="9.85546875" style="94" customWidth="1"/>
    <col min="7435" max="7435" width="11.7109375" style="94" customWidth="1"/>
    <col min="7436" max="7436" width="11" style="94" customWidth="1"/>
    <col min="7437" max="7437" width="10.28515625" style="94" bestFit="1" customWidth="1"/>
    <col min="7438" max="7439" width="11" style="94" customWidth="1"/>
    <col min="7440" max="7441" width="17" style="94" customWidth="1"/>
    <col min="7442" max="7442" width="12.28515625" style="94" customWidth="1"/>
    <col min="7443" max="7443" width="15.7109375" style="94" customWidth="1"/>
    <col min="7444" max="7444" width="15" style="94" customWidth="1"/>
    <col min="7445" max="7445" width="26.140625" style="94" customWidth="1"/>
    <col min="7446" max="7446" width="12.85546875" style="94" customWidth="1"/>
    <col min="7447" max="7447" width="13.28515625" style="94" customWidth="1"/>
    <col min="7448" max="7448" width="10.7109375" style="94" customWidth="1"/>
    <col min="7449" max="7449" width="10.140625" style="94" customWidth="1"/>
    <col min="7450" max="7450" width="11.7109375" style="94" customWidth="1"/>
    <col min="7451" max="7451" width="13.140625" style="94" customWidth="1"/>
    <col min="7452" max="7452" width="14.7109375" style="94" customWidth="1"/>
    <col min="7453" max="7453" width="9.7109375" style="94" bestFit="1" customWidth="1"/>
    <col min="7454" max="7680" width="8.85546875" style="94"/>
    <col min="7681" max="7681" width="5.28515625" style="94" customWidth="1"/>
    <col min="7682" max="7682" width="9" style="94" customWidth="1"/>
    <col min="7683" max="7683" width="14" style="94" customWidth="1"/>
    <col min="7684" max="7684" width="27" style="94" bestFit="1" customWidth="1"/>
    <col min="7685" max="7685" width="26.28515625" style="94" customWidth="1"/>
    <col min="7686" max="7686" width="11" style="94" customWidth="1"/>
    <col min="7687" max="7687" width="11.28515625" style="94" customWidth="1"/>
    <col min="7688" max="7688" width="9.28515625" style="94" customWidth="1"/>
    <col min="7689" max="7689" width="10" style="94" customWidth="1"/>
    <col min="7690" max="7690" width="9.85546875" style="94" customWidth="1"/>
    <col min="7691" max="7691" width="11.7109375" style="94" customWidth="1"/>
    <col min="7692" max="7692" width="11" style="94" customWidth="1"/>
    <col min="7693" max="7693" width="10.28515625" style="94" bestFit="1" customWidth="1"/>
    <col min="7694" max="7695" width="11" style="94" customWidth="1"/>
    <col min="7696" max="7697" width="17" style="94" customWidth="1"/>
    <col min="7698" max="7698" width="12.28515625" style="94" customWidth="1"/>
    <col min="7699" max="7699" width="15.7109375" style="94" customWidth="1"/>
    <col min="7700" max="7700" width="15" style="94" customWidth="1"/>
    <col min="7701" max="7701" width="26.140625" style="94" customWidth="1"/>
    <col min="7702" max="7702" width="12.85546875" style="94" customWidth="1"/>
    <col min="7703" max="7703" width="13.28515625" style="94" customWidth="1"/>
    <col min="7704" max="7704" width="10.7109375" style="94" customWidth="1"/>
    <col min="7705" max="7705" width="10.140625" style="94" customWidth="1"/>
    <col min="7706" max="7706" width="11.7109375" style="94" customWidth="1"/>
    <col min="7707" max="7707" width="13.140625" style="94" customWidth="1"/>
    <col min="7708" max="7708" width="14.7109375" style="94" customWidth="1"/>
    <col min="7709" max="7709" width="9.7109375" style="94" bestFit="1" customWidth="1"/>
    <col min="7710" max="7936" width="8.85546875" style="94"/>
    <col min="7937" max="7937" width="5.28515625" style="94" customWidth="1"/>
    <col min="7938" max="7938" width="9" style="94" customWidth="1"/>
    <col min="7939" max="7939" width="14" style="94" customWidth="1"/>
    <col min="7940" max="7940" width="27" style="94" bestFit="1" customWidth="1"/>
    <col min="7941" max="7941" width="26.28515625" style="94" customWidth="1"/>
    <col min="7942" max="7942" width="11" style="94" customWidth="1"/>
    <col min="7943" max="7943" width="11.28515625" style="94" customWidth="1"/>
    <col min="7944" max="7944" width="9.28515625" style="94" customWidth="1"/>
    <col min="7945" max="7945" width="10" style="94" customWidth="1"/>
    <col min="7946" max="7946" width="9.85546875" style="94" customWidth="1"/>
    <col min="7947" max="7947" width="11.7109375" style="94" customWidth="1"/>
    <col min="7948" max="7948" width="11" style="94" customWidth="1"/>
    <col min="7949" max="7949" width="10.28515625" style="94" bestFit="1" customWidth="1"/>
    <col min="7950" max="7951" width="11" style="94" customWidth="1"/>
    <col min="7952" max="7953" width="17" style="94" customWidth="1"/>
    <col min="7954" max="7954" width="12.28515625" style="94" customWidth="1"/>
    <col min="7955" max="7955" width="15.7109375" style="94" customWidth="1"/>
    <col min="7956" max="7956" width="15" style="94" customWidth="1"/>
    <col min="7957" max="7957" width="26.140625" style="94" customWidth="1"/>
    <col min="7958" max="7958" width="12.85546875" style="94" customWidth="1"/>
    <col min="7959" max="7959" width="13.28515625" style="94" customWidth="1"/>
    <col min="7960" max="7960" width="10.7109375" style="94" customWidth="1"/>
    <col min="7961" max="7961" width="10.140625" style="94" customWidth="1"/>
    <col min="7962" max="7962" width="11.7109375" style="94" customWidth="1"/>
    <col min="7963" max="7963" width="13.140625" style="94" customWidth="1"/>
    <col min="7964" max="7964" width="14.7109375" style="94" customWidth="1"/>
    <col min="7965" max="7965" width="9.7109375" style="94" bestFit="1" customWidth="1"/>
    <col min="7966" max="8192" width="8.85546875" style="94"/>
    <col min="8193" max="8193" width="5.28515625" style="94" customWidth="1"/>
    <col min="8194" max="8194" width="9" style="94" customWidth="1"/>
    <col min="8195" max="8195" width="14" style="94" customWidth="1"/>
    <col min="8196" max="8196" width="27" style="94" bestFit="1" customWidth="1"/>
    <col min="8197" max="8197" width="26.28515625" style="94" customWidth="1"/>
    <col min="8198" max="8198" width="11" style="94" customWidth="1"/>
    <col min="8199" max="8199" width="11.28515625" style="94" customWidth="1"/>
    <col min="8200" max="8200" width="9.28515625" style="94" customWidth="1"/>
    <col min="8201" max="8201" width="10" style="94" customWidth="1"/>
    <col min="8202" max="8202" width="9.85546875" style="94" customWidth="1"/>
    <col min="8203" max="8203" width="11.7109375" style="94" customWidth="1"/>
    <col min="8204" max="8204" width="11" style="94" customWidth="1"/>
    <col min="8205" max="8205" width="10.28515625" style="94" bestFit="1" customWidth="1"/>
    <col min="8206" max="8207" width="11" style="94" customWidth="1"/>
    <col min="8208" max="8209" width="17" style="94" customWidth="1"/>
    <col min="8210" max="8210" width="12.28515625" style="94" customWidth="1"/>
    <col min="8211" max="8211" width="15.7109375" style="94" customWidth="1"/>
    <col min="8212" max="8212" width="15" style="94" customWidth="1"/>
    <col min="8213" max="8213" width="26.140625" style="94" customWidth="1"/>
    <col min="8214" max="8214" width="12.85546875" style="94" customWidth="1"/>
    <col min="8215" max="8215" width="13.28515625" style="94" customWidth="1"/>
    <col min="8216" max="8216" width="10.7109375" style="94" customWidth="1"/>
    <col min="8217" max="8217" width="10.140625" style="94" customWidth="1"/>
    <col min="8218" max="8218" width="11.7109375" style="94" customWidth="1"/>
    <col min="8219" max="8219" width="13.140625" style="94" customWidth="1"/>
    <col min="8220" max="8220" width="14.7109375" style="94" customWidth="1"/>
    <col min="8221" max="8221" width="9.7109375" style="94" bestFit="1" customWidth="1"/>
    <col min="8222" max="8448" width="8.85546875" style="94"/>
    <col min="8449" max="8449" width="5.28515625" style="94" customWidth="1"/>
    <col min="8450" max="8450" width="9" style="94" customWidth="1"/>
    <col min="8451" max="8451" width="14" style="94" customWidth="1"/>
    <col min="8452" max="8452" width="27" style="94" bestFit="1" customWidth="1"/>
    <col min="8453" max="8453" width="26.28515625" style="94" customWidth="1"/>
    <col min="8454" max="8454" width="11" style="94" customWidth="1"/>
    <col min="8455" max="8455" width="11.28515625" style="94" customWidth="1"/>
    <col min="8456" max="8456" width="9.28515625" style="94" customWidth="1"/>
    <col min="8457" max="8457" width="10" style="94" customWidth="1"/>
    <col min="8458" max="8458" width="9.85546875" style="94" customWidth="1"/>
    <col min="8459" max="8459" width="11.7109375" style="94" customWidth="1"/>
    <col min="8460" max="8460" width="11" style="94" customWidth="1"/>
    <col min="8461" max="8461" width="10.28515625" style="94" bestFit="1" customWidth="1"/>
    <col min="8462" max="8463" width="11" style="94" customWidth="1"/>
    <col min="8464" max="8465" width="17" style="94" customWidth="1"/>
    <col min="8466" max="8466" width="12.28515625" style="94" customWidth="1"/>
    <col min="8467" max="8467" width="15.7109375" style="94" customWidth="1"/>
    <col min="8468" max="8468" width="15" style="94" customWidth="1"/>
    <col min="8469" max="8469" width="26.140625" style="94" customWidth="1"/>
    <col min="8470" max="8470" width="12.85546875" style="94" customWidth="1"/>
    <col min="8471" max="8471" width="13.28515625" style="94" customWidth="1"/>
    <col min="8472" max="8472" width="10.7109375" style="94" customWidth="1"/>
    <col min="8473" max="8473" width="10.140625" style="94" customWidth="1"/>
    <col min="8474" max="8474" width="11.7109375" style="94" customWidth="1"/>
    <col min="8475" max="8475" width="13.140625" style="94" customWidth="1"/>
    <col min="8476" max="8476" width="14.7109375" style="94" customWidth="1"/>
    <col min="8477" max="8477" width="9.7109375" style="94" bestFit="1" customWidth="1"/>
    <col min="8478" max="8704" width="8.85546875" style="94"/>
    <col min="8705" max="8705" width="5.28515625" style="94" customWidth="1"/>
    <col min="8706" max="8706" width="9" style="94" customWidth="1"/>
    <col min="8707" max="8707" width="14" style="94" customWidth="1"/>
    <col min="8708" max="8708" width="27" style="94" bestFit="1" customWidth="1"/>
    <col min="8709" max="8709" width="26.28515625" style="94" customWidth="1"/>
    <col min="8710" max="8710" width="11" style="94" customWidth="1"/>
    <col min="8711" max="8711" width="11.28515625" style="94" customWidth="1"/>
    <col min="8712" max="8712" width="9.28515625" style="94" customWidth="1"/>
    <col min="8713" max="8713" width="10" style="94" customWidth="1"/>
    <col min="8714" max="8714" width="9.85546875" style="94" customWidth="1"/>
    <col min="8715" max="8715" width="11.7109375" style="94" customWidth="1"/>
    <col min="8716" max="8716" width="11" style="94" customWidth="1"/>
    <col min="8717" max="8717" width="10.28515625" style="94" bestFit="1" customWidth="1"/>
    <col min="8718" max="8719" width="11" style="94" customWidth="1"/>
    <col min="8720" max="8721" width="17" style="94" customWidth="1"/>
    <col min="8722" max="8722" width="12.28515625" style="94" customWidth="1"/>
    <col min="8723" max="8723" width="15.7109375" style="94" customWidth="1"/>
    <col min="8724" max="8724" width="15" style="94" customWidth="1"/>
    <col min="8725" max="8725" width="26.140625" style="94" customWidth="1"/>
    <col min="8726" max="8726" width="12.85546875" style="94" customWidth="1"/>
    <col min="8727" max="8727" width="13.28515625" style="94" customWidth="1"/>
    <col min="8728" max="8728" width="10.7109375" style="94" customWidth="1"/>
    <col min="8729" max="8729" width="10.140625" style="94" customWidth="1"/>
    <col min="8730" max="8730" width="11.7109375" style="94" customWidth="1"/>
    <col min="8731" max="8731" width="13.140625" style="94" customWidth="1"/>
    <col min="8732" max="8732" width="14.7109375" style="94" customWidth="1"/>
    <col min="8733" max="8733" width="9.7109375" style="94" bestFit="1" customWidth="1"/>
    <col min="8734" max="8960" width="8.85546875" style="94"/>
    <col min="8961" max="8961" width="5.28515625" style="94" customWidth="1"/>
    <col min="8962" max="8962" width="9" style="94" customWidth="1"/>
    <col min="8963" max="8963" width="14" style="94" customWidth="1"/>
    <col min="8964" max="8964" width="27" style="94" bestFit="1" customWidth="1"/>
    <col min="8965" max="8965" width="26.28515625" style="94" customWidth="1"/>
    <col min="8966" max="8966" width="11" style="94" customWidth="1"/>
    <col min="8967" max="8967" width="11.28515625" style="94" customWidth="1"/>
    <col min="8968" max="8968" width="9.28515625" style="94" customWidth="1"/>
    <col min="8969" max="8969" width="10" style="94" customWidth="1"/>
    <col min="8970" max="8970" width="9.85546875" style="94" customWidth="1"/>
    <col min="8971" max="8971" width="11.7109375" style="94" customWidth="1"/>
    <col min="8972" max="8972" width="11" style="94" customWidth="1"/>
    <col min="8973" max="8973" width="10.28515625" style="94" bestFit="1" customWidth="1"/>
    <col min="8974" max="8975" width="11" style="94" customWidth="1"/>
    <col min="8976" max="8977" width="17" style="94" customWidth="1"/>
    <col min="8978" max="8978" width="12.28515625" style="94" customWidth="1"/>
    <col min="8979" max="8979" width="15.7109375" style="94" customWidth="1"/>
    <col min="8980" max="8980" width="15" style="94" customWidth="1"/>
    <col min="8981" max="8981" width="26.140625" style="94" customWidth="1"/>
    <col min="8982" max="8982" width="12.85546875" style="94" customWidth="1"/>
    <col min="8983" max="8983" width="13.28515625" style="94" customWidth="1"/>
    <col min="8984" max="8984" width="10.7109375" style="94" customWidth="1"/>
    <col min="8985" max="8985" width="10.140625" style="94" customWidth="1"/>
    <col min="8986" max="8986" width="11.7109375" style="94" customWidth="1"/>
    <col min="8987" max="8987" width="13.140625" style="94" customWidth="1"/>
    <col min="8988" max="8988" width="14.7109375" style="94" customWidth="1"/>
    <col min="8989" max="8989" width="9.7109375" style="94" bestFit="1" customWidth="1"/>
    <col min="8990" max="9216" width="8.85546875" style="94"/>
    <col min="9217" max="9217" width="5.28515625" style="94" customWidth="1"/>
    <col min="9218" max="9218" width="9" style="94" customWidth="1"/>
    <col min="9219" max="9219" width="14" style="94" customWidth="1"/>
    <col min="9220" max="9220" width="27" style="94" bestFit="1" customWidth="1"/>
    <col min="9221" max="9221" width="26.28515625" style="94" customWidth="1"/>
    <col min="9222" max="9222" width="11" style="94" customWidth="1"/>
    <col min="9223" max="9223" width="11.28515625" style="94" customWidth="1"/>
    <col min="9224" max="9224" width="9.28515625" style="94" customWidth="1"/>
    <col min="9225" max="9225" width="10" style="94" customWidth="1"/>
    <col min="9226" max="9226" width="9.85546875" style="94" customWidth="1"/>
    <col min="9227" max="9227" width="11.7109375" style="94" customWidth="1"/>
    <col min="9228" max="9228" width="11" style="94" customWidth="1"/>
    <col min="9229" max="9229" width="10.28515625" style="94" bestFit="1" customWidth="1"/>
    <col min="9230" max="9231" width="11" style="94" customWidth="1"/>
    <col min="9232" max="9233" width="17" style="94" customWidth="1"/>
    <col min="9234" max="9234" width="12.28515625" style="94" customWidth="1"/>
    <col min="9235" max="9235" width="15.7109375" style="94" customWidth="1"/>
    <col min="9236" max="9236" width="15" style="94" customWidth="1"/>
    <col min="9237" max="9237" width="26.140625" style="94" customWidth="1"/>
    <col min="9238" max="9238" width="12.85546875" style="94" customWidth="1"/>
    <col min="9239" max="9239" width="13.28515625" style="94" customWidth="1"/>
    <col min="9240" max="9240" width="10.7109375" style="94" customWidth="1"/>
    <col min="9241" max="9241" width="10.140625" style="94" customWidth="1"/>
    <col min="9242" max="9242" width="11.7109375" style="94" customWidth="1"/>
    <col min="9243" max="9243" width="13.140625" style="94" customWidth="1"/>
    <col min="9244" max="9244" width="14.7109375" style="94" customWidth="1"/>
    <col min="9245" max="9245" width="9.7109375" style="94" bestFit="1" customWidth="1"/>
    <col min="9246" max="9472" width="8.85546875" style="94"/>
    <col min="9473" max="9473" width="5.28515625" style="94" customWidth="1"/>
    <col min="9474" max="9474" width="9" style="94" customWidth="1"/>
    <col min="9475" max="9475" width="14" style="94" customWidth="1"/>
    <col min="9476" max="9476" width="27" style="94" bestFit="1" customWidth="1"/>
    <col min="9477" max="9477" width="26.28515625" style="94" customWidth="1"/>
    <col min="9478" max="9478" width="11" style="94" customWidth="1"/>
    <col min="9479" max="9479" width="11.28515625" style="94" customWidth="1"/>
    <col min="9480" max="9480" width="9.28515625" style="94" customWidth="1"/>
    <col min="9481" max="9481" width="10" style="94" customWidth="1"/>
    <col min="9482" max="9482" width="9.85546875" style="94" customWidth="1"/>
    <col min="9483" max="9483" width="11.7109375" style="94" customWidth="1"/>
    <col min="9484" max="9484" width="11" style="94" customWidth="1"/>
    <col min="9485" max="9485" width="10.28515625" style="94" bestFit="1" customWidth="1"/>
    <col min="9486" max="9487" width="11" style="94" customWidth="1"/>
    <col min="9488" max="9489" width="17" style="94" customWidth="1"/>
    <col min="9490" max="9490" width="12.28515625" style="94" customWidth="1"/>
    <col min="9491" max="9491" width="15.7109375" style="94" customWidth="1"/>
    <col min="9492" max="9492" width="15" style="94" customWidth="1"/>
    <col min="9493" max="9493" width="26.140625" style="94" customWidth="1"/>
    <col min="9494" max="9494" width="12.85546875" style="94" customWidth="1"/>
    <col min="9495" max="9495" width="13.28515625" style="94" customWidth="1"/>
    <col min="9496" max="9496" width="10.7109375" style="94" customWidth="1"/>
    <col min="9497" max="9497" width="10.140625" style="94" customWidth="1"/>
    <col min="9498" max="9498" width="11.7109375" style="94" customWidth="1"/>
    <col min="9499" max="9499" width="13.140625" style="94" customWidth="1"/>
    <col min="9500" max="9500" width="14.7109375" style="94" customWidth="1"/>
    <col min="9501" max="9501" width="9.7109375" style="94" bestFit="1" customWidth="1"/>
    <col min="9502" max="9728" width="8.85546875" style="94"/>
    <col min="9729" max="9729" width="5.28515625" style="94" customWidth="1"/>
    <col min="9730" max="9730" width="9" style="94" customWidth="1"/>
    <col min="9731" max="9731" width="14" style="94" customWidth="1"/>
    <col min="9732" max="9732" width="27" style="94" bestFit="1" customWidth="1"/>
    <col min="9733" max="9733" width="26.28515625" style="94" customWidth="1"/>
    <col min="9734" max="9734" width="11" style="94" customWidth="1"/>
    <col min="9735" max="9735" width="11.28515625" style="94" customWidth="1"/>
    <col min="9736" max="9736" width="9.28515625" style="94" customWidth="1"/>
    <col min="9737" max="9737" width="10" style="94" customWidth="1"/>
    <col min="9738" max="9738" width="9.85546875" style="94" customWidth="1"/>
    <col min="9739" max="9739" width="11.7109375" style="94" customWidth="1"/>
    <col min="9740" max="9740" width="11" style="94" customWidth="1"/>
    <col min="9741" max="9741" width="10.28515625" style="94" bestFit="1" customWidth="1"/>
    <col min="9742" max="9743" width="11" style="94" customWidth="1"/>
    <col min="9744" max="9745" width="17" style="94" customWidth="1"/>
    <col min="9746" max="9746" width="12.28515625" style="94" customWidth="1"/>
    <col min="9747" max="9747" width="15.7109375" style="94" customWidth="1"/>
    <col min="9748" max="9748" width="15" style="94" customWidth="1"/>
    <col min="9749" max="9749" width="26.140625" style="94" customWidth="1"/>
    <col min="9750" max="9750" width="12.85546875" style="94" customWidth="1"/>
    <col min="9751" max="9751" width="13.28515625" style="94" customWidth="1"/>
    <col min="9752" max="9752" width="10.7109375" style="94" customWidth="1"/>
    <col min="9753" max="9753" width="10.140625" style="94" customWidth="1"/>
    <col min="9754" max="9754" width="11.7109375" style="94" customWidth="1"/>
    <col min="9755" max="9755" width="13.140625" style="94" customWidth="1"/>
    <col min="9756" max="9756" width="14.7109375" style="94" customWidth="1"/>
    <col min="9757" max="9757" width="9.7109375" style="94" bestFit="1" customWidth="1"/>
    <col min="9758" max="9984" width="8.85546875" style="94"/>
    <col min="9985" max="9985" width="5.28515625" style="94" customWidth="1"/>
    <col min="9986" max="9986" width="9" style="94" customWidth="1"/>
    <col min="9987" max="9987" width="14" style="94" customWidth="1"/>
    <col min="9988" max="9988" width="27" style="94" bestFit="1" customWidth="1"/>
    <col min="9989" max="9989" width="26.28515625" style="94" customWidth="1"/>
    <col min="9990" max="9990" width="11" style="94" customWidth="1"/>
    <col min="9991" max="9991" width="11.28515625" style="94" customWidth="1"/>
    <col min="9992" max="9992" width="9.28515625" style="94" customWidth="1"/>
    <col min="9993" max="9993" width="10" style="94" customWidth="1"/>
    <col min="9994" max="9994" width="9.85546875" style="94" customWidth="1"/>
    <col min="9995" max="9995" width="11.7109375" style="94" customWidth="1"/>
    <col min="9996" max="9996" width="11" style="94" customWidth="1"/>
    <col min="9997" max="9997" width="10.28515625" style="94" bestFit="1" customWidth="1"/>
    <col min="9998" max="9999" width="11" style="94" customWidth="1"/>
    <col min="10000" max="10001" width="17" style="94" customWidth="1"/>
    <col min="10002" max="10002" width="12.28515625" style="94" customWidth="1"/>
    <col min="10003" max="10003" width="15.7109375" style="94" customWidth="1"/>
    <col min="10004" max="10004" width="15" style="94" customWidth="1"/>
    <col min="10005" max="10005" width="26.140625" style="94" customWidth="1"/>
    <col min="10006" max="10006" width="12.85546875" style="94" customWidth="1"/>
    <col min="10007" max="10007" width="13.28515625" style="94" customWidth="1"/>
    <col min="10008" max="10008" width="10.7109375" style="94" customWidth="1"/>
    <col min="10009" max="10009" width="10.140625" style="94" customWidth="1"/>
    <col min="10010" max="10010" width="11.7109375" style="94" customWidth="1"/>
    <col min="10011" max="10011" width="13.140625" style="94" customWidth="1"/>
    <col min="10012" max="10012" width="14.7109375" style="94" customWidth="1"/>
    <col min="10013" max="10013" width="9.7109375" style="94" bestFit="1" customWidth="1"/>
    <col min="10014" max="10240" width="8.85546875" style="94"/>
    <col min="10241" max="10241" width="5.28515625" style="94" customWidth="1"/>
    <col min="10242" max="10242" width="9" style="94" customWidth="1"/>
    <col min="10243" max="10243" width="14" style="94" customWidth="1"/>
    <col min="10244" max="10244" width="27" style="94" bestFit="1" customWidth="1"/>
    <col min="10245" max="10245" width="26.28515625" style="94" customWidth="1"/>
    <col min="10246" max="10246" width="11" style="94" customWidth="1"/>
    <col min="10247" max="10247" width="11.28515625" style="94" customWidth="1"/>
    <col min="10248" max="10248" width="9.28515625" style="94" customWidth="1"/>
    <col min="10249" max="10249" width="10" style="94" customWidth="1"/>
    <col min="10250" max="10250" width="9.85546875" style="94" customWidth="1"/>
    <col min="10251" max="10251" width="11.7109375" style="94" customWidth="1"/>
    <col min="10252" max="10252" width="11" style="94" customWidth="1"/>
    <col min="10253" max="10253" width="10.28515625" style="94" bestFit="1" customWidth="1"/>
    <col min="10254" max="10255" width="11" style="94" customWidth="1"/>
    <col min="10256" max="10257" width="17" style="94" customWidth="1"/>
    <col min="10258" max="10258" width="12.28515625" style="94" customWidth="1"/>
    <col min="10259" max="10259" width="15.7109375" style="94" customWidth="1"/>
    <col min="10260" max="10260" width="15" style="94" customWidth="1"/>
    <col min="10261" max="10261" width="26.140625" style="94" customWidth="1"/>
    <col min="10262" max="10262" width="12.85546875" style="94" customWidth="1"/>
    <col min="10263" max="10263" width="13.28515625" style="94" customWidth="1"/>
    <col min="10264" max="10264" width="10.7109375" style="94" customWidth="1"/>
    <col min="10265" max="10265" width="10.140625" style="94" customWidth="1"/>
    <col min="10266" max="10266" width="11.7109375" style="94" customWidth="1"/>
    <col min="10267" max="10267" width="13.140625" style="94" customWidth="1"/>
    <col min="10268" max="10268" width="14.7109375" style="94" customWidth="1"/>
    <col min="10269" max="10269" width="9.7109375" style="94" bestFit="1" customWidth="1"/>
    <col min="10270" max="10496" width="8.85546875" style="94"/>
    <col min="10497" max="10497" width="5.28515625" style="94" customWidth="1"/>
    <col min="10498" max="10498" width="9" style="94" customWidth="1"/>
    <col min="10499" max="10499" width="14" style="94" customWidth="1"/>
    <col min="10500" max="10500" width="27" style="94" bestFit="1" customWidth="1"/>
    <col min="10501" max="10501" width="26.28515625" style="94" customWidth="1"/>
    <col min="10502" max="10502" width="11" style="94" customWidth="1"/>
    <col min="10503" max="10503" width="11.28515625" style="94" customWidth="1"/>
    <col min="10504" max="10504" width="9.28515625" style="94" customWidth="1"/>
    <col min="10505" max="10505" width="10" style="94" customWidth="1"/>
    <col min="10506" max="10506" width="9.85546875" style="94" customWidth="1"/>
    <col min="10507" max="10507" width="11.7109375" style="94" customWidth="1"/>
    <col min="10508" max="10508" width="11" style="94" customWidth="1"/>
    <col min="10509" max="10509" width="10.28515625" style="94" bestFit="1" customWidth="1"/>
    <col min="10510" max="10511" width="11" style="94" customWidth="1"/>
    <col min="10512" max="10513" width="17" style="94" customWidth="1"/>
    <col min="10514" max="10514" width="12.28515625" style="94" customWidth="1"/>
    <col min="10515" max="10515" width="15.7109375" style="94" customWidth="1"/>
    <col min="10516" max="10516" width="15" style="94" customWidth="1"/>
    <col min="10517" max="10517" width="26.140625" style="94" customWidth="1"/>
    <col min="10518" max="10518" width="12.85546875" style="94" customWidth="1"/>
    <col min="10519" max="10519" width="13.28515625" style="94" customWidth="1"/>
    <col min="10520" max="10520" width="10.7109375" style="94" customWidth="1"/>
    <col min="10521" max="10521" width="10.140625" style="94" customWidth="1"/>
    <col min="10522" max="10522" width="11.7109375" style="94" customWidth="1"/>
    <col min="10523" max="10523" width="13.140625" style="94" customWidth="1"/>
    <col min="10524" max="10524" width="14.7109375" style="94" customWidth="1"/>
    <col min="10525" max="10525" width="9.7109375" style="94" bestFit="1" customWidth="1"/>
    <col min="10526" max="10752" width="8.85546875" style="94"/>
    <col min="10753" max="10753" width="5.28515625" style="94" customWidth="1"/>
    <col min="10754" max="10754" width="9" style="94" customWidth="1"/>
    <col min="10755" max="10755" width="14" style="94" customWidth="1"/>
    <col min="10756" max="10756" width="27" style="94" bestFit="1" customWidth="1"/>
    <col min="10757" max="10757" width="26.28515625" style="94" customWidth="1"/>
    <col min="10758" max="10758" width="11" style="94" customWidth="1"/>
    <col min="10759" max="10759" width="11.28515625" style="94" customWidth="1"/>
    <col min="10760" max="10760" width="9.28515625" style="94" customWidth="1"/>
    <col min="10761" max="10761" width="10" style="94" customWidth="1"/>
    <col min="10762" max="10762" width="9.85546875" style="94" customWidth="1"/>
    <col min="10763" max="10763" width="11.7109375" style="94" customWidth="1"/>
    <col min="10764" max="10764" width="11" style="94" customWidth="1"/>
    <col min="10765" max="10765" width="10.28515625" style="94" bestFit="1" customWidth="1"/>
    <col min="10766" max="10767" width="11" style="94" customWidth="1"/>
    <col min="10768" max="10769" width="17" style="94" customWidth="1"/>
    <col min="10770" max="10770" width="12.28515625" style="94" customWidth="1"/>
    <col min="10771" max="10771" width="15.7109375" style="94" customWidth="1"/>
    <col min="10772" max="10772" width="15" style="94" customWidth="1"/>
    <col min="10773" max="10773" width="26.140625" style="94" customWidth="1"/>
    <col min="10774" max="10774" width="12.85546875" style="94" customWidth="1"/>
    <col min="10775" max="10775" width="13.28515625" style="94" customWidth="1"/>
    <col min="10776" max="10776" width="10.7109375" style="94" customWidth="1"/>
    <col min="10777" max="10777" width="10.140625" style="94" customWidth="1"/>
    <col min="10778" max="10778" width="11.7109375" style="94" customWidth="1"/>
    <col min="10779" max="10779" width="13.140625" style="94" customWidth="1"/>
    <col min="10780" max="10780" width="14.7109375" style="94" customWidth="1"/>
    <col min="10781" max="10781" width="9.7109375" style="94" bestFit="1" customWidth="1"/>
    <col min="10782" max="11008" width="8.85546875" style="94"/>
    <col min="11009" max="11009" width="5.28515625" style="94" customWidth="1"/>
    <col min="11010" max="11010" width="9" style="94" customWidth="1"/>
    <col min="11011" max="11011" width="14" style="94" customWidth="1"/>
    <col min="11012" max="11012" width="27" style="94" bestFit="1" customWidth="1"/>
    <col min="11013" max="11013" width="26.28515625" style="94" customWidth="1"/>
    <col min="11014" max="11014" width="11" style="94" customWidth="1"/>
    <col min="11015" max="11015" width="11.28515625" style="94" customWidth="1"/>
    <col min="11016" max="11016" width="9.28515625" style="94" customWidth="1"/>
    <col min="11017" max="11017" width="10" style="94" customWidth="1"/>
    <col min="11018" max="11018" width="9.85546875" style="94" customWidth="1"/>
    <col min="11019" max="11019" width="11.7109375" style="94" customWidth="1"/>
    <col min="11020" max="11020" width="11" style="94" customWidth="1"/>
    <col min="11021" max="11021" width="10.28515625" style="94" bestFit="1" customWidth="1"/>
    <col min="11022" max="11023" width="11" style="94" customWidth="1"/>
    <col min="11024" max="11025" width="17" style="94" customWidth="1"/>
    <col min="11026" max="11026" width="12.28515625" style="94" customWidth="1"/>
    <col min="11027" max="11027" width="15.7109375" style="94" customWidth="1"/>
    <col min="11028" max="11028" width="15" style="94" customWidth="1"/>
    <col min="11029" max="11029" width="26.140625" style="94" customWidth="1"/>
    <col min="11030" max="11030" width="12.85546875" style="94" customWidth="1"/>
    <col min="11031" max="11031" width="13.28515625" style="94" customWidth="1"/>
    <col min="11032" max="11032" width="10.7109375" style="94" customWidth="1"/>
    <col min="11033" max="11033" width="10.140625" style="94" customWidth="1"/>
    <col min="11034" max="11034" width="11.7109375" style="94" customWidth="1"/>
    <col min="11035" max="11035" width="13.140625" style="94" customWidth="1"/>
    <col min="11036" max="11036" width="14.7109375" style="94" customWidth="1"/>
    <col min="11037" max="11037" width="9.7109375" style="94" bestFit="1" customWidth="1"/>
    <col min="11038" max="11264" width="8.85546875" style="94"/>
    <col min="11265" max="11265" width="5.28515625" style="94" customWidth="1"/>
    <col min="11266" max="11266" width="9" style="94" customWidth="1"/>
    <col min="11267" max="11267" width="14" style="94" customWidth="1"/>
    <col min="11268" max="11268" width="27" style="94" bestFit="1" customWidth="1"/>
    <col min="11269" max="11269" width="26.28515625" style="94" customWidth="1"/>
    <col min="11270" max="11270" width="11" style="94" customWidth="1"/>
    <col min="11271" max="11271" width="11.28515625" style="94" customWidth="1"/>
    <col min="11272" max="11272" width="9.28515625" style="94" customWidth="1"/>
    <col min="11273" max="11273" width="10" style="94" customWidth="1"/>
    <col min="11274" max="11274" width="9.85546875" style="94" customWidth="1"/>
    <col min="11275" max="11275" width="11.7109375" style="94" customWidth="1"/>
    <col min="11276" max="11276" width="11" style="94" customWidth="1"/>
    <col min="11277" max="11277" width="10.28515625" style="94" bestFit="1" customWidth="1"/>
    <col min="11278" max="11279" width="11" style="94" customWidth="1"/>
    <col min="11280" max="11281" width="17" style="94" customWidth="1"/>
    <col min="11282" max="11282" width="12.28515625" style="94" customWidth="1"/>
    <col min="11283" max="11283" width="15.7109375" style="94" customWidth="1"/>
    <col min="11284" max="11284" width="15" style="94" customWidth="1"/>
    <col min="11285" max="11285" width="26.140625" style="94" customWidth="1"/>
    <col min="11286" max="11286" width="12.85546875" style="94" customWidth="1"/>
    <col min="11287" max="11287" width="13.28515625" style="94" customWidth="1"/>
    <col min="11288" max="11288" width="10.7109375" style="94" customWidth="1"/>
    <col min="11289" max="11289" width="10.140625" style="94" customWidth="1"/>
    <col min="11290" max="11290" width="11.7109375" style="94" customWidth="1"/>
    <col min="11291" max="11291" width="13.140625" style="94" customWidth="1"/>
    <col min="11292" max="11292" width="14.7109375" style="94" customWidth="1"/>
    <col min="11293" max="11293" width="9.7109375" style="94" bestFit="1" customWidth="1"/>
    <col min="11294" max="11520" width="8.85546875" style="94"/>
    <col min="11521" max="11521" width="5.28515625" style="94" customWidth="1"/>
    <col min="11522" max="11522" width="9" style="94" customWidth="1"/>
    <col min="11523" max="11523" width="14" style="94" customWidth="1"/>
    <col min="11524" max="11524" width="27" style="94" bestFit="1" customWidth="1"/>
    <col min="11525" max="11525" width="26.28515625" style="94" customWidth="1"/>
    <col min="11526" max="11526" width="11" style="94" customWidth="1"/>
    <col min="11527" max="11527" width="11.28515625" style="94" customWidth="1"/>
    <col min="11528" max="11528" width="9.28515625" style="94" customWidth="1"/>
    <col min="11529" max="11529" width="10" style="94" customWidth="1"/>
    <col min="11530" max="11530" width="9.85546875" style="94" customWidth="1"/>
    <col min="11531" max="11531" width="11.7109375" style="94" customWidth="1"/>
    <col min="11532" max="11532" width="11" style="94" customWidth="1"/>
    <col min="11533" max="11533" width="10.28515625" style="94" bestFit="1" customWidth="1"/>
    <col min="11534" max="11535" width="11" style="94" customWidth="1"/>
    <col min="11536" max="11537" width="17" style="94" customWidth="1"/>
    <col min="11538" max="11538" width="12.28515625" style="94" customWidth="1"/>
    <col min="11539" max="11539" width="15.7109375" style="94" customWidth="1"/>
    <col min="11540" max="11540" width="15" style="94" customWidth="1"/>
    <col min="11541" max="11541" width="26.140625" style="94" customWidth="1"/>
    <col min="11542" max="11542" width="12.85546875" style="94" customWidth="1"/>
    <col min="11543" max="11543" width="13.28515625" style="94" customWidth="1"/>
    <col min="11544" max="11544" width="10.7109375" style="94" customWidth="1"/>
    <col min="11545" max="11545" width="10.140625" style="94" customWidth="1"/>
    <col min="11546" max="11546" width="11.7109375" style="94" customWidth="1"/>
    <col min="11547" max="11547" width="13.140625" style="94" customWidth="1"/>
    <col min="11548" max="11548" width="14.7109375" style="94" customWidth="1"/>
    <col min="11549" max="11549" width="9.7109375" style="94" bestFit="1" customWidth="1"/>
    <col min="11550" max="11776" width="8.85546875" style="94"/>
    <col min="11777" max="11777" width="5.28515625" style="94" customWidth="1"/>
    <col min="11778" max="11778" width="9" style="94" customWidth="1"/>
    <col min="11779" max="11779" width="14" style="94" customWidth="1"/>
    <col min="11780" max="11780" width="27" style="94" bestFit="1" customWidth="1"/>
    <col min="11781" max="11781" width="26.28515625" style="94" customWidth="1"/>
    <col min="11782" max="11782" width="11" style="94" customWidth="1"/>
    <col min="11783" max="11783" width="11.28515625" style="94" customWidth="1"/>
    <col min="11784" max="11784" width="9.28515625" style="94" customWidth="1"/>
    <col min="11785" max="11785" width="10" style="94" customWidth="1"/>
    <col min="11786" max="11786" width="9.85546875" style="94" customWidth="1"/>
    <col min="11787" max="11787" width="11.7109375" style="94" customWidth="1"/>
    <col min="11788" max="11788" width="11" style="94" customWidth="1"/>
    <col min="11789" max="11789" width="10.28515625" style="94" bestFit="1" customWidth="1"/>
    <col min="11790" max="11791" width="11" style="94" customWidth="1"/>
    <col min="11792" max="11793" width="17" style="94" customWidth="1"/>
    <col min="11794" max="11794" width="12.28515625" style="94" customWidth="1"/>
    <col min="11795" max="11795" width="15.7109375" style="94" customWidth="1"/>
    <col min="11796" max="11796" width="15" style="94" customWidth="1"/>
    <col min="11797" max="11797" width="26.140625" style="94" customWidth="1"/>
    <col min="11798" max="11798" width="12.85546875" style="94" customWidth="1"/>
    <col min="11799" max="11799" width="13.28515625" style="94" customWidth="1"/>
    <col min="11800" max="11800" width="10.7109375" style="94" customWidth="1"/>
    <col min="11801" max="11801" width="10.140625" style="94" customWidth="1"/>
    <col min="11802" max="11802" width="11.7109375" style="94" customWidth="1"/>
    <col min="11803" max="11803" width="13.140625" style="94" customWidth="1"/>
    <col min="11804" max="11804" width="14.7109375" style="94" customWidth="1"/>
    <col min="11805" max="11805" width="9.7109375" style="94" bestFit="1" customWidth="1"/>
    <col min="11806" max="12032" width="8.85546875" style="94"/>
    <col min="12033" max="12033" width="5.28515625" style="94" customWidth="1"/>
    <col min="12034" max="12034" width="9" style="94" customWidth="1"/>
    <col min="12035" max="12035" width="14" style="94" customWidth="1"/>
    <col min="12036" max="12036" width="27" style="94" bestFit="1" customWidth="1"/>
    <col min="12037" max="12037" width="26.28515625" style="94" customWidth="1"/>
    <col min="12038" max="12038" width="11" style="94" customWidth="1"/>
    <col min="12039" max="12039" width="11.28515625" style="94" customWidth="1"/>
    <col min="12040" max="12040" width="9.28515625" style="94" customWidth="1"/>
    <col min="12041" max="12041" width="10" style="94" customWidth="1"/>
    <col min="12042" max="12042" width="9.85546875" style="94" customWidth="1"/>
    <col min="12043" max="12043" width="11.7109375" style="94" customWidth="1"/>
    <col min="12044" max="12044" width="11" style="94" customWidth="1"/>
    <col min="12045" max="12045" width="10.28515625" style="94" bestFit="1" customWidth="1"/>
    <col min="12046" max="12047" width="11" style="94" customWidth="1"/>
    <col min="12048" max="12049" width="17" style="94" customWidth="1"/>
    <col min="12050" max="12050" width="12.28515625" style="94" customWidth="1"/>
    <col min="12051" max="12051" width="15.7109375" style="94" customWidth="1"/>
    <col min="12052" max="12052" width="15" style="94" customWidth="1"/>
    <col min="12053" max="12053" width="26.140625" style="94" customWidth="1"/>
    <col min="12054" max="12054" width="12.85546875" style="94" customWidth="1"/>
    <col min="12055" max="12055" width="13.28515625" style="94" customWidth="1"/>
    <col min="12056" max="12056" width="10.7109375" style="94" customWidth="1"/>
    <col min="12057" max="12057" width="10.140625" style="94" customWidth="1"/>
    <col min="12058" max="12058" width="11.7109375" style="94" customWidth="1"/>
    <col min="12059" max="12059" width="13.140625" style="94" customWidth="1"/>
    <col min="12060" max="12060" width="14.7109375" style="94" customWidth="1"/>
    <col min="12061" max="12061" width="9.7109375" style="94" bestFit="1" customWidth="1"/>
    <col min="12062" max="12288" width="8.85546875" style="94"/>
    <col min="12289" max="12289" width="5.28515625" style="94" customWidth="1"/>
    <col min="12290" max="12290" width="9" style="94" customWidth="1"/>
    <col min="12291" max="12291" width="14" style="94" customWidth="1"/>
    <col min="12292" max="12292" width="27" style="94" bestFit="1" customWidth="1"/>
    <col min="12293" max="12293" width="26.28515625" style="94" customWidth="1"/>
    <col min="12294" max="12294" width="11" style="94" customWidth="1"/>
    <col min="12295" max="12295" width="11.28515625" style="94" customWidth="1"/>
    <col min="12296" max="12296" width="9.28515625" style="94" customWidth="1"/>
    <col min="12297" max="12297" width="10" style="94" customWidth="1"/>
    <col min="12298" max="12298" width="9.85546875" style="94" customWidth="1"/>
    <col min="12299" max="12299" width="11.7109375" style="94" customWidth="1"/>
    <col min="12300" max="12300" width="11" style="94" customWidth="1"/>
    <col min="12301" max="12301" width="10.28515625" style="94" bestFit="1" customWidth="1"/>
    <col min="12302" max="12303" width="11" style="94" customWidth="1"/>
    <col min="12304" max="12305" width="17" style="94" customWidth="1"/>
    <col min="12306" max="12306" width="12.28515625" style="94" customWidth="1"/>
    <col min="12307" max="12307" width="15.7109375" style="94" customWidth="1"/>
    <col min="12308" max="12308" width="15" style="94" customWidth="1"/>
    <col min="12309" max="12309" width="26.140625" style="94" customWidth="1"/>
    <col min="12310" max="12310" width="12.85546875" style="94" customWidth="1"/>
    <col min="12311" max="12311" width="13.28515625" style="94" customWidth="1"/>
    <col min="12312" max="12312" width="10.7109375" style="94" customWidth="1"/>
    <col min="12313" max="12313" width="10.140625" style="94" customWidth="1"/>
    <col min="12314" max="12314" width="11.7109375" style="94" customWidth="1"/>
    <col min="12315" max="12315" width="13.140625" style="94" customWidth="1"/>
    <col min="12316" max="12316" width="14.7109375" style="94" customWidth="1"/>
    <col min="12317" max="12317" width="9.7109375" style="94" bestFit="1" customWidth="1"/>
    <col min="12318" max="12544" width="8.85546875" style="94"/>
    <col min="12545" max="12545" width="5.28515625" style="94" customWidth="1"/>
    <col min="12546" max="12546" width="9" style="94" customWidth="1"/>
    <col min="12547" max="12547" width="14" style="94" customWidth="1"/>
    <col min="12548" max="12548" width="27" style="94" bestFit="1" customWidth="1"/>
    <col min="12549" max="12549" width="26.28515625" style="94" customWidth="1"/>
    <col min="12550" max="12550" width="11" style="94" customWidth="1"/>
    <col min="12551" max="12551" width="11.28515625" style="94" customWidth="1"/>
    <col min="12552" max="12552" width="9.28515625" style="94" customWidth="1"/>
    <col min="12553" max="12553" width="10" style="94" customWidth="1"/>
    <col min="12554" max="12554" width="9.85546875" style="94" customWidth="1"/>
    <col min="12555" max="12555" width="11.7109375" style="94" customWidth="1"/>
    <col min="12556" max="12556" width="11" style="94" customWidth="1"/>
    <col min="12557" max="12557" width="10.28515625" style="94" bestFit="1" customWidth="1"/>
    <col min="12558" max="12559" width="11" style="94" customWidth="1"/>
    <col min="12560" max="12561" width="17" style="94" customWidth="1"/>
    <col min="12562" max="12562" width="12.28515625" style="94" customWidth="1"/>
    <col min="12563" max="12563" width="15.7109375" style="94" customWidth="1"/>
    <col min="12564" max="12564" width="15" style="94" customWidth="1"/>
    <col min="12565" max="12565" width="26.140625" style="94" customWidth="1"/>
    <col min="12566" max="12566" width="12.85546875" style="94" customWidth="1"/>
    <col min="12567" max="12567" width="13.28515625" style="94" customWidth="1"/>
    <col min="12568" max="12568" width="10.7109375" style="94" customWidth="1"/>
    <col min="12569" max="12569" width="10.140625" style="94" customWidth="1"/>
    <col min="12570" max="12570" width="11.7109375" style="94" customWidth="1"/>
    <col min="12571" max="12571" width="13.140625" style="94" customWidth="1"/>
    <col min="12572" max="12572" width="14.7109375" style="94" customWidth="1"/>
    <col min="12573" max="12573" width="9.7109375" style="94" bestFit="1" customWidth="1"/>
    <col min="12574" max="12800" width="8.85546875" style="94"/>
    <col min="12801" max="12801" width="5.28515625" style="94" customWidth="1"/>
    <col min="12802" max="12802" width="9" style="94" customWidth="1"/>
    <col min="12803" max="12803" width="14" style="94" customWidth="1"/>
    <col min="12804" max="12804" width="27" style="94" bestFit="1" customWidth="1"/>
    <col min="12805" max="12805" width="26.28515625" style="94" customWidth="1"/>
    <col min="12806" max="12806" width="11" style="94" customWidth="1"/>
    <col min="12807" max="12807" width="11.28515625" style="94" customWidth="1"/>
    <col min="12808" max="12808" width="9.28515625" style="94" customWidth="1"/>
    <col min="12809" max="12809" width="10" style="94" customWidth="1"/>
    <col min="12810" max="12810" width="9.85546875" style="94" customWidth="1"/>
    <col min="12811" max="12811" width="11.7109375" style="94" customWidth="1"/>
    <col min="12812" max="12812" width="11" style="94" customWidth="1"/>
    <col min="12813" max="12813" width="10.28515625" style="94" bestFit="1" customWidth="1"/>
    <col min="12814" max="12815" width="11" style="94" customWidth="1"/>
    <col min="12816" max="12817" width="17" style="94" customWidth="1"/>
    <col min="12818" max="12818" width="12.28515625" style="94" customWidth="1"/>
    <col min="12819" max="12819" width="15.7109375" style="94" customWidth="1"/>
    <col min="12820" max="12820" width="15" style="94" customWidth="1"/>
    <col min="12821" max="12821" width="26.140625" style="94" customWidth="1"/>
    <col min="12822" max="12822" width="12.85546875" style="94" customWidth="1"/>
    <col min="12823" max="12823" width="13.28515625" style="94" customWidth="1"/>
    <col min="12824" max="12824" width="10.7109375" style="94" customWidth="1"/>
    <col min="12825" max="12825" width="10.140625" style="94" customWidth="1"/>
    <col min="12826" max="12826" width="11.7109375" style="94" customWidth="1"/>
    <col min="12827" max="12827" width="13.140625" style="94" customWidth="1"/>
    <col min="12828" max="12828" width="14.7109375" style="94" customWidth="1"/>
    <col min="12829" max="12829" width="9.7109375" style="94" bestFit="1" customWidth="1"/>
    <col min="12830" max="13056" width="8.85546875" style="94"/>
    <col min="13057" max="13057" width="5.28515625" style="94" customWidth="1"/>
    <col min="13058" max="13058" width="9" style="94" customWidth="1"/>
    <col min="13059" max="13059" width="14" style="94" customWidth="1"/>
    <col min="13060" max="13060" width="27" style="94" bestFit="1" customWidth="1"/>
    <col min="13061" max="13061" width="26.28515625" style="94" customWidth="1"/>
    <col min="13062" max="13062" width="11" style="94" customWidth="1"/>
    <col min="13063" max="13063" width="11.28515625" style="94" customWidth="1"/>
    <col min="13064" max="13064" width="9.28515625" style="94" customWidth="1"/>
    <col min="13065" max="13065" width="10" style="94" customWidth="1"/>
    <col min="13066" max="13066" width="9.85546875" style="94" customWidth="1"/>
    <col min="13067" max="13067" width="11.7109375" style="94" customWidth="1"/>
    <col min="13068" max="13068" width="11" style="94" customWidth="1"/>
    <col min="13069" max="13069" width="10.28515625" style="94" bestFit="1" customWidth="1"/>
    <col min="13070" max="13071" width="11" style="94" customWidth="1"/>
    <col min="13072" max="13073" width="17" style="94" customWidth="1"/>
    <col min="13074" max="13074" width="12.28515625" style="94" customWidth="1"/>
    <col min="13075" max="13075" width="15.7109375" style="94" customWidth="1"/>
    <col min="13076" max="13076" width="15" style="94" customWidth="1"/>
    <col min="13077" max="13077" width="26.140625" style="94" customWidth="1"/>
    <col min="13078" max="13078" width="12.85546875" style="94" customWidth="1"/>
    <col min="13079" max="13079" width="13.28515625" style="94" customWidth="1"/>
    <col min="13080" max="13080" width="10.7109375" style="94" customWidth="1"/>
    <col min="13081" max="13081" width="10.140625" style="94" customWidth="1"/>
    <col min="13082" max="13082" width="11.7109375" style="94" customWidth="1"/>
    <col min="13083" max="13083" width="13.140625" style="94" customWidth="1"/>
    <col min="13084" max="13084" width="14.7109375" style="94" customWidth="1"/>
    <col min="13085" max="13085" width="9.7109375" style="94" bestFit="1" customWidth="1"/>
    <col min="13086" max="13312" width="8.85546875" style="94"/>
    <col min="13313" max="13313" width="5.28515625" style="94" customWidth="1"/>
    <col min="13314" max="13314" width="9" style="94" customWidth="1"/>
    <col min="13315" max="13315" width="14" style="94" customWidth="1"/>
    <col min="13316" max="13316" width="27" style="94" bestFit="1" customWidth="1"/>
    <col min="13317" max="13317" width="26.28515625" style="94" customWidth="1"/>
    <col min="13318" max="13318" width="11" style="94" customWidth="1"/>
    <col min="13319" max="13319" width="11.28515625" style="94" customWidth="1"/>
    <col min="13320" max="13320" width="9.28515625" style="94" customWidth="1"/>
    <col min="13321" max="13321" width="10" style="94" customWidth="1"/>
    <col min="13322" max="13322" width="9.85546875" style="94" customWidth="1"/>
    <col min="13323" max="13323" width="11.7109375" style="94" customWidth="1"/>
    <col min="13324" max="13324" width="11" style="94" customWidth="1"/>
    <col min="13325" max="13325" width="10.28515625" style="94" bestFit="1" customWidth="1"/>
    <col min="13326" max="13327" width="11" style="94" customWidth="1"/>
    <col min="13328" max="13329" width="17" style="94" customWidth="1"/>
    <col min="13330" max="13330" width="12.28515625" style="94" customWidth="1"/>
    <col min="13331" max="13331" width="15.7109375" style="94" customWidth="1"/>
    <col min="13332" max="13332" width="15" style="94" customWidth="1"/>
    <col min="13333" max="13333" width="26.140625" style="94" customWidth="1"/>
    <col min="13334" max="13334" width="12.85546875" style="94" customWidth="1"/>
    <col min="13335" max="13335" width="13.28515625" style="94" customWidth="1"/>
    <col min="13336" max="13336" width="10.7109375" style="94" customWidth="1"/>
    <col min="13337" max="13337" width="10.140625" style="94" customWidth="1"/>
    <col min="13338" max="13338" width="11.7109375" style="94" customWidth="1"/>
    <col min="13339" max="13339" width="13.140625" style="94" customWidth="1"/>
    <col min="13340" max="13340" width="14.7109375" style="94" customWidth="1"/>
    <col min="13341" max="13341" width="9.7109375" style="94" bestFit="1" customWidth="1"/>
    <col min="13342" max="13568" width="8.85546875" style="94"/>
    <col min="13569" max="13569" width="5.28515625" style="94" customWidth="1"/>
    <col min="13570" max="13570" width="9" style="94" customWidth="1"/>
    <col min="13571" max="13571" width="14" style="94" customWidth="1"/>
    <col min="13572" max="13572" width="27" style="94" bestFit="1" customWidth="1"/>
    <col min="13573" max="13573" width="26.28515625" style="94" customWidth="1"/>
    <col min="13574" max="13574" width="11" style="94" customWidth="1"/>
    <col min="13575" max="13575" width="11.28515625" style="94" customWidth="1"/>
    <col min="13576" max="13576" width="9.28515625" style="94" customWidth="1"/>
    <col min="13577" max="13577" width="10" style="94" customWidth="1"/>
    <col min="13578" max="13578" width="9.85546875" style="94" customWidth="1"/>
    <col min="13579" max="13579" width="11.7109375" style="94" customWidth="1"/>
    <col min="13580" max="13580" width="11" style="94" customWidth="1"/>
    <col min="13581" max="13581" width="10.28515625" style="94" bestFit="1" customWidth="1"/>
    <col min="13582" max="13583" width="11" style="94" customWidth="1"/>
    <col min="13584" max="13585" width="17" style="94" customWidth="1"/>
    <col min="13586" max="13586" width="12.28515625" style="94" customWidth="1"/>
    <col min="13587" max="13587" width="15.7109375" style="94" customWidth="1"/>
    <col min="13588" max="13588" width="15" style="94" customWidth="1"/>
    <col min="13589" max="13589" width="26.140625" style="94" customWidth="1"/>
    <col min="13590" max="13590" width="12.85546875" style="94" customWidth="1"/>
    <col min="13591" max="13591" width="13.28515625" style="94" customWidth="1"/>
    <col min="13592" max="13592" width="10.7109375" style="94" customWidth="1"/>
    <col min="13593" max="13593" width="10.140625" style="94" customWidth="1"/>
    <col min="13594" max="13594" width="11.7109375" style="94" customWidth="1"/>
    <col min="13595" max="13595" width="13.140625" style="94" customWidth="1"/>
    <col min="13596" max="13596" width="14.7109375" style="94" customWidth="1"/>
    <col min="13597" max="13597" width="9.7109375" style="94" bestFit="1" customWidth="1"/>
    <col min="13598" max="13824" width="8.85546875" style="94"/>
    <col min="13825" max="13825" width="5.28515625" style="94" customWidth="1"/>
    <col min="13826" max="13826" width="9" style="94" customWidth="1"/>
    <col min="13827" max="13827" width="14" style="94" customWidth="1"/>
    <col min="13828" max="13828" width="27" style="94" bestFit="1" customWidth="1"/>
    <col min="13829" max="13829" width="26.28515625" style="94" customWidth="1"/>
    <col min="13830" max="13830" width="11" style="94" customWidth="1"/>
    <col min="13831" max="13831" width="11.28515625" style="94" customWidth="1"/>
    <col min="13832" max="13832" width="9.28515625" style="94" customWidth="1"/>
    <col min="13833" max="13833" width="10" style="94" customWidth="1"/>
    <col min="13834" max="13834" width="9.85546875" style="94" customWidth="1"/>
    <col min="13835" max="13835" width="11.7109375" style="94" customWidth="1"/>
    <col min="13836" max="13836" width="11" style="94" customWidth="1"/>
    <col min="13837" max="13837" width="10.28515625" style="94" bestFit="1" customWidth="1"/>
    <col min="13838" max="13839" width="11" style="94" customWidth="1"/>
    <col min="13840" max="13841" width="17" style="94" customWidth="1"/>
    <col min="13842" max="13842" width="12.28515625" style="94" customWidth="1"/>
    <col min="13843" max="13843" width="15.7109375" style="94" customWidth="1"/>
    <col min="13844" max="13844" width="15" style="94" customWidth="1"/>
    <col min="13845" max="13845" width="26.140625" style="94" customWidth="1"/>
    <col min="13846" max="13846" width="12.85546875" style="94" customWidth="1"/>
    <col min="13847" max="13847" width="13.28515625" style="94" customWidth="1"/>
    <col min="13848" max="13848" width="10.7109375" style="94" customWidth="1"/>
    <col min="13849" max="13849" width="10.140625" style="94" customWidth="1"/>
    <col min="13850" max="13850" width="11.7109375" style="94" customWidth="1"/>
    <col min="13851" max="13851" width="13.140625" style="94" customWidth="1"/>
    <col min="13852" max="13852" width="14.7109375" style="94" customWidth="1"/>
    <col min="13853" max="13853" width="9.7109375" style="94" bestFit="1" customWidth="1"/>
    <col min="13854" max="14080" width="8.85546875" style="94"/>
    <col min="14081" max="14081" width="5.28515625" style="94" customWidth="1"/>
    <col min="14082" max="14082" width="9" style="94" customWidth="1"/>
    <col min="14083" max="14083" width="14" style="94" customWidth="1"/>
    <col min="14084" max="14084" width="27" style="94" bestFit="1" customWidth="1"/>
    <col min="14085" max="14085" width="26.28515625" style="94" customWidth="1"/>
    <col min="14086" max="14086" width="11" style="94" customWidth="1"/>
    <col min="14087" max="14087" width="11.28515625" style="94" customWidth="1"/>
    <col min="14088" max="14088" width="9.28515625" style="94" customWidth="1"/>
    <col min="14089" max="14089" width="10" style="94" customWidth="1"/>
    <col min="14090" max="14090" width="9.85546875" style="94" customWidth="1"/>
    <col min="14091" max="14091" width="11.7109375" style="94" customWidth="1"/>
    <col min="14092" max="14092" width="11" style="94" customWidth="1"/>
    <col min="14093" max="14093" width="10.28515625" style="94" bestFit="1" customWidth="1"/>
    <col min="14094" max="14095" width="11" style="94" customWidth="1"/>
    <col min="14096" max="14097" width="17" style="94" customWidth="1"/>
    <col min="14098" max="14098" width="12.28515625" style="94" customWidth="1"/>
    <col min="14099" max="14099" width="15.7109375" style="94" customWidth="1"/>
    <col min="14100" max="14100" width="15" style="94" customWidth="1"/>
    <col min="14101" max="14101" width="26.140625" style="94" customWidth="1"/>
    <col min="14102" max="14102" width="12.85546875" style="94" customWidth="1"/>
    <col min="14103" max="14103" width="13.28515625" style="94" customWidth="1"/>
    <col min="14104" max="14104" width="10.7109375" style="94" customWidth="1"/>
    <col min="14105" max="14105" width="10.140625" style="94" customWidth="1"/>
    <col min="14106" max="14106" width="11.7109375" style="94" customWidth="1"/>
    <col min="14107" max="14107" width="13.140625" style="94" customWidth="1"/>
    <col min="14108" max="14108" width="14.7109375" style="94" customWidth="1"/>
    <col min="14109" max="14109" width="9.7109375" style="94" bestFit="1" customWidth="1"/>
    <col min="14110" max="14336" width="8.85546875" style="94"/>
    <col min="14337" max="14337" width="5.28515625" style="94" customWidth="1"/>
    <col min="14338" max="14338" width="9" style="94" customWidth="1"/>
    <col min="14339" max="14339" width="14" style="94" customWidth="1"/>
    <col min="14340" max="14340" width="27" style="94" bestFit="1" customWidth="1"/>
    <col min="14341" max="14341" width="26.28515625" style="94" customWidth="1"/>
    <col min="14342" max="14342" width="11" style="94" customWidth="1"/>
    <col min="14343" max="14343" width="11.28515625" style="94" customWidth="1"/>
    <col min="14344" max="14344" width="9.28515625" style="94" customWidth="1"/>
    <col min="14345" max="14345" width="10" style="94" customWidth="1"/>
    <col min="14346" max="14346" width="9.85546875" style="94" customWidth="1"/>
    <col min="14347" max="14347" width="11.7109375" style="94" customWidth="1"/>
    <col min="14348" max="14348" width="11" style="94" customWidth="1"/>
    <col min="14349" max="14349" width="10.28515625" style="94" bestFit="1" customWidth="1"/>
    <col min="14350" max="14351" width="11" style="94" customWidth="1"/>
    <col min="14352" max="14353" width="17" style="94" customWidth="1"/>
    <col min="14354" max="14354" width="12.28515625" style="94" customWidth="1"/>
    <col min="14355" max="14355" width="15.7109375" style="94" customWidth="1"/>
    <col min="14356" max="14356" width="15" style="94" customWidth="1"/>
    <col min="14357" max="14357" width="26.140625" style="94" customWidth="1"/>
    <col min="14358" max="14358" width="12.85546875" style="94" customWidth="1"/>
    <col min="14359" max="14359" width="13.28515625" style="94" customWidth="1"/>
    <col min="14360" max="14360" width="10.7109375" style="94" customWidth="1"/>
    <col min="14361" max="14361" width="10.140625" style="94" customWidth="1"/>
    <col min="14362" max="14362" width="11.7109375" style="94" customWidth="1"/>
    <col min="14363" max="14363" width="13.140625" style="94" customWidth="1"/>
    <col min="14364" max="14364" width="14.7109375" style="94" customWidth="1"/>
    <col min="14365" max="14365" width="9.7109375" style="94" bestFit="1" customWidth="1"/>
    <col min="14366" max="14592" width="8.85546875" style="94"/>
    <col min="14593" max="14593" width="5.28515625" style="94" customWidth="1"/>
    <col min="14594" max="14594" width="9" style="94" customWidth="1"/>
    <col min="14595" max="14595" width="14" style="94" customWidth="1"/>
    <col min="14596" max="14596" width="27" style="94" bestFit="1" customWidth="1"/>
    <col min="14597" max="14597" width="26.28515625" style="94" customWidth="1"/>
    <col min="14598" max="14598" width="11" style="94" customWidth="1"/>
    <col min="14599" max="14599" width="11.28515625" style="94" customWidth="1"/>
    <col min="14600" max="14600" width="9.28515625" style="94" customWidth="1"/>
    <col min="14601" max="14601" width="10" style="94" customWidth="1"/>
    <col min="14602" max="14602" width="9.85546875" style="94" customWidth="1"/>
    <col min="14603" max="14603" width="11.7109375" style="94" customWidth="1"/>
    <col min="14604" max="14604" width="11" style="94" customWidth="1"/>
    <col min="14605" max="14605" width="10.28515625" style="94" bestFit="1" customWidth="1"/>
    <col min="14606" max="14607" width="11" style="94" customWidth="1"/>
    <col min="14608" max="14609" width="17" style="94" customWidth="1"/>
    <col min="14610" max="14610" width="12.28515625" style="94" customWidth="1"/>
    <col min="14611" max="14611" width="15.7109375" style="94" customWidth="1"/>
    <col min="14612" max="14612" width="15" style="94" customWidth="1"/>
    <col min="14613" max="14613" width="26.140625" style="94" customWidth="1"/>
    <col min="14614" max="14614" width="12.85546875" style="94" customWidth="1"/>
    <col min="14615" max="14615" width="13.28515625" style="94" customWidth="1"/>
    <col min="14616" max="14616" width="10.7109375" style="94" customWidth="1"/>
    <col min="14617" max="14617" width="10.140625" style="94" customWidth="1"/>
    <col min="14618" max="14618" width="11.7109375" style="94" customWidth="1"/>
    <col min="14619" max="14619" width="13.140625" style="94" customWidth="1"/>
    <col min="14620" max="14620" width="14.7109375" style="94" customWidth="1"/>
    <col min="14621" max="14621" width="9.7109375" style="94" bestFit="1" customWidth="1"/>
    <col min="14622" max="14848" width="8.85546875" style="94"/>
    <col min="14849" max="14849" width="5.28515625" style="94" customWidth="1"/>
    <col min="14850" max="14850" width="9" style="94" customWidth="1"/>
    <col min="14851" max="14851" width="14" style="94" customWidth="1"/>
    <col min="14852" max="14852" width="27" style="94" bestFit="1" customWidth="1"/>
    <col min="14853" max="14853" width="26.28515625" style="94" customWidth="1"/>
    <col min="14854" max="14854" width="11" style="94" customWidth="1"/>
    <col min="14855" max="14855" width="11.28515625" style="94" customWidth="1"/>
    <col min="14856" max="14856" width="9.28515625" style="94" customWidth="1"/>
    <col min="14857" max="14857" width="10" style="94" customWidth="1"/>
    <col min="14858" max="14858" width="9.85546875" style="94" customWidth="1"/>
    <col min="14859" max="14859" width="11.7109375" style="94" customWidth="1"/>
    <col min="14860" max="14860" width="11" style="94" customWidth="1"/>
    <col min="14861" max="14861" width="10.28515625" style="94" bestFit="1" customWidth="1"/>
    <col min="14862" max="14863" width="11" style="94" customWidth="1"/>
    <col min="14864" max="14865" width="17" style="94" customWidth="1"/>
    <col min="14866" max="14866" width="12.28515625" style="94" customWidth="1"/>
    <col min="14867" max="14867" width="15.7109375" style="94" customWidth="1"/>
    <col min="14868" max="14868" width="15" style="94" customWidth="1"/>
    <col min="14869" max="14869" width="26.140625" style="94" customWidth="1"/>
    <col min="14870" max="14870" width="12.85546875" style="94" customWidth="1"/>
    <col min="14871" max="14871" width="13.28515625" style="94" customWidth="1"/>
    <col min="14872" max="14872" width="10.7109375" style="94" customWidth="1"/>
    <col min="14873" max="14873" width="10.140625" style="94" customWidth="1"/>
    <col min="14874" max="14874" width="11.7109375" style="94" customWidth="1"/>
    <col min="14875" max="14875" width="13.140625" style="94" customWidth="1"/>
    <col min="14876" max="14876" width="14.7109375" style="94" customWidth="1"/>
    <col min="14877" max="14877" width="9.7109375" style="94" bestFit="1" customWidth="1"/>
    <col min="14878" max="15104" width="8.85546875" style="94"/>
    <col min="15105" max="15105" width="5.28515625" style="94" customWidth="1"/>
    <col min="15106" max="15106" width="9" style="94" customWidth="1"/>
    <col min="15107" max="15107" width="14" style="94" customWidth="1"/>
    <col min="15108" max="15108" width="27" style="94" bestFit="1" customWidth="1"/>
    <col min="15109" max="15109" width="26.28515625" style="94" customWidth="1"/>
    <col min="15110" max="15110" width="11" style="94" customWidth="1"/>
    <col min="15111" max="15111" width="11.28515625" style="94" customWidth="1"/>
    <col min="15112" max="15112" width="9.28515625" style="94" customWidth="1"/>
    <col min="15113" max="15113" width="10" style="94" customWidth="1"/>
    <col min="15114" max="15114" width="9.85546875" style="94" customWidth="1"/>
    <col min="15115" max="15115" width="11.7109375" style="94" customWidth="1"/>
    <col min="15116" max="15116" width="11" style="94" customWidth="1"/>
    <col min="15117" max="15117" width="10.28515625" style="94" bestFit="1" customWidth="1"/>
    <col min="15118" max="15119" width="11" style="94" customWidth="1"/>
    <col min="15120" max="15121" width="17" style="94" customWidth="1"/>
    <col min="15122" max="15122" width="12.28515625" style="94" customWidth="1"/>
    <col min="15123" max="15123" width="15.7109375" style="94" customWidth="1"/>
    <col min="15124" max="15124" width="15" style="94" customWidth="1"/>
    <col min="15125" max="15125" width="26.140625" style="94" customWidth="1"/>
    <col min="15126" max="15126" width="12.85546875" style="94" customWidth="1"/>
    <col min="15127" max="15127" width="13.28515625" style="94" customWidth="1"/>
    <col min="15128" max="15128" width="10.7109375" style="94" customWidth="1"/>
    <col min="15129" max="15129" width="10.140625" style="94" customWidth="1"/>
    <col min="15130" max="15130" width="11.7109375" style="94" customWidth="1"/>
    <col min="15131" max="15131" width="13.140625" style="94" customWidth="1"/>
    <col min="15132" max="15132" width="14.7109375" style="94" customWidth="1"/>
    <col min="15133" max="15133" width="9.7109375" style="94" bestFit="1" customWidth="1"/>
    <col min="15134" max="15360" width="8.85546875" style="94"/>
    <col min="15361" max="15361" width="5.28515625" style="94" customWidth="1"/>
    <col min="15362" max="15362" width="9" style="94" customWidth="1"/>
    <col min="15363" max="15363" width="14" style="94" customWidth="1"/>
    <col min="15364" max="15364" width="27" style="94" bestFit="1" customWidth="1"/>
    <col min="15365" max="15365" width="26.28515625" style="94" customWidth="1"/>
    <col min="15366" max="15366" width="11" style="94" customWidth="1"/>
    <col min="15367" max="15367" width="11.28515625" style="94" customWidth="1"/>
    <col min="15368" max="15368" width="9.28515625" style="94" customWidth="1"/>
    <col min="15369" max="15369" width="10" style="94" customWidth="1"/>
    <col min="15370" max="15370" width="9.85546875" style="94" customWidth="1"/>
    <col min="15371" max="15371" width="11.7109375" style="94" customWidth="1"/>
    <col min="15372" max="15372" width="11" style="94" customWidth="1"/>
    <col min="15373" max="15373" width="10.28515625" style="94" bestFit="1" customWidth="1"/>
    <col min="15374" max="15375" width="11" style="94" customWidth="1"/>
    <col min="15376" max="15377" width="17" style="94" customWidth="1"/>
    <col min="15378" max="15378" width="12.28515625" style="94" customWidth="1"/>
    <col min="15379" max="15379" width="15.7109375" style="94" customWidth="1"/>
    <col min="15380" max="15380" width="15" style="94" customWidth="1"/>
    <col min="15381" max="15381" width="26.140625" style="94" customWidth="1"/>
    <col min="15382" max="15382" width="12.85546875" style="94" customWidth="1"/>
    <col min="15383" max="15383" width="13.28515625" style="94" customWidth="1"/>
    <col min="15384" max="15384" width="10.7109375" style="94" customWidth="1"/>
    <col min="15385" max="15385" width="10.140625" style="94" customWidth="1"/>
    <col min="15386" max="15386" width="11.7109375" style="94" customWidth="1"/>
    <col min="15387" max="15387" width="13.140625" style="94" customWidth="1"/>
    <col min="15388" max="15388" width="14.7109375" style="94" customWidth="1"/>
    <col min="15389" max="15389" width="9.7109375" style="94" bestFit="1" customWidth="1"/>
    <col min="15390" max="15616" width="8.85546875" style="94"/>
    <col min="15617" max="15617" width="5.28515625" style="94" customWidth="1"/>
    <col min="15618" max="15618" width="9" style="94" customWidth="1"/>
    <col min="15619" max="15619" width="14" style="94" customWidth="1"/>
    <col min="15620" max="15620" width="27" style="94" bestFit="1" customWidth="1"/>
    <col min="15621" max="15621" width="26.28515625" style="94" customWidth="1"/>
    <col min="15622" max="15622" width="11" style="94" customWidth="1"/>
    <col min="15623" max="15623" width="11.28515625" style="94" customWidth="1"/>
    <col min="15624" max="15624" width="9.28515625" style="94" customWidth="1"/>
    <col min="15625" max="15625" width="10" style="94" customWidth="1"/>
    <col min="15626" max="15626" width="9.85546875" style="94" customWidth="1"/>
    <col min="15627" max="15627" width="11.7109375" style="94" customWidth="1"/>
    <col min="15628" max="15628" width="11" style="94" customWidth="1"/>
    <col min="15629" max="15629" width="10.28515625" style="94" bestFit="1" customWidth="1"/>
    <col min="15630" max="15631" width="11" style="94" customWidth="1"/>
    <col min="15632" max="15633" width="17" style="94" customWidth="1"/>
    <col min="15634" max="15634" width="12.28515625" style="94" customWidth="1"/>
    <col min="15635" max="15635" width="15.7109375" style="94" customWidth="1"/>
    <col min="15636" max="15636" width="15" style="94" customWidth="1"/>
    <col min="15637" max="15637" width="26.140625" style="94" customWidth="1"/>
    <col min="15638" max="15638" width="12.85546875" style="94" customWidth="1"/>
    <col min="15639" max="15639" width="13.28515625" style="94" customWidth="1"/>
    <col min="15640" max="15640" width="10.7109375" style="94" customWidth="1"/>
    <col min="15641" max="15641" width="10.140625" style="94" customWidth="1"/>
    <col min="15642" max="15642" width="11.7109375" style="94" customWidth="1"/>
    <col min="15643" max="15643" width="13.140625" style="94" customWidth="1"/>
    <col min="15644" max="15644" width="14.7109375" style="94" customWidth="1"/>
    <col min="15645" max="15645" width="9.7109375" style="94" bestFit="1" customWidth="1"/>
    <col min="15646" max="15872" width="8.85546875" style="94"/>
    <col min="15873" max="15873" width="5.28515625" style="94" customWidth="1"/>
    <col min="15874" max="15874" width="9" style="94" customWidth="1"/>
    <col min="15875" max="15875" width="14" style="94" customWidth="1"/>
    <col min="15876" max="15876" width="27" style="94" bestFit="1" customWidth="1"/>
    <col min="15877" max="15877" width="26.28515625" style="94" customWidth="1"/>
    <col min="15878" max="15878" width="11" style="94" customWidth="1"/>
    <col min="15879" max="15879" width="11.28515625" style="94" customWidth="1"/>
    <col min="15880" max="15880" width="9.28515625" style="94" customWidth="1"/>
    <col min="15881" max="15881" width="10" style="94" customWidth="1"/>
    <col min="15882" max="15882" width="9.85546875" style="94" customWidth="1"/>
    <col min="15883" max="15883" width="11.7109375" style="94" customWidth="1"/>
    <col min="15884" max="15884" width="11" style="94" customWidth="1"/>
    <col min="15885" max="15885" width="10.28515625" style="94" bestFit="1" customWidth="1"/>
    <col min="15886" max="15887" width="11" style="94" customWidth="1"/>
    <col min="15888" max="15889" width="17" style="94" customWidth="1"/>
    <col min="15890" max="15890" width="12.28515625" style="94" customWidth="1"/>
    <col min="15891" max="15891" width="15.7109375" style="94" customWidth="1"/>
    <col min="15892" max="15892" width="15" style="94" customWidth="1"/>
    <col min="15893" max="15893" width="26.140625" style="94" customWidth="1"/>
    <col min="15894" max="15894" width="12.85546875" style="94" customWidth="1"/>
    <col min="15895" max="15895" width="13.28515625" style="94" customWidth="1"/>
    <col min="15896" max="15896" width="10.7109375" style="94" customWidth="1"/>
    <col min="15897" max="15897" width="10.140625" style="94" customWidth="1"/>
    <col min="15898" max="15898" width="11.7109375" style="94" customWidth="1"/>
    <col min="15899" max="15899" width="13.140625" style="94" customWidth="1"/>
    <col min="15900" max="15900" width="14.7109375" style="94" customWidth="1"/>
    <col min="15901" max="15901" width="9.7109375" style="94" bestFit="1" customWidth="1"/>
    <col min="15902" max="16128" width="8.85546875" style="94"/>
    <col min="16129" max="16129" width="5.28515625" style="94" customWidth="1"/>
    <col min="16130" max="16130" width="9" style="94" customWidth="1"/>
    <col min="16131" max="16131" width="14" style="94" customWidth="1"/>
    <col min="16132" max="16132" width="27" style="94" bestFit="1" customWidth="1"/>
    <col min="16133" max="16133" width="26.28515625" style="94" customWidth="1"/>
    <col min="16134" max="16134" width="11" style="94" customWidth="1"/>
    <col min="16135" max="16135" width="11.28515625" style="94" customWidth="1"/>
    <col min="16136" max="16136" width="9.28515625" style="94" customWidth="1"/>
    <col min="16137" max="16137" width="10" style="94" customWidth="1"/>
    <col min="16138" max="16138" width="9.85546875" style="94" customWidth="1"/>
    <col min="16139" max="16139" width="11.7109375" style="94" customWidth="1"/>
    <col min="16140" max="16140" width="11" style="94" customWidth="1"/>
    <col min="16141" max="16141" width="10.28515625" style="94" bestFit="1" customWidth="1"/>
    <col min="16142" max="16143" width="11" style="94" customWidth="1"/>
    <col min="16144" max="16145" width="17" style="94" customWidth="1"/>
    <col min="16146" max="16146" width="12.28515625" style="94" customWidth="1"/>
    <col min="16147" max="16147" width="15.7109375" style="94" customWidth="1"/>
    <col min="16148" max="16148" width="15" style="94" customWidth="1"/>
    <col min="16149" max="16149" width="26.140625" style="94" customWidth="1"/>
    <col min="16150" max="16150" width="12.85546875" style="94" customWidth="1"/>
    <col min="16151" max="16151" width="13.28515625" style="94" customWidth="1"/>
    <col min="16152" max="16152" width="10.7109375" style="94" customWidth="1"/>
    <col min="16153" max="16153" width="10.140625" style="94" customWidth="1"/>
    <col min="16154" max="16154" width="11.7109375" style="94" customWidth="1"/>
    <col min="16155" max="16155" width="13.140625" style="94" customWidth="1"/>
    <col min="16156" max="16156" width="14.7109375" style="94" customWidth="1"/>
    <col min="16157" max="16157" width="9.7109375" style="94" bestFit="1" customWidth="1"/>
    <col min="16158" max="16384" width="8.85546875" style="94"/>
  </cols>
  <sheetData>
    <row r="1" spans="1:33" ht="10.9" customHeight="1" x14ac:dyDescent="0.25">
      <c r="L1" s="94"/>
      <c r="M1" s="94"/>
      <c r="N1" s="94"/>
      <c r="T1" s="94"/>
    </row>
    <row r="2" spans="1:33" ht="11.65" customHeight="1" x14ac:dyDescent="0.25">
      <c r="L2" s="94"/>
      <c r="M2" s="94"/>
      <c r="N2" s="94"/>
      <c r="T2" s="94"/>
    </row>
    <row r="3" spans="1:33" ht="11.65" customHeight="1" x14ac:dyDescent="0.25">
      <c r="L3" s="94"/>
      <c r="M3" s="94"/>
      <c r="N3" s="94"/>
      <c r="T3" s="94"/>
      <c r="U3" s="183"/>
      <c r="V3" s="183"/>
      <c r="W3" s="183"/>
      <c r="X3" s="183"/>
      <c r="Y3" s="183"/>
      <c r="Z3" s="183"/>
      <c r="AA3" s="183"/>
      <c r="AB3" s="183"/>
    </row>
    <row r="4" spans="1:33" s="84" customFormat="1" ht="29.85" customHeight="1" x14ac:dyDescent="0.25">
      <c r="A4" s="209" t="s">
        <v>277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83"/>
      <c r="AF4" s="84" t="s">
        <v>0</v>
      </c>
      <c r="AG4" s="84" t="s">
        <v>0</v>
      </c>
    </row>
    <row r="5" spans="1:33" s="90" customFormat="1" ht="49.9" customHeight="1" x14ac:dyDescent="0.25">
      <c r="A5" s="108"/>
      <c r="B5" s="200" t="s">
        <v>1</v>
      </c>
      <c r="C5" s="200"/>
      <c r="D5" s="200" t="s">
        <v>2</v>
      </c>
      <c r="E5" s="200"/>
      <c r="F5" s="201" t="s">
        <v>278</v>
      </c>
      <c r="G5" s="201"/>
      <c r="H5" s="200" t="s">
        <v>242</v>
      </c>
      <c r="I5" s="200"/>
      <c r="J5" s="200" t="s">
        <v>243</v>
      </c>
      <c r="K5" s="200"/>
      <c r="L5" s="22" t="s">
        <v>172</v>
      </c>
      <c r="M5" s="200" t="s">
        <v>3</v>
      </c>
      <c r="N5" s="200"/>
      <c r="O5" s="198" t="s">
        <v>4</v>
      </c>
      <c r="P5" s="198"/>
      <c r="Q5" s="197" t="s">
        <v>274</v>
      </c>
      <c r="R5" s="197"/>
      <c r="S5" s="197"/>
      <c r="T5" s="198" t="s">
        <v>5</v>
      </c>
      <c r="U5" s="198"/>
      <c r="V5" s="107" t="s">
        <v>6</v>
      </c>
      <c r="W5" s="198" t="s">
        <v>74</v>
      </c>
      <c r="X5" s="198"/>
      <c r="Y5" s="198"/>
      <c r="Z5" s="198"/>
      <c r="AA5" s="198"/>
      <c r="AB5" s="198"/>
      <c r="AC5" s="89"/>
    </row>
    <row r="6" spans="1:33" s="92" customFormat="1" ht="94.5" customHeight="1" x14ac:dyDescent="0.25">
      <c r="A6" s="23" t="s">
        <v>222</v>
      </c>
      <c r="B6" s="23" t="s">
        <v>7</v>
      </c>
      <c r="C6" s="23" t="s">
        <v>8</v>
      </c>
      <c r="D6" s="23" t="s">
        <v>140</v>
      </c>
      <c r="E6" s="23" t="s">
        <v>156</v>
      </c>
      <c r="F6" s="91" t="s">
        <v>272</v>
      </c>
      <c r="G6" s="91" t="s">
        <v>279</v>
      </c>
      <c r="H6" s="23" t="s">
        <v>219</v>
      </c>
      <c r="I6" s="23" t="s">
        <v>147</v>
      </c>
      <c r="J6" s="23" t="s">
        <v>9</v>
      </c>
      <c r="K6" s="56" t="s">
        <v>287</v>
      </c>
      <c r="L6" s="24" t="s">
        <v>167</v>
      </c>
      <c r="M6" s="23" t="s">
        <v>213</v>
      </c>
      <c r="N6" s="23" t="s">
        <v>280</v>
      </c>
      <c r="O6" s="107" t="s">
        <v>145</v>
      </c>
      <c r="P6" s="107" t="s">
        <v>146</v>
      </c>
      <c r="Q6" s="107" t="s">
        <v>224</v>
      </c>
      <c r="R6" s="107" t="s">
        <v>225</v>
      </c>
      <c r="S6" s="107" t="s">
        <v>218</v>
      </c>
      <c r="T6" s="107" t="s">
        <v>11</v>
      </c>
      <c r="U6" s="107" t="s">
        <v>12</v>
      </c>
      <c r="V6" s="106" t="s">
        <v>281</v>
      </c>
      <c r="W6" s="107" t="s">
        <v>13</v>
      </c>
      <c r="X6" s="107" t="s">
        <v>14</v>
      </c>
      <c r="Y6" s="107" t="s">
        <v>15</v>
      </c>
      <c r="Z6" s="107" t="s">
        <v>16</v>
      </c>
      <c r="AA6" s="106" t="s">
        <v>275</v>
      </c>
      <c r="AB6" s="106" t="s">
        <v>282</v>
      </c>
    </row>
    <row r="7" spans="1:33" ht="19.5" customHeight="1" x14ac:dyDescent="0.25">
      <c r="A7" s="1"/>
      <c r="B7" s="2"/>
      <c r="C7" s="2"/>
      <c r="D7" s="3"/>
      <c r="E7" s="4"/>
      <c r="F7" s="5"/>
      <c r="G7" s="5"/>
      <c r="H7" s="6"/>
      <c r="I7" s="6"/>
      <c r="J7" s="10">
        <f>H7+I7</f>
        <v>0</v>
      </c>
      <c r="K7" s="11" t="str">
        <f>IF(J7&gt;0,IF(J7&gt;(G7-F7+1),"Errore n. max Giorni! Verificare periodo inserito",IF((G7-F7+1)=J7,"ok","")),"")</f>
        <v/>
      </c>
      <c r="L7" s="27" t="str">
        <f>IF(J7&gt;0,(G7-F7+1)-I7,"")</f>
        <v/>
      </c>
      <c r="M7" s="7"/>
      <c r="N7" s="8" t="s">
        <v>20</v>
      </c>
      <c r="O7" s="12">
        <f>IF(H7&gt;0,49.2,0)</f>
        <v>0</v>
      </c>
      <c r="P7" s="13">
        <f>IF(I7&gt;0,35.71,0)</f>
        <v>0</v>
      </c>
      <c r="Q7" s="13">
        <f>ROUND(H7*O7,2)</f>
        <v>0</v>
      </c>
      <c r="R7" s="13">
        <f>ROUND(I7*P7,2)</f>
        <v>0</v>
      </c>
      <c r="S7" s="14">
        <f>ROUND(Q7+R7,2)</f>
        <v>0</v>
      </c>
      <c r="T7" s="15">
        <f>IF(M7=0,0,IF((M7&lt;5000),5000,M7))</f>
        <v>0</v>
      </c>
      <c r="U7" s="16">
        <f>IF(T7=0,0,ROUND((T7-5000)/(20000-5000),2))</f>
        <v>0</v>
      </c>
      <c r="V7" s="9">
        <f>IF(N7="NO",0,IF(N7="SI",17.16,0))</f>
        <v>0</v>
      </c>
      <c r="W7" s="16">
        <f>IF(H7&gt;0,ROUND((U7*(O7-V7)+V7),2),0)</f>
        <v>0</v>
      </c>
      <c r="X7" s="17">
        <f>IF(H7&gt;0,ROUND(O7-W7,2),0)</f>
        <v>0</v>
      </c>
      <c r="Y7" s="16">
        <f>IF(I7&gt;0,(ROUND((U7*(P7-V7)+V7),2)),0)</f>
        <v>0</v>
      </c>
      <c r="Z7" s="17">
        <f>IF(I7&gt;0,(ROUND(P7-Y7,2)),0)</f>
        <v>0</v>
      </c>
      <c r="AA7" s="18">
        <f>ROUND((W7*H7)+(Y7*I7),2)</f>
        <v>0</v>
      </c>
      <c r="AB7" s="20">
        <f>IF(J7&gt;0,IF(M7="","Inserire Isee in colonna M",IF(N7="","compilare colonna N",ROUND((X7*H7)+(Z7*I7),2))),0)</f>
        <v>0</v>
      </c>
      <c r="AC7" s="19"/>
    </row>
    <row r="8" spans="1:33" ht="15.75" x14ac:dyDescent="0.25">
      <c r="A8" s="1"/>
      <c r="B8" s="2"/>
      <c r="C8" s="2"/>
      <c r="D8" s="3"/>
      <c r="E8" s="4"/>
      <c r="F8" s="5"/>
      <c r="G8" s="5"/>
      <c r="H8" s="6"/>
      <c r="I8" s="6"/>
      <c r="J8" s="10">
        <f t="shared" ref="J8:J71" si="0">H8+I8</f>
        <v>0</v>
      </c>
      <c r="K8" s="11" t="str">
        <f t="shared" ref="K8:K71" si="1">IF(J8&gt;0,IF(J8&gt;(G8-F8+1),"Errore n. max Giorni! Verificare periodo inserito",IF((G8-F8+1)=J8,"ok","")),"")</f>
        <v/>
      </c>
      <c r="L8" s="27" t="str">
        <f t="shared" ref="L8:L71" si="2">IF(J8&gt;0,(G8-F8+1)-I8,"")</f>
        <v/>
      </c>
      <c r="M8" s="7"/>
      <c r="N8" s="8" t="s">
        <v>20</v>
      </c>
      <c r="O8" s="12">
        <f t="shared" ref="O8:O70" si="3">IF(H8&gt;0,49.2,0)</f>
        <v>0</v>
      </c>
      <c r="P8" s="13">
        <f t="shared" ref="P8:P70" si="4">IF(I8&gt;0,35.71,0)</f>
        <v>0</v>
      </c>
      <c r="Q8" s="13">
        <f t="shared" ref="Q8:Q71" si="5">ROUND(H8*O8,2)</f>
        <v>0</v>
      </c>
      <c r="R8" s="13">
        <f t="shared" ref="R8:R71" si="6">ROUND(I8*P8,2)</f>
        <v>0</v>
      </c>
      <c r="S8" s="14">
        <f t="shared" ref="S8:S71" si="7">ROUND(Q8+R8,2)</f>
        <v>0</v>
      </c>
      <c r="T8" s="15">
        <f t="shared" ref="T8:T71" si="8">IF(M8=0,0,IF((M8&lt;5000),5000,M8))</f>
        <v>0</v>
      </c>
      <c r="U8" s="16">
        <f t="shared" ref="U8:U71" si="9">IF(T8=0,0,ROUND((T8-5000)/(20000-5000),2))</f>
        <v>0</v>
      </c>
      <c r="V8" s="9">
        <f t="shared" ref="V8:V71" si="10">IF(N8="NO",0,IF(N8="SI",17.16,0))</f>
        <v>0</v>
      </c>
      <c r="W8" s="16">
        <f t="shared" ref="W8:W70" si="11">IF(H8&gt;0,ROUND((U8*(O8-V8)+V8),2),0)</f>
        <v>0</v>
      </c>
      <c r="X8" s="17">
        <f t="shared" ref="X8:X70" si="12">IF(H8&gt;0,ROUND(O8-W8,2),0)</f>
        <v>0</v>
      </c>
      <c r="Y8" s="16">
        <f t="shared" ref="Y8:Y70" si="13">IF(I8&gt;0,(ROUND((U8*(P8-V8)+V8),2)),0)</f>
        <v>0</v>
      </c>
      <c r="Z8" s="17">
        <f t="shared" ref="Z8:Z70" si="14">IF(I8&gt;0,(ROUND(P8-Y8,2)),0)</f>
        <v>0</v>
      </c>
      <c r="AA8" s="18">
        <f t="shared" ref="AA8:AA71" si="15">ROUND((W8*H8)+(Y8*I8),2)</f>
        <v>0</v>
      </c>
      <c r="AB8" s="20">
        <f t="shared" ref="AB8:AB71" si="16">IF(J8&gt;0,IF(M8="","Inserire Isee in colonna M",IF(N8="","compilare colonna N",ROUND((X8*H8)+(Z8*I8),2))),0)</f>
        <v>0</v>
      </c>
      <c r="AC8" s="19"/>
      <c r="AD8" s="93"/>
    </row>
    <row r="9" spans="1:33" ht="15.75" x14ac:dyDescent="0.25">
      <c r="A9" s="1"/>
      <c r="B9" s="2"/>
      <c r="C9" s="2"/>
      <c r="D9" s="3"/>
      <c r="E9" s="4"/>
      <c r="F9" s="5"/>
      <c r="G9" s="5"/>
      <c r="H9" s="6"/>
      <c r="I9" s="6"/>
      <c r="J9" s="10">
        <f t="shared" si="0"/>
        <v>0</v>
      </c>
      <c r="K9" s="11" t="str">
        <f t="shared" si="1"/>
        <v/>
      </c>
      <c r="L9" s="27" t="str">
        <f t="shared" si="2"/>
        <v/>
      </c>
      <c r="M9" s="7"/>
      <c r="N9" s="8" t="s">
        <v>20</v>
      </c>
      <c r="O9" s="12">
        <f t="shared" si="3"/>
        <v>0</v>
      </c>
      <c r="P9" s="13">
        <f t="shared" si="4"/>
        <v>0</v>
      </c>
      <c r="Q9" s="13">
        <f t="shared" si="5"/>
        <v>0</v>
      </c>
      <c r="R9" s="13">
        <f t="shared" si="6"/>
        <v>0</v>
      </c>
      <c r="S9" s="14">
        <f t="shared" si="7"/>
        <v>0</v>
      </c>
      <c r="T9" s="15">
        <f t="shared" si="8"/>
        <v>0</v>
      </c>
      <c r="U9" s="16">
        <f t="shared" si="9"/>
        <v>0</v>
      </c>
      <c r="V9" s="9">
        <f t="shared" si="10"/>
        <v>0</v>
      </c>
      <c r="W9" s="16">
        <f t="shared" si="11"/>
        <v>0</v>
      </c>
      <c r="X9" s="17">
        <f t="shared" si="12"/>
        <v>0</v>
      </c>
      <c r="Y9" s="16">
        <f t="shared" si="13"/>
        <v>0</v>
      </c>
      <c r="Z9" s="17">
        <f t="shared" si="14"/>
        <v>0</v>
      </c>
      <c r="AA9" s="18">
        <f t="shared" si="15"/>
        <v>0</v>
      </c>
      <c r="AB9" s="20">
        <f t="shared" si="16"/>
        <v>0</v>
      </c>
      <c r="AC9" s="19"/>
    </row>
    <row r="10" spans="1:33" ht="15.75" x14ac:dyDescent="0.25">
      <c r="A10" s="1"/>
      <c r="B10" s="2"/>
      <c r="C10" s="2"/>
      <c r="D10" s="3"/>
      <c r="E10" s="4"/>
      <c r="F10" s="5"/>
      <c r="G10" s="5"/>
      <c r="H10" s="6"/>
      <c r="I10" s="6"/>
      <c r="J10" s="10">
        <f t="shared" si="0"/>
        <v>0</v>
      </c>
      <c r="K10" s="11" t="str">
        <f t="shared" si="1"/>
        <v/>
      </c>
      <c r="L10" s="27" t="str">
        <f t="shared" si="2"/>
        <v/>
      </c>
      <c r="M10" s="7"/>
      <c r="N10" s="8" t="s">
        <v>20</v>
      </c>
      <c r="O10" s="12">
        <f t="shared" si="3"/>
        <v>0</v>
      </c>
      <c r="P10" s="13">
        <f t="shared" si="4"/>
        <v>0</v>
      </c>
      <c r="Q10" s="13">
        <f t="shared" si="5"/>
        <v>0</v>
      </c>
      <c r="R10" s="13">
        <f t="shared" si="6"/>
        <v>0</v>
      </c>
      <c r="S10" s="14">
        <f t="shared" si="7"/>
        <v>0</v>
      </c>
      <c r="T10" s="15">
        <f t="shared" si="8"/>
        <v>0</v>
      </c>
      <c r="U10" s="16">
        <f t="shared" si="9"/>
        <v>0</v>
      </c>
      <c r="V10" s="9">
        <f t="shared" si="10"/>
        <v>0</v>
      </c>
      <c r="W10" s="16">
        <f t="shared" si="11"/>
        <v>0</v>
      </c>
      <c r="X10" s="17">
        <f t="shared" si="12"/>
        <v>0</v>
      </c>
      <c r="Y10" s="16">
        <f t="shared" si="13"/>
        <v>0</v>
      </c>
      <c r="Z10" s="17">
        <f t="shared" si="14"/>
        <v>0</v>
      </c>
      <c r="AA10" s="18">
        <f t="shared" si="15"/>
        <v>0</v>
      </c>
      <c r="AB10" s="20">
        <f t="shared" si="16"/>
        <v>0</v>
      </c>
      <c r="AC10" s="19"/>
      <c r="AD10" s="93"/>
    </row>
    <row r="11" spans="1:33" ht="15.75" x14ac:dyDescent="0.25">
      <c r="A11" s="1"/>
      <c r="B11" s="2"/>
      <c r="C11" s="2"/>
      <c r="D11" s="3"/>
      <c r="E11" s="4"/>
      <c r="F11" s="5"/>
      <c r="G11" s="5"/>
      <c r="H11" s="6"/>
      <c r="I11" s="6"/>
      <c r="J11" s="10">
        <f t="shared" si="0"/>
        <v>0</v>
      </c>
      <c r="K11" s="11" t="str">
        <f t="shared" si="1"/>
        <v/>
      </c>
      <c r="L11" s="27" t="str">
        <f t="shared" si="2"/>
        <v/>
      </c>
      <c r="M11" s="7"/>
      <c r="N11" s="8" t="s">
        <v>20</v>
      </c>
      <c r="O11" s="12">
        <f t="shared" si="3"/>
        <v>0</v>
      </c>
      <c r="P11" s="13">
        <f t="shared" si="4"/>
        <v>0</v>
      </c>
      <c r="Q11" s="13">
        <f t="shared" si="5"/>
        <v>0</v>
      </c>
      <c r="R11" s="13">
        <f t="shared" si="6"/>
        <v>0</v>
      </c>
      <c r="S11" s="14">
        <f t="shared" si="7"/>
        <v>0</v>
      </c>
      <c r="T11" s="15">
        <f t="shared" si="8"/>
        <v>0</v>
      </c>
      <c r="U11" s="16">
        <f t="shared" si="9"/>
        <v>0</v>
      </c>
      <c r="V11" s="9">
        <f t="shared" si="10"/>
        <v>0</v>
      </c>
      <c r="W11" s="16">
        <f t="shared" si="11"/>
        <v>0</v>
      </c>
      <c r="X11" s="17">
        <f t="shared" si="12"/>
        <v>0</v>
      </c>
      <c r="Y11" s="16">
        <f t="shared" si="13"/>
        <v>0</v>
      </c>
      <c r="Z11" s="17">
        <f t="shared" si="14"/>
        <v>0</v>
      </c>
      <c r="AA11" s="18">
        <f t="shared" si="15"/>
        <v>0</v>
      </c>
      <c r="AB11" s="20">
        <f t="shared" si="16"/>
        <v>0</v>
      </c>
      <c r="AC11" s="19"/>
    </row>
    <row r="12" spans="1:33" ht="15.75" x14ac:dyDescent="0.25">
      <c r="A12" s="1"/>
      <c r="B12" s="2"/>
      <c r="C12" s="2"/>
      <c r="D12" s="3"/>
      <c r="E12" s="4"/>
      <c r="F12" s="5"/>
      <c r="G12" s="5"/>
      <c r="H12" s="6"/>
      <c r="I12" s="6"/>
      <c r="J12" s="10">
        <f t="shared" si="0"/>
        <v>0</v>
      </c>
      <c r="K12" s="11" t="str">
        <f t="shared" si="1"/>
        <v/>
      </c>
      <c r="L12" s="27" t="str">
        <f t="shared" si="2"/>
        <v/>
      </c>
      <c r="M12" s="7"/>
      <c r="N12" s="8" t="s">
        <v>20</v>
      </c>
      <c r="O12" s="12">
        <f t="shared" si="3"/>
        <v>0</v>
      </c>
      <c r="P12" s="13">
        <f t="shared" si="4"/>
        <v>0</v>
      </c>
      <c r="Q12" s="13">
        <f t="shared" si="5"/>
        <v>0</v>
      </c>
      <c r="R12" s="13">
        <f t="shared" si="6"/>
        <v>0</v>
      </c>
      <c r="S12" s="14">
        <f t="shared" si="7"/>
        <v>0</v>
      </c>
      <c r="T12" s="15">
        <f t="shared" si="8"/>
        <v>0</v>
      </c>
      <c r="U12" s="16">
        <f t="shared" si="9"/>
        <v>0</v>
      </c>
      <c r="V12" s="9">
        <f t="shared" si="10"/>
        <v>0</v>
      </c>
      <c r="W12" s="16">
        <f t="shared" si="11"/>
        <v>0</v>
      </c>
      <c r="X12" s="17">
        <f t="shared" si="12"/>
        <v>0</v>
      </c>
      <c r="Y12" s="16">
        <f t="shared" si="13"/>
        <v>0</v>
      </c>
      <c r="Z12" s="17">
        <f t="shared" si="14"/>
        <v>0</v>
      </c>
      <c r="AA12" s="18">
        <f t="shared" si="15"/>
        <v>0</v>
      </c>
      <c r="AB12" s="20">
        <f t="shared" si="16"/>
        <v>0</v>
      </c>
      <c r="AC12" s="19"/>
    </row>
    <row r="13" spans="1:33" ht="15.75" x14ac:dyDescent="0.25">
      <c r="A13" s="1"/>
      <c r="B13" s="2"/>
      <c r="C13" s="2"/>
      <c r="D13" s="3"/>
      <c r="E13" s="4"/>
      <c r="F13" s="5"/>
      <c r="G13" s="5"/>
      <c r="H13" s="6"/>
      <c r="I13" s="6"/>
      <c r="J13" s="10">
        <f t="shared" si="0"/>
        <v>0</v>
      </c>
      <c r="K13" s="11" t="str">
        <f t="shared" si="1"/>
        <v/>
      </c>
      <c r="L13" s="27" t="str">
        <f t="shared" si="2"/>
        <v/>
      </c>
      <c r="M13" s="7"/>
      <c r="N13" s="8" t="s">
        <v>20</v>
      </c>
      <c r="O13" s="12">
        <f t="shared" si="3"/>
        <v>0</v>
      </c>
      <c r="P13" s="13">
        <f t="shared" si="4"/>
        <v>0</v>
      </c>
      <c r="Q13" s="13">
        <f t="shared" si="5"/>
        <v>0</v>
      </c>
      <c r="R13" s="13">
        <f t="shared" si="6"/>
        <v>0</v>
      </c>
      <c r="S13" s="14">
        <f t="shared" si="7"/>
        <v>0</v>
      </c>
      <c r="T13" s="15">
        <f t="shared" si="8"/>
        <v>0</v>
      </c>
      <c r="U13" s="16">
        <f t="shared" si="9"/>
        <v>0</v>
      </c>
      <c r="V13" s="9">
        <f t="shared" si="10"/>
        <v>0</v>
      </c>
      <c r="W13" s="16">
        <f t="shared" si="11"/>
        <v>0</v>
      </c>
      <c r="X13" s="17">
        <f t="shared" si="12"/>
        <v>0</v>
      </c>
      <c r="Y13" s="16">
        <f t="shared" si="13"/>
        <v>0</v>
      </c>
      <c r="Z13" s="17">
        <f t="shared" si="14"/>
        <v>0</v>
      </c>
      <c r="AA13" s="18">
        <f t="shared" si="15"/>
        <v>0</v>
      </c>
      <c r="AB13" s="20">
        <f t="shared" si="16"/>
        <v>0</v>
      </c>
      <c r="AC13" s="19"/>
    </row>
    <row r="14" spans="1:33" ht="15.75" x14ac:dyDescent="0.25">
      <c r="A14" s="1"/>
      <c r="B14" s="2"/>
      <c r="C14" s="2"/>
      <c r="D14" s="3"/>
      <c r="E14" s="4"/>
      <c r="F14" s="5"/>
      <c r="G14" s="5"/>
      <c r="H14" s="6"/>
      <c r="I14" s="6"/>
      <c r="J14" s="10">
        <f t="shared" si="0"/>
        <v>0</v>
      </c>
      <c r="K14" s="11" t="str">
        <f t="shared" si="1"/>
        <v/>
      </c>
      <c r="L14" s="27" t="str">
        <f t="shared" si="2"/>
        <v/>
      </c>
      <c r="M14" s="7"/>
      <c r="N14" s="8" t="s">
        <v>20</v>
      </c>
      <c r="O14" s="12">
        <f t="shared" si="3"/>
        <v>0</v>
      </c>
      <c r="P14" s="13">
        <f t="shared" si="4"/>
        <v>0</v>
      </c>
      <c r="Q14" s="13">
        <f t="shared" si="5"/>
        <v>0</v>
      </c>
      <c r="R14" s="13">
        <f t="shared" si="6"/>
        <v>0</v>
      </c>
      <c r="S14" s="14">
        <f t="shared" si="7"/>
        <v>0</v>
      </c>
      <c r="T14" s="15">
        <f t="shared" si="8"/>
        <v>0</v>
      </c>
      <c r="U14" s="16">
        <f t="shared" si="9"/>
        <v>0</v>
      </c>
      <c r="V14" s="9">
        <f t="shared" si="10"/>
        <v>0</v>
      </c>
      <c r="W14" s="16">
        <f t="shared" si="11"/>
        <v>0</v>
      </c>
      <c r="X14" s="17">
        <f t="shared" si="12"/>
        <v>0</v>
      </c>
      <c r="Y14" s="16">
        <f t="shared" si="13"/>
        <v>0</v>
      </c>
      <c r="Z14" s="17">
        <f t="shared" si="14"/>
        <v>0</v>
      </c>
      <c r="AA14" s="18">
        <f t="shared" si="15"/>
        <v>0</v>
      </c>
      <c r="AB14" s="20">
        <f t="shared" si="16"/>
        <v>0</v>
      </c>
      <c r="AC14" s="19"/>
    </row>
    <row r="15" spans="1:33" ht="15.75" x14ac:dyDescent="0.25">
      <c r="A15" s="1"/>
      <c r="B15" s="2"/>
      <c r="C15" s="2"/>
      <c r="D15" s="3"/>
      <c r="E15" s="4"/>
      <c r="F15" s="5"/>
      <c r="G15" s="5"/>
      <c r="H15" s="6"/>
      <c r="I15" s="6"/>
      <c r="J15" s="10">
        <f t="shared" si="0"/>
        <v>0</v>
      </c>
      <c r="K15" s="11" t="str">
        <f t="shared" si="1"/>
        <v/>
      </c>
      <c r="L15" s="27" t="str">
        <f t="shared" si="2"/>
        <v/>
      </c>
      <c r="M15" s="7"/>
      <c r="N15" s="8" t="s">
        <v>20</v>
      </c>
      <c r="O15" s="12">
        <f t="shared" si="3"/>
        <v>0</v>
      </c>
      <c r="P15" s="13">
        <f t="shared" si="4"/>
        <v>0</v>
      </c>
      <c r="Q15" s="13">
        <f t="shared" si="5"/>
        <v>0</v>
      </c>
      <c r="R15" s="13">
        <f t="shared" si="6"/>
        <v>0</v>
      </c>
      <c r="S15" s="14">
        <f t="shared" si="7"/>
        <v>0</v>
      </c>
      <c r="T15" s="15">
        <f t="shared" si="8"/>
        <v>0</v>
      </c>
      <c r="U15" s="16">
        <f t="shared" si="9"/>
        <v>0</v>
      </c>
      <c r="V15" s="9">
        <f t="shared" si="10"/>
        <v>0</v>
      </c>
      <c r="W15" s="16">
        <f t="shared" si="11"/>
        <v>0</v>
      </c>
      <c r="X15" s="17">
        <f t="shared" si="12"/>
        <v>0</v>
      </c>
      <c r="Y15" s="16">
        <f t="shared" si="13"/>
        <v>0</v>
      </c>
      <c r="Z15" s="17">
        <f t="shared" si="14"/>
        <v>0</v>
      </c>
      <c r="AA15" s="18">
        <f t="shared" si="15"/>
        <v>0</v>
      </c>
      <c r="AB15" s="20">
        <f t="shared" si="16"/>
        <v>0</v>
      </c>
      <c r="AC15" s="19"/>
    </row>
    <row r="16" spans="1:33" ht="15.75" x14ac:dyDescent="0.25">
      <c r="A16" s="1"/>
      <c r="B16" s="2"/>
      <c r="C16" s="2"/>
      <c r="D16" s="3"/>
      <c r="E16" s="4"/>
      <c r="F16" s="5"/>
      <c r="G16" s="5"/>
      <c r="H16" s="6"/>
      <c r="I16" s="6"/>
      <c r="J16" s="10">
        <f t="shared" si="0"/>
        <v>0</v>
      </c>
      <c r="K16" s="11" t="str">
        <f t="shared" si="1"/>
        <v/>
      </c>
      <c r="L16" s="27" t="str">
        <f t="shared" si="2"/>
        <v/>
      </c>
      <c r="M16" s="7"/>
      <c r="N16" s="8" t="s">
        <v>20</v>
      </c>
      <c r="O16" s="12">
        <f t="shared" si="3"/>
        <v>0</v>
      </c>
      <c r="P16" s="13">
        <f t="shared" si="4"/>
        <v>0</v>
      </c>
      <c r="Q16" s="13">
        <f t="shared" si="5"/>
        <v>0</v>
      </c>
      <c r="R16" s="13">
        <f t="shared" si="6"/>
        <v>0</v>
      </c>
      <c r="S16" s="14">
        <f t="shared" si="7"/>
        <v>0</v>
      </c>
      <c r="T16" s="15">
        <f t="shared" si="8"/>
        <v>0</v>
      </c>
      <c r="U16" s="16">
        <f t="shared" si="9"/>
        <v>0</v>
      </c>
      <c r="V16" s="9">
        <f t="shared" si="10"/>
        <v>0</v>
      </c>
      <c r="W16" s="16">
        <f t="shared" si="11"/>
        <v>0</v>
      </c>
      <c r="X16" s="17">
        <f t="shared" si="12"/>
        <v>0</v>
      </c>
      <c r="Y16" s="16">
        <f t="shared" si="13"/>
        <v>0</v>
      </c>
      <c r="Z16" s="17">
        <f t="shared" si="14"/>
        <v>0</v>
      </c>
      <c r="AA16" s="18">
        <f t="shared" si="15"/>
        <v>0</v>
      </c>
      <c r="AB16" s="20">
        <f t="shared" si="16"/>
        <v>0</v>
      </c>
      <c r="AC16" s="19"/>
    </row>
    <row r="17" spans="1:29" ht="15.75" x14ac:dyDescent="0.25">
      <c r="A17" s="1"/>
      <c r="B17" s="2"/>
      <c r="C17" s="2"/>
      <c r="D17" s="3"/>
      <c r="E17" s="4"/>
      <c r="F17" s="5"/>
      <c r="G17" s="5"/>
      <c r="H17" s="6"/>
      <c r="I17" s="6"/>
      <c r="J17" s="10">
        <f t="shared" si="0"/>
        <v>0</v>
      </c>
      <c r="K17" s="11" t="str">
        <f t="shared" si="1"/>
        <v/>
      </c>
      <c r="L17" s="27" t="str">
        <f t="shared" si="2"/>
        <v/>
      </c>
      <c r="M17" s="7"/>
      <c r="N17" s="8" t="s">
        <v>20</v>
      </c>
      <c r="O17" s="12">
        <f t="shared" si="3"/>
        <v>0</v>
      </c>
      <c r="P17" s="13">
        <f t="shared" si="4"/>
        <v>0</v>
      </c>
      <c r="Q17" s="13">
        <f t="shared" si="5"/>
        <v>0</v>
      </c>
      <c r="R17" s="13">
        <f t="shared" si="6"/>
        <v>0</v>
      </c>
      <c r="S17" s="14">
        <f t="shared" si="7"/>
        <v>0</v>
      </c>
      <c r="T17" s="15">
        <f t="shared" si="8"/>
        <v>0</v>
      </c>
      <c r="U17" s="16">
        <f t="shared" si="9"/>
        <v>0</v>
      </c>
      <c r="V17" s="9">
        <f t="shared" si="10"/>
        <v>0</v>
      </c>
      <c r="W17" s="16">
        <f t="shared" si="11"/>
        <v>0</v>
      </c>
      <c r="X17" s="17">
        <f t="shared" si="12"/>
        <v>0</v>
      </c>
      <c r="Y17" s="16">
        <f t="shared" si="13"/>
        <v>0</v>
      </c>
      <c r="Z17" s="17">
        <f t="shared" si="14"/>
        <v>0</v>
      </c>
      <c r="AA17" s="18">
        <f t="shared" si="15"/>
        <v>0</v>
      </c>
      <c r="AB17" s="20">
        <f t="shared" si="16"/>
        <v>0</v>
      </c>
      <c r="AC17" s="19"/>
    </row>
    <row r="18" spans="1:29" ht="15.75" x14ac:dyDescent="0.25">
      <c r="A18" s="1"/>
      <c r="B18" s="2"/>
      <c r="C18" s="2"/>
      <c r="D18" s="3"/>
      <c r="E18" s="4"/>
      <c r="F18" s="5"/>
      <c r="G18" s="5"/>
      <c r="H18" s="6"/>
      <c r="I18" s="6"/>
      <c r="J18" s="10">
        <f t="shared" si="0"/>
        <v>0</v>
      </c>
      <c r="K18" s="11" t="str">
        <f t="shared" si="1"/>
        <v/>
      </c>
      <c r="L18" s="27" t="str">
        <f t="shared" si="2"/>
        <v/>
      </c>
      <c r="M18" s="7"/>
      <c r="N18" s="8" t="s">
        <v>20</v>
      </c>
      <c r="O18" s="12">
        <f t="shared" si="3"/>
        <v>0</v>
      </c>
      <c r="P18" s="13">
        <f t="shared" si="4"/>
        <v>0</v>
      </c>
      <c r="Q18" s="13">
        <f t="shared" si="5"/>
        <v>0</v>
      </c>
      <c r="R18" s="13">
        <f t="shared" si="6"/>
        <v>0</v>
      </c>
      <c r="S18" s="14">
        <f t="shared" si="7"/>
        <v>0</v>
      </c>
      <c r="T18" s="15">
        <f t="shared" si="8"/>
        <v>0</v>
      </c>
      <c r="U18" s="16">
        <f t="shared" si="9"/>
        <v>0</v>
      </c>
      <c r="V18" s="9">
        <f t="shared" si="10"/>
        <v>0</v>
      </c>
      <c r="W18" s="16">
        <f t="shared" si="11"/>
        <v>0</v>
      </c>
      <c r="X18" s="17">
        <f t="shared" si="12"/>
        <v>0</v>
      </c>
      <c r="Y18" s="16">
        <f t="shared" si="13"/>
        <v>0</v>
      </c>
      <c r="Z18" s="17">
        <f t="shared" si="14"/>
        <v>0</v>
      </c>
      <c r="AA18" s="18">
        <f t="shared" si="15"/>
        <v>0</v>
      </c>
      <c r="AB18" s="20">
        <f t="shared" si="16"/>
        <v>0</v>
      </c>
      <c r="AC18" s="19"/>
    </row>
    <row r="19" spans="1:29" ht="15.75" x14ac:dyDescent="0.25">
      <c r="A19" s="1"/>
      <c r="B19" s="2"/>
      <c r="C19" s="2"/>
      <c r="D19" s="3"/>
      <c r="E19" s="4"/>
      <c r="F19" s="5"/>
      <c r="G19" s="5"/>
      <c r="H19" s="6"/>
      <c r="I19" s="6"/>
      <c r="J19" s="10">
        <f t="shared" si="0"/>
        <v>0</v>
      </c>
      <c r="K19" s="11" t="str">
        <f t="shared" si="1"/>
        <v/>
      </c>
      <c r="L19" s="27" t="str">
        <f t="shared" si="2"/>
        <v/>
      </c>
      <c r="M19" s="7"/>
      <c r="N19" s="8" t="s">
        <v>20</v>
      </c>
      <c r="O19" s="12">
        <f t="shared" si="3"/>
        <v>0</v>
      </c>
      <c r="P19" s="13">
        <f t="shared" si="4"/>
        <v>0</v>
      </c>
      <c r="Q19" s="13">
        <f t="shared" si="5"/>
        <v>0</v>
      </c>
      <c r="R19" s="13">
        <f t="shared" si="6"/>
        <v>0</v>
      </c>
      <c r="S19" s="14">
        <f t="shared" si="7"/>
        <v>0</v>
      </c>
      <c r="T19" s="15">
        <f t="shared" si="8"/>
        <v>0</v>
      </c>
      <c r="U19" s="16">
        <f t="shared" si="9"/>
        <v>0</v>
      </c>
      <c r="V19" s="9">
        <f t="shared" si="10"/>
        <v>0</v>
      </c>
      <c r="W19" s="16">
        <f t="shared" si="11"/>
        <v>0</v>
      </c>
      <c r="X19" s="17">
        <f t="shared" si="12"/>
        <v>0</v>
      </c>
      <c r="Y19" s="16">
        <f t="shared" si="13"/>
        <v>0</v>
      </c>
      <c r="Z19" s="17">
        <f t="shared" si="14"/>
        <v>0</v>
      </c>
      <c r="AA19" s="18">
        <f t="shared" si="15"/>
        <v>0</v>
      </c>
      <c r="AB19" s="20">
        <f t="shared" si="16"/>
        <v>0</v>
      </c>
      <c r="AC19" s="19"/>
    </row>
    <row r="20" spans="1:29" ht="15.75" x14ac:dyDescent="0.25">
      <c r="A20" s="1"/>
      <c r="B20" s="2"/>
      <c r="C20" s="2"/>
      <c r="D20" s="3"/>
      <c r="E20" s="4"/>
      <c r="F20" s="5"/>
      <c r="G20" s="5"/>
      <c r="H20" s="6"/>
      <c r="I20" s="6"/>
      <c r="J20" s="10">
        <f t="shared" si="0"/>
        <v>0</v>
      </c>
      <c r="K20" s="11" t="str">
        <f t="shared" si="1"/>
        <v/>
      </c>
      <c r="L20" s="27" t="str">
        <f t="shared" si="2"/>
        <v/>
      </c>
      <c r="M20" s="7"/>
      <c r="N20" s="8" t="s">
        <v>20</v>
      </c>
      <c r="O20" s="12">
        <f t="shared" si="3"/>
        <v>0</v>
      </c>
      <c r="P20" s="13">
        <f t="shared" si="4"/>
        <v>0</v>
      </c>
      <c r="Q20" s="13">
        <f t="shared" si="5"/>
        <v>0</v>
      </c>
      <c r="R20" s="13">
        <f t="shared" si="6"/>
        <v>0</v>
      </c>
      <c r="S20" s="14">
        <f t="shared" si="7"/>
        <v>0</v>
      </c>
      <c r="T20" s="15">
        <f t="shared" si="8"/>
        <v>0</v>
      </c>
      <c r="U20" s="16">
        <f t="shared" si="9"/>
        <v>0</v>
      </c>
      <c r="V20" s="9">
        <f t="shared" si="10"/>
        <v>0</v>
      </c>
      <c r="W20" s="16">
        <f t="shared" si="11"/>
        <v>0</v>
      </c>
      <c r="X20" s="17">
        <f t="shared" si="12"/>
        <v>0</v>
      </c>
      <c r="Y20" s="16">
        <f t="shared" si="13"/>
        <v>0</v>
      </c>
      <c r="Z20" s="17">
        <f t="shared" si="14"/>
        <v>0</v>
      </c>
      <c r="AA20" s="18">
        <f t="shared" si="15"/>
        <v>0</v>
      </c>
      <c r="AB20" s="20">
        <f t="shared" si="16"/>
        <v>0</v>
      </c>
      <c r="AC20" s="19"/>
    </row>
    <row r="21" spans="1:29" ht="15.75" x14ac:dyDescent="0.25">
      <c r="A21" s="1"/>
      <c r="B21" s="2"/>
      <c r="C21" s="2"/>
      <c r="D21" s="3"/>
      <c r="E21" s="4"/>
      <c r="F21" s="5"/>
      <c r="G21" s="5"/>
      <c r="H21" s="6"/>
      <c r="I21" s="6"/>
      <c r="J21" s="10">
        <f t="shared" si="0"/>
        <v>0</v>
      </c>
      <c r="K21" s="11" t="str">
        <f t="shared" si="1"/>
        <v/>
      </c>
      <c r="L21" s="27" t="str">
        <f t="shared" si="2"/>
        <v/>
      </c>
      <c r="M21" s="7"/>
      <c r="N21" s="8" t="s">
        <v>20</v>
      </c>
      <c r="O21" s="12">
        <f t="shared" si="3"/>
        <v>0</v>
      </c>
      <c r="P21" s="13">
        <f t="shared" si="4"/>
        <v>0</v>
      </c>
      <c r="Q21" s="13">
        <f t="shared" si="5"/>
        <v>0</v>
      </c>
      <c r="R21" s="13">
        <f t="shared" si="6"/>
        <v>0</v>
      </c>
      <c r="S21" s="14">
        <f t="shared" si="7"/>
        <v>0</v>
      </c>
      <c r="T21" s="15">
        <f t="shared" si="8"/>
        <v>0</v>
      </c>
      <c r="U21" s="16">
        <f t="shared" si="9"/>
        <v>0</v>
      </c>
      <c r="V21" s="9">
        <f t="shared" si="10"/>
        <v>0</v>
      </c>
      <c r="W21" s="16">
        <f t="shared" si="11"/>
        <v>0</v>
      </c>
      <c r="X21" s="17">
        <f t="shared" si="12"/>
        <v>0</v>
      </c>
      <c r="Y21" s="16">
        <f t="shared" si="13"/>
        <v>0</v>
      </c>
      <c r="Z21" s="17">
        <f t="shared" si="14"/>
        <v>0</v>
      </c>
      <c r="AA21" s="18">
        <f t="shared" si="15"/>
        <v>0</v>
      </c>
      <c r="AB21" s="20">
        <f t="shared" si="16"/>
        <v>0</v>
      </c>
      <c r="AC21" s="19"/>
    </row>
    <row r="22" spans="1:29" ht="15.75" x14ac:dyDescent="0.25">
      <c r="A22" s="1"/>
      <c r="B22" s="2"/>
      <c r="C22" s="2"/>
      <c r="D22" s="3"/>
      <c r="E22" s="4"/>
      <c r="F22" s="5"/>
      <c r="G22" s="5"/>
      <c r="H22" s="6"/>
      <c r="I22" s="6"/>
      <c r="J22" s="10">
        <f t="shared" si="0"/>
        <v>0</v>
      </c>
      <c r="K22" s="11" t="str">
        <f t="shared" si="1"/>
        <v/>
      </c>
      <c r="L22" s="27" t="str">
        <f t="shared" si="2"/>
        <v/>
      </c>
      <c r="M22" s="7"/>
      <c r="N22" s="8" t="s">
        <v>20</v>
      </c>
      <c r="O22" s="12">
        <f t="shared" si="3"/>
        <v>0</v>
      </c>
      <c r="P22" s="13">
        <f t="shared" si="4"/>
        <v>0</v>
      </c>
      <c r="Q22" s="13">
        <f t="shared" si="5"/>
        <v>0</v>
      </c>
      <c r="R22" s="13">
        <f t="shared" si="6"/>
        <v>0</v>
      </c>
      <c r="S22" s="14">
        <f t="shared" si="7"/>
        <v>0</v>
      </c>
      <c r="T22" s="15">
        <f t="shared" si="8"/>
        <v>0</v>
      </c>
      <c r="U22" s="16">
        <f t="shared" si="9"/>
        <v>0</v>
      </c>
      <c r="V22" s="9">
        <f t="shared" si="10"/>
        <v>0</v>
      </c>
      <c r="W22" s="16">
        <f t="shared" si="11"/>
        <v>0</v>
      </c>
      <c r="X22" s="17">
        <f t="shared" si="12"/>
        <v>0</v>
      </c>
      <c r="Y22" s="16">
        <f t="shared" si="13"/>
        <v>0</v>
      </c>
      <c r="Z22" s="17">
        <f t="shared" si="14"/>
        <v>0</v>
      </c>
      <c r="AA22" s="18">
        <f t="shared" si="15"/>
        <v>0</v>
      </c>
      <c r="AB22" s="20">
        <f t="shared" si="16"/>
        <v>0</v>
      </c>
      <c r="AC22" s="19"/>
    </row>
    <row r="23" spans="1:29" ht="15.75" x14ac:dyDescent="0.25">
      <c r="A23" s="1"/>
      <c r="B23" s="2"/>
      <c r="C23" s="2"/>
      <c r="D23" s="3"/>
      <c r="E23" s="4"/>
      <c r="F23" s="5"/>
      <c r="G23" s="5"/>
      <c r="H23" s="6"/>
      <c r="I23" s="6"/>
      <c r="J23" s="10">
        <f t="shared" si="0"/>
        <v>0</v>
      </c>
      <c r="K23" s="11" t="str">
        <f t="shared" si="1"/>
        <v/>
      </c>
      <c r="L23" s="27" t="str">
        <f t="shared" si="2"/>
        <v/>
      </c>
      <c r="M23" s="7"/>
      <c r="N23" s="8" t="s">
        <v>20</v>
      </c>
      <c r="O23" s="12">
        <f t="shared" si="3"/>
        <v>0</v>
      </c>
      <c r="P23" s="13">
        <f t="shared" si="4"/>
        <v>0</v>
      </c>
      <c r="Q23" s="13">
        <f t="shared" si="5"/>
        <v>0</v>
      </c>
      <c r="R23" s="13">
        <f t="shared" si="6"/>
        <v>0</v>
      </c>
      <c r="S23" s="14">
        <f t="shared" si="7"/>
        <v>0</v>
      </c>
      <c r="T23" s="15">
        <f t="shared" si="8"/>
        <v>0</v>
      </c>
      <c r="U23" s="16">
        <f t="shared" si="9"/>
        <v>0</v>
      </c>
      <c r="V23" s="9">
        <f t="shared" si="10"/>
        <v>0</v>
      </c>
      <c r="W23" s="16">
        <f t="shared" si="11"/>
        <v>0</v>
      </c>
      <c r="X23" s="17">
        <f t="shared" si="12"/>
        <v>0</v>
      </c>
      <c r="Y23" s="16">
        <f t="shared" si="13"/>
        <v>0</v>
      </c>
      <c r="Z23" s="17">
        <f t="shared" si="14"/>
        <v>0</v>
      </c>
      <c r="AA23" s="18">
        <f t="shared" si="15"/>
        <v>0</v>
      </c>
      <c r="AB23" s="20">
        <f t="shared" si="16"/>
        <v>0</v>
      </c>
      <c r="AC23" s="19"/>
    </row>
    <row r="24" spans="1:29" ht="15.75" x14ac:dyDescent="0.25">
      <c r="A24" s="1"/>
      <c r="B24" s="2"/>
      <c r="C24" s="2"/>
      <c r="D24" s="3"/>
      <c r="E24" s="4"/>
      <c r="F24" s="5"/>
      <c r="G24" s="5"/>
      <c r="H24" s="6"/>
      <c r="I24" s="6"/>
      <c r="J24" s="10">
        <f t="shared" si="0"/>
        <v>0</v>
      </c>
      <c r="K24" s="11" t="str">
        <f t="shared" si="1"/>
        <v/>
      </c>
      <c r="L24" s="27" t="str">
        <f t="shared" si="2"/>
        <v/>
      </c>
      <c r="M24" s="7"/>
      <c r="N24" s="8" t="s">
        <v>20</v>
      </c>
      <c r="O24" s="12">
        <f t="shared" si="3"/>
        <v>0</v>
      </c>
      <c r="P24" s="13">
        <f t="shared" si="4"/>
        <v>0</v>
      </c>
      <c r="Q24" s="13">
        <f t="shared" si="5"/>
        <v>0</v>
      </c>
      <c r="R24" s="13">
        <f t="shared" si="6"/>
        <v>0</v>
      </c>
      <c r="S24" s="14">
        <f t="shared" si="7"/>
        <v>0</v>
      </c>
      <c r="T24" s="15">
        <f t="shared" si="8"/>
        <v>0</v>
      </c>
      <c r="U24" s="16">
        <f t="shared" si="9"/>
        <v>0</v>
      </c>
      <c r="V24" s="9">
        <f t="shared" si="10"/>
        <v>0</v>
      </c>
      <c r="W24" s="16">
        <f t="shared" si="11"/>
        <v>0</v>
      </c>
      <c r="X24" s="17">
        <f t="shared" si="12"/>
        <v>0</v>
      </c>
      <c r="Y24" s="16">
        <f t="shared" si="13"/>
        <v>0</v>
      </c>
      <c r="Z24" s="17">
        <f t="shared" si="14"/>
        <v>0</v>
      </c>
      <c r="AA24" s="18">
        <f t="shared" si="15"/>
        <v>0</v>
      </c>
      <c r="AB24" s="20">
        <f t="shared" si="16"/>
        <v>0</v>
      </c>
      <c r="AC24" s="19"/>
    </row>
    <row r="25" spans="1:29" ht="15.75" x14ac:dyDescent="0.25">
      <c r="A25" s="1"/>
      <c r="B25" s="2"/>
      <c r="C25" s="2"/>
      <c r="D25" s="3"/>
      <c r="E25" s="4"/>
      <c r="F25" s="5"/>
      <c r="G25" s="5"/>
      <c r="H25" s="6"/>
      <c r="I25" s="6"/>
      <c r="J25" s="10">
        <f t="shared" si="0"/>
        <v>0</v>
      </c>
      <c r="K25" s="11" t="str">
        <f t="shared" si="1"/>
        <v/>
      </c>
      <c r="L25" s="27" t="str">
        <f t="shared" si="2"/>
        <v/>
      </c>
      <c r="M25" s="7"/>
      <c r="N25" s="8" t="s">
        <v>20</v>
      </c>
      <c r="O25" s="12">
        <f t="shared" si="3"/>
        <v>0</v>
      </c>
      <c r="P25" s="13">
        <f t="shared" si="4"/>
        <v>0</v>
      </c>
      <c r="Q25" s="13">
        <f t="shared" si="5"/>
        <v>0</v>
      </c>
      <c r="R25" s="13">
        <f t="shared" si="6"/>
        <v>0</v>
      </c>
      <c r="S25" s="14">
        <f t="shared" si="7"/>
        <v>0</v>
      </c>
      <c r="T25" s="15">
        <f t="shared" si="8"/>
        <v>0</v>
      </c>
      <c r="U25" s="16">
        <f t="shared" si="9"/>
        <v>0</v>
      </c>
      <c r="V25" s="9">
        <f t="shared" si="10"/>
        <v>0</v>
      </c>
      <c r="W25" s="16">
        <f t="shared" si="11"/>
        <v>0</v>
      </c>
      <c r="X25" s="17">
        <f t="shared" si="12"/>
        <v>0</v>
      </c>
      <c r="Y25" s="16">
        <f t="shared" si="13"/>
        <v>0</v>
      </c>
      <c r="Z25" s="17">
        <f t="shared" si="14"/>
        <v>0</v>
      </c>
      <c r="AA25" s="18">
        <f t="shared" si="15"/>
        <v>0</v>
      </c>
      <c r="AB25" s="20">
        <f t="shared" si="16"/>
        <v>0</v>
      </c>
      <c r="AC25" s="19"/>
    </row>
    <row r="26" spans="1:29" ht="15.75" x14ac:dyDescent="0.25">
      <c r="A26" s="1"/>
      <c r="B26" s="2"/>
      <c r="C26" s="2"/>
      <c r="D26" s="3"/>
      <c r="E26" s="4"/>
      <c r="F26" s="5"/>
      <c r="G26" s="5"/>
      <c r="H26" s="6"/>
      <c r="I26" s="6"/>
      <c r="J26" s="10">
        <f t="shared" si="0"/>
        <v>0</v>
      </c>
      <c r="K26" s="11" t="str">
        <f t="shared" si="1"/>
        <v/>
      </c>
      <c r="L26" s="27" t="str">
        <f t="shared" si="2"/>
        <v/>
      </c>
      <c r="M26" s="7"/>
      <c r="N26" s="8" t="s">
        <v>20</v>
      </c>
      <c r="O26" s="12">
        <f t="shared" si="3"/>
        <v>0</v>
      </c>
      <c r="P26" s="13">
        <f t="shared" si="4"/>
        <v>0</v>
      </c>
      <c r="Q26" s="13">
        <f t="shared" si="5"/>
        <v>0</v>
      </c>
      <c r="R26" s="13">
        <f t="shared" si="6"/>
        <v>0</v>
      </c>
      <c r="S26" s="14">
        <f t="shared" si="7"/>
        <v>0</v>
      </c>
      <c r="T26" s="15">
        <f t="shared" si="8"/>
        <v>0</v>
      </c>
      <c r="U26" s="16">
        <f t="shared" si="9"/>
        <v>0</v>
      </c>
      <c r="V26" s="9">
        <f t="shared" si="10"/>
        <v>0</v>
      </c>
      <c r="W26" s="16">
        <f t="shared" si="11"/>
        <v>0</v>
      </c>
      <c r="X26" s="17">
        <f t="shared" si="12"/>
        <v>0</v>
      </c>
      <c r="Y26" s="16">
        <f t="shared" si="13"/>
        <v>0</v>
      </c>
      <c r="Z26" s="17">
        <f t="shared" si="14"/>
        <v>0</v>
      </c>
      <c r="AA26" s="18">
        <f t="shared" si="15"/>
        <v>0</v>
      </c>
      <c r="AB26" s="20">
        <f t="shared" si="16"/>
        <v>0</v>
      </c>
      <c r="AC26" s="19"/>
    </row>
    <row r="27" spans="1:29" ht="15.75" x14ac:dyDescent="0.25">
      <c r="A27" s="1"/>
      <c r="B27" s="2"/>
      <c r="C27" s="2"/>
      <c r="D27" s="3"/>
      <c r="E27" s="4"/>
      <c r="F27" s="5"/>
      <c r="G27" s="5"/>
      <c r="H27" s="6"/>
      <c r="I27" s="6"/>
      <c r="J27" s="10">
        <f t="shared" si="0"/>
        <v>0</v>
      </c>
      <c r="K27" s="11" t="str">
        <f t="shared" si="1"/>
        <v/>
      </c>
      <c r="L27" s="27" t="str">
        <f t="shared" si="2"/>
        <v/>
      </c>
      <c r="M27" s="7"/>
      <c r="N27" s="8" t="s">
        <v>20</v>
      </c>
      <c r="O27" s="12">
        <f t="shared" si="3"/>
        <v>0</v>
      </c>
      <c r="P27" s="13">
        <f t="shared" si="4"/>
        <v>0</v>
      </c>
      <c r="Q27" s="13">
        <f t="shared" si="5"/>
        <v>0</v>
      </c>
      <c r="R27" s="13">
        <f t="shared" si="6"/>
        <v>0</v>
      </c>
      <c r="S27" s="14">
        <f t="shared" si="7"/>
        <v>0</v>
      </c>
      <c r="T27" s="15">
        <f t="shared" si="8"/>
        <v>0</v>
      </c>
      <c r="U27" s="16">
        <f t="shared" si="9"/>
        <v>0</v>
      </c>
      <c r="V27" s="9">
        <f t="shared" si="10"/>
        <v>0</v>
      </c>
      <c r="W27" s="16">
        <f t="shared" si="11"/>
        <v>0</v>
      </c>
      <c r="X27" s="17">
        <f t="shared" si="12"/>
        <v>0</v>
      </c>
      <c r="Y27" s="16">
        <f t="shared" si="13"/>
        <v>0</v>
      </c>
      <c r="Z27" s="17">
        <f t="shared" si="14"/>
        <v>0</v>
      </c>
      <c r="AA27" s="18">
        <f t="shared" si="15"/>
        <v>0</v>
      </c>
      <c r="AB27" s="20">
        <f t="shared" si="16"/>
        <v>0</v>
      </c>
      <c r="AC27" s="19"/>
    </row>
    <row r="28" spans="1:29" ht="15.75" x14ac:dyDescent="0.25">
      <c r="A28" s="1"/>
      <c r="B28" s="2"/>
      <c r="C28" s="2"/>
      <c r="D28" s="3"/>
      <c r="E28" s="4"/>
      <c r="F28" s="5"/>
      <c r="G28" s="5"/>
      <c r="H28" s="6"/>
      <c r="I28" s="6"/>
      <c r="J28" s="10">
        <f t="shared" si="0"/>
        <v>0</v>
      </c>
      <c r="K28" s="11" t="str">
        <f t="shared" si="1"/>
        <v/>
      </c>
      <c r="L28" s="27" t="str">
        <f t="shared" si="2"/>
        <v/>
      </c>
      <c r="M28" s="7"/>
      <c r="N28" s="8" t="s">
        <v>20</v>
      </c>
      <c r="O28" s="12">
        <f t="shared" si="3"/>
        <v>0</v>
      </c>
      <c r="P28" s="13">
        <f t="shared" si="4"/>
        <v>0</v>
      </c>
      <c r="Q28" s="13">
        <f t="shared" si="5"/>
        <v>0</v>
      </c>
      <c r="R28" s="13">
        <f t="shared" si="6"/>
        <v>0</v>
      </c>
      <c r="S28" s="14">
        <f t="shared" si="7"/>
        <v>0</v>
      </c>
      <c r="T28" s="15">
        <f t="shared" si="8"/>
        <v>0</v>
      </c>
      <c r="U28" s="16">
        <f t="shared" si="9"/>
        <v>0</v>
      </c>
      <c r="V28" s="9">
        <f t="shared" si="10"/>
        <v>0</v>
      </c>
      <c r="W28" s="16">
        <f t="shared" si="11"/>
        <v>0</v>
      </c>
      <c r="X28" s="17">
        <f t="shared" si="12"/>
        <v>0</v>
      </c>
      <c r="Y28" s="16">
        <f t="shared" si="13"/>
        <v>0</v>
      </c>
      <c r="Z28" s="17">
        <f t="shared" si="14"/>
        <v>0</v>
      </c>
      <c r="AA28" s="18">
        <f t="shared" si="15"/>
        <v>0</v>
      </c>
      <c r="AB28" s="20">
        <f t="shared" si="16"/>
        <v>0</v>
      </c>
      <c r="AC28" s="19"/>
    </row>
    <row r="29" spans="1:29" ht="15.75" x14ac:dyDescent="0.25">
      <c r="A29" s="1"/>
      <c r="B29" s="2"/>
      <c r="C29" s="2"/>
      <c r="D29" s="3"/>
      <c r="E29" s="4"/>
      <c r="F29" s="5"/>
      <c r="G29" s="5"/>
      <c r="H29" s="6"/>
      <c r="I29" s="6"/>
      <c r="J29" s="10">
        <f t="shared" si="0"/>
        <v>0</v>
      </c>
      <c r="K29" s="11" t="str">
        <f t="shared" si="1"/>
        <v/>
      </c>
      <c r="L29" s="27" t="str">
        <f t="shared" si="2"/>
        <v/>
      </c>
      <c r="M29" s="7"/>
      <c r="N29" s="8" t="s">
        <v>20</v>
      </c>
      <c r="O29" s="12">
        <f t="shared" si="3"/>
        <v>0</v>
      </c>
      <c r="P29" s="13">
        <f t="shared" si="4"/>
        <v>0</v>
      </c>
      <c r="Q29" s="13">
        <f t="shared" si="5"/>
        <v>0</v>
      </c>
      <c r="R29" s="13">
        <f t="shared" si="6"/>
        <v>0</v>
      </c>
      <c r="S29" s="14">
        <f t="shared" si="7"/>
        <v>0</v>
      </c>
      <c r="T29" s="15">
        <f t="shared" si="8"/>
        <v>0</v>
      </c>
      <c r="U29" s="16">
        <f t="shared" si="9"/>
        <v>0</v>
      </c>
      <c r="V29" s="9">
        <f t="shared" si="10"/>
        <v>0</v>
      </c>
      <c r="W29" s="16">
        <f t="shared" si="11"/>
        <v>0</v>
      </c>
      <c r="X29" s="17">
        <f t="shared" si="12"/>
        <v>0</v>
      </c>
      <c r="Y29" s="16">
        <f t="shared" si="13"/>
        <v>0</v>
      </c>
      <c r="Z29" s="17">
        <f t="shared" si="14"/>
        <v>0</v>
      </c>
      <c r="AA29" s="18">
        <f t="shared" si="15"/>
        <v>0</v>
      </c>
      <c r="AB29" s="20">
        <f t="shared" si="16"/>
        <v>0</v>
      </c>
      <c r="AC29" s="19"/>
    </row>
    <row r="30" spans="1:29" ht="15.75" x14ac:dyDescent="0.25">
      <c r="A30" s="1"/>
      <c r="B30" s="2"/>
      <c r="C30" s="2"/>
      <c r="D30" s="3"/>
      <c r="E30" s="4"/>
      <c r="F30" s="5"/>
      <c r="G30" s="5"/>
      <c r="H30" s="6"/>
      <c r="I30" s="6"/>
      <c r="J30" s="10">
        <f t="shared" si="0"/>
        <v>0</v>
      </c>
      <c r="K30" s="11" t="str">
        <f t="shared" si="1"/>
        <v/>
      </c>
      <c r="L30" s="27" t="str">
        <f t="shared" si="2"/>
        <v/>
      </c>
      <c r="M30" s="7"/>
      <c r="N30" s="8" t="s">
        <v>20</v>
      </c>
      <c r="O30" s="12">
        <f t="shared" si="3"/>
        <v>0</v>
      </c>
      <c r="P30" s="13">
        <f t="shared" si="4"/>
        <v>0</v>
      </c>
      <c r="Q30" s="13">
        <f t="shared" si="5"/>
        <v>0</v>
      </c>
      <c r="R30" s="13">
        <f t="shared" si="6"/>
        <v>0</v>
      </c>
      <c r="S30" s="14">
        <f t="shared" si="7"/>
        <v>0</v>
      </c>
      <c r="T30" s="15">
        <f t="shared" si="8"/>
        <v>0</v>
      </c>
      <c r="U30" s="16">
        <f t="shared" si="9"/>
        <v>0</v>
      </c>
      <c r="V30" s="9">
        <f t="shared" si="10"/>
        <v>0</v>
      </c>
      <c r="W30" s="16">
        <f t="shared" si="11"/>
        <v>0</v>
      </c>
      <c r="X30" s="17">
        <f t="shared" si="12"/>
        <v>0</v>
      </c>
      <c r="Y30" s="16">
        <f t="shared" si="13"/>
        <v>0</v>
      </c>
      <c r="Z30" s="17">
        <f t="shared" si="14"/>
        <v>0</v>
      </c>
      <c r="AA30" s="18">
        <f t="shared" si="15"/>
        <v>0</v>
      </c>
      <c r="AB30" s="20">
        <f t="shared" si="16"/>
        <v>0</v>
      </c>
      <c r="AC30" s="19"/>
    </row>
    <row r="31" spans="1:29" ht="15.75" x14ac:dyDescent="0.25">
      <c r="A31" s="1"/>
      <c r="B31" s="2"/>
      <c r="C31" s="2"/>
      <c r="D31" s="3"/>
      <c r="E31" s="4"/>
      <c r="F31" s="5"/>
      <c r="G31" s="5"/>
      <c r="H31" s="6"/>
      <c r="I31" s="6"/>
      <c r="J31" s="10">
        <f t="shared" si="0"/>
        <v>0</v>
      </c>
      <c r="K31" s="11" t="str">
        <f t="shared" si="1"/>
        <v/>
      </c>
      <c r="L31" s="27" t="str">
        <f t="shared" si="2"/>
        <v/>
      </c>
      <c r="M31" s="7"/>
      <c r="N31" s="8" t="s">
        <v>20</v>
      </c>
      <c r="O31" s="12">
        <f t="shared" si="3"/>
        <v>0</v>
      </c>
      <c r="P31" s="13">
        <f t="shared" si="4"/>
        <v>0</v>
      </c>
      <c r="Q31" s="13">
        <f t="shared" si="5"/>
        <v>0</v>
      </c>
      <c r="R31" s="13">
        <f t="shared" si="6"/>
        <v>0</v>
      </c>
      <c r="S31" s="14">
        <f t="shared" si="7"/>
        <v>0</v>
      </c>
      <c r="T31" s="15">
        <f t="shared" si="8"/>
        <v>0</v>
      </c>
      <c r="U31" s="16">
        <f t="shared" si="9"/>
        <v>0</v>
      </c>
      <c r="V31" s="9">
        <f t="shared" si="10"/>
        <v>0</v>
      </c>
      <c r="W31" s="16">
        <f t="shared" si="11"/>
        <v>0</v>
      </c>
      <c r="X31" s="17">
        <f t="shared" si="12"/>
        <v>0</v>
      </c>
      <c r="Y31" s="16">
        <f t="shared" si="13"/>
        <v>0</v>
      </c>
      <c r="Z31" s="17">
        <f t="shared" si="14"/>
        <v>0</v>
      </c>
      <c r="AA31" s="18">
        <f t="shared" si="15"/>
        <v>0</v>
      </c>
      <c r="AB31" s="20">
        <f t="shared" si="16"/>
        <v>0</v>
      </c>
      <c r="AC31" s="19"/>
    </row>
    <row r="32" spans="1:29" ht="15.75" x14ac:dyDescent="0.25">
      <c r="A32" s="1"/>
      <c r="B32" s="2"/>
      <c r="C32" s="2"/>
      <c r="D32" s="3"/>
      <c r="E32" s="4"/>
      <c r="F32" s="5"/>
      <c r="G32" s="5"/>
      <c r="H32" s="6"/>
      <c r="I32" s="6"/>
      <c r="J32" s="10">
        <f t="shared" si="0"/>
        <v>0</v>
      </c>
      <c r="K32" s="11" t="str">
        <f t="shared" si="1"/>
        <v/>
      </c>
      <c r="L32" s="27" t="str">
        <f t="shared" si="2"/>
        <v/>
      </c>
      <c r="M32" s="7"/>
      <c r="N32" s="8" t="s">
        <v>20</v>
      </c>
      <c r="O32" s="12">
        <f t="shared" si="3"/>
        <v>0</v>
      </c>
      <c r="P32" s="13">
        <f t="shared" si="4"/>
        <v>0</v>
      </c>
      <c r="Q32" s="13">
        <f t="shared" si="5"/>
        <v>0</v>
      </c>
      <c r="R32" s="13">
        <f t="shared" si="6"/>
        <v>0</v>
      </c>
      <c r="S32" s="14">
        <f t="shared" si="7"/>
        <v>0</v>
      </c>
      <c r="T32" s="15">
        <f t="shared" si="8"/>
        <v>0</v>
      </c>
      <c r="U32" s="16">
        <f t="shared" si="9"/>
        <v>0</v>
      </c>
      <c r="V32" s="9">
        <f t="shared" si="10"/>
        <v>0</v>
      </c>
      <c r="W32" s="16">
        <f t="shared" si="11"/>
        <v>0</v>
      </c>
      <c r="X32" s="17">
        <f t="shared" si="12"/>
        <v>0</v>
      </c>
      <c r="Y32" s="16">
        <f t="shared" si="13"/>
        <v>0</v>
      </c>
      <c r="Z32" s="17">
        <f t="shared" si="14"/>
        <v>0</v>
      </c>
      <c r="AA32" s="18">
        <f t="shared" si="15"/>
        <v>0</v>
      </c>
      <c r="AB32" s="20">
        <f t="shared" si="16"/>
        <v>0</v>
      </c>
      <c r="AC32" s="19"/>
    </row>
    <row r="33" spans="1:29" ht="15.75" x14ac:dyDescent="0.25">
      <c r="A33" s="1"/>
      <c r="B33" s="2"/>
      <c r="C33" s="2"/>
      <c r="D33" s="3"/>
      <c r="E33" s="4"/>
      <c r="F33" s="5"/>
      <c r="G33" s="5"/>
      <c r="H33" s="6"/>
      <c r="I33" s="6"/>
      <c r="J33" s="10">
        <f t="shared" si="0"/>
        <v>0</v>
      </c>
      <c r="K33" s="11" t="str">
        <f t="shared" si="1"/>
        <v/>
      </c>
      <c r="L33" s="27" t="str">
        <f t="shared" si="2"/>
        <v/>
      </c>
      <c r="M33" s="7"/>
      <c r="N33" s="8" t="s">
        <v>20</v>
      </c>
      <c r="O33" s="12">
        <f t="shared" si="3"/>
        <v>0</v>
      </c>
      <c r="P33" s="13">
        <f t="shared" si="4"/>
        <v>0</v>
      </c>
      <c r="Q33" s="13">
        <f t="shared" si="5"/>
        <v>0</v>
      </c>
      <c r="R33" s="13">
        <f t="shared" si="6"/>
        <v>0</v>
      </c>
      <c r="S33" s="14">
        <f t="shared" si="7"/>
        <v>0</v>
      </c>
      <c r="T33" s="15">
        <f t="shared" si="8"/>
        <v>0</v>
      </c>
      <c r="U33" s="16">
        <f t="shared" si="9"/>
        <v>0</v>
      </c>
      <c r="V33" s="9">
        <f t="shared" si="10"/>
        <v>0</v>
      </c>
      <c r="W33" s="16">
        <f t="shared" si="11"/>
        <v>0</v>
      </c>
      <c r="X33" s="17">
        <f t="shared" si="12"/>
        <v>0</v>
      </c>
      <c r="Y33" s="16">
        <f t="shared" si="13"/>
        <v>0</v>
      </c>
      <c r="Z33" s="17">
        <f t="shared" si="14"/>
        <v>0</v>
      </c>
      <c r="AA33" s="18">
        <f t="shared" si="15"/>
        <v>0</v>
      </c>
      <c r="AB33" s="20">
        <f t="shared" si="16"/>
        <v>0</v>
      </c>
      <c r="AC33" s="19"/>
    </row>
    <row r="34" spans="1:29" ht="15.75" x14ac:dyDescent="0.25">
      <c r="A34" s="1"/>
      <c r="B34" s="2"/>
      <c r="C34" s="2"/>
      <c r="D34" s="3"/>
      <c r="E34" s="4"/>
      <c r="F34" s="5"/>
      <c r="G34" s="5"/>
      <c r="H34" s="6"/>
      <c r="I34" s="6"/>
      <c r="J34" s="10">
        <f t="shared" si="0"/>
        <v>0</v>
      </c>
      <c r="K34" s="11" t="str">
        <f t="shared" si="1"/>
        <v/>
      </c>
      <c r="L34" s="27" t="str">
        <f t="shared" si="2"/>
        <v/>
      </c>
      <c r="M34" s="7"/>
      <c r="N34" s="8" t="s">
        <v>20</v>
      </c>
      <c r="O34" s="12">
        <f t="shared" si="3"/>
        <v>0</v>
      </c>
      <c r="P34" s="13">
        <f t="shared" si="4"/>
        <v>0</v>
      </c>
      <c r="Q34" s="13">
        <f t="shared" si="5"/>
        <v>0</v>
      </c>
      <c r="R34" s="13">
        <f t="shared" si="6"/>
        <v>0</v>
      </c>
      <c r="S34" s="14">
        <f t="shared" si="7"/>
        <v>0</v>
      </c>
      <c r="T34" s="15">
        <f t="shared" si="8"/>
        <v>0</v>
      </c>
      <c r="U34" s="16">
        <f t="shared" si="9"/>
        <v>0</v>
      </c>
      <c r="V34" s="9">
        <f t="shared" si="10"/>
        <v>0</v>
      </c>
      <c r="W34" s="16">
        <f t="shared" si="11"/>
        <v>0</v>
      </c>
      <c r="X34" s="17">
        <f t="shared" si="12"/>
        <v>0</v>
      </c>
      <c r="Y34" s="16">
        <f t="shared" si="13"/>
        <v>0</v>
      </c>
      <c r="Z34" s="17">
        <f t="shared" si="14"/>
        <v>0</v>
      </c>
      <c r="AA34" s="18">
        <f t="shared" si="15"/>
        <v>0</v>
      </c>
      <c r="AB34" s="20">
        <f t="shared" si="16"/>
        <v>0</v>
      </c>
      <c r="AC34" s="19"/>
    </row>
    <row r="35" spans="1:29" ht="15.75" x14ac:dyDescent="0.25">
      <c r="A35" s="1"/>
      <c r="B35" s="2"/>
      <c r="C35" s="2"/>
      <c r="D35" s="3"/>
      <c r="E35" s="4"/>
      <c r="F35" s="5"/>
      <c r="G35" s="5"/>
      <c r="H35" s="6"/>
      <c r="I35" s="6"/>
      <c r="J35" s="10">
        <f t="shared" si="0"/>
        <v>0</v>
      </c>
      <c r="K35" s="11" t="str">
        <f t="shared" si="1"/>
        <v/>
      </c>
      <c r="L35" s="27" t="str">
        <f t="shared" si="2"/>
        <v/>
      </c>
      <c r="M35" s="7"/>
      <c r="N35" s="8" t="s">
        <v>20</v>
      </c>
      <c r="O35" s="12">
        <f t="shared" si="3"/>
        <v>0</v>
      </c>
      <c r="P35" s="13">
        <f t="shared" si="4"/>
        <v>0</v>
      </c>
      <c r="Q35" s="13">
        <f t="shared" si="5"/>
        <v>0</v>
      </c>
      <c r="R35" s="13">
        <f t="shared" si="6"/>
        <v>0</v>
      </c>
      <c r="S35" s="14">
        <f t="shared" si="7"/>
        <v>0</v>
      </c>
      <c r="T35" s="15">
        <f t="shared" si="8"/>
        <v>0</v>
      </c>
      <c r="U35" s="16">
        <f t="shared" si="9"/>
        <v>0</v>
      </c>
      <c r="V35" s="9">
        <f t="shared" si="10"/>
        <v>0</v>
      </c>
      <c r="W35" s="16">
        <f t="shared" si="11"/>
        <v>0</v>
      </c>
      <c r="X35" s="17">
        <f t="shared" si="12"/>
        <v>0</v>
      </c>
      <c r="Y35" s="16">
        <f t="shared" si="13"/>
        <v>0</v>
      </c>
      <c r="Z35" s="17">
        <f t="shared" si="14"/>
        <v>0</v>
      </c>
      <c r="AA35" s="18">
        <f t="shared" si="15"/>
        <v>0</v>
      </c>
      <c r="AB35" s="20">
        <f t="shared" si="16"/>
        <v>0</v>
      </c>
      <c r="AC35" s="19"/>
    </row>
    <row r="36" spans="1:29" ht="15.75" x14ac:dyDescent="0.25">
      <c r="A36" s="1"/>
      <c r="B36" s="2"/>
      <c r="C36" s="2"/>
      <c r="D36" s="3"/>
      <c r="E36" s="4"/>
      <c r="F36" s="5"/>
      <c r="G36" s="5"/>
      <c r="H36" s="6"/>
      <c r="I36" s="6"/>
      <c r="J36" s="10">
        <f t="shared" si="0"/>
        <v>0</v>
      </c>
      <c r="K36" s="11" t="str">
        <f t="shared" si="1"/>
        <v/>
      </c>
      <c r="L36" s="27" t="str">
        <f t="shared" si="2"/>
        <v/>
      </c>
      <c r="M36" s="7"/>
      <c r="N36" s="8" t="s">
        <v>20</v>
      </c>
      <c r="O36" s="12">
        <f t="shared" si="3"/>
        <v>0</v>
      </c>
      <c r="P36" s="13">
        <f t="shared" si="4"/>
        <v>0</v>
      </c>
      <c r="Q36" s="13">
        <f t="shared" si="5"/>
        <v>0</v>
      </c>
      <c r="R36" s="13">
        <f t="shared" si="6"/>
        <v>0</v>
      </c>
      <c r="S36" s="14">
        <f t="shared" si="7"/>
        <v>0</v>
      </c>
      <c r="T36" s="15">
        <f t="shared" si="8"/>
        <v>0</v>
      </c>
      <c r="U36" s="16">
        <f t="shared" si="9"/>
        <v>0</v>
      </c>
      <c r="V36" s="9">
        <f t="shared" si="10"/>
        <v>0</v>
      </c>
      <c r="W36" s="16">
        <f t="shared" si="11"/>
        <v>0</v>
      </c>
      <c r="X36" s="17">
        <f t="shared" si="12"/>
        <v>0</v>
      </c>
      <c r="Y36" s="16">
        <f t="shared" si="13"/>
        <v>0</v>
      </c>
      <c r="Z36" s="17">
        <f t="shared" si="14"/>
        <v>0</v>
      </c>
      <c r="AA36" s="18">
        <f t="shared" si="15"/>
        <v>0</v>
      </c>
      <c r="AB36" s="20">
        <f t="shared" si="16"/>
        <v>0</v>
      </c>
      <c r="AC36" s="19"/>
    </row>
    <row r="37" spans="1:29" ht="15.75" x14ac:dyDescent="0.25">
      <c r="A37" s="1"/>
      <c r="B37" s="2"/>
      <c r="C37" s="2"/>
      <c r="D37" s="3"/>
      <c r="E37" s="4"/>
      <c r="F37" s="5"/>
      <c r="G37" s="5"/>
      <c r="H37" s="6"/>
      <c r="I37" s="6"/>
      <c r="J37" s="10">
        <f t="shared" si="0"/>
        <v>0</v>
      </c>
      <c r="K37" s="11" t="str">
        <f t="shared" si="1"/>
        <v/>
      </c>
      <c r="L37" s="27" t="str">
        <f t="shared" si="2"/>
        <v/>
      </c>
      <c r="M37" s="7"/>
      <c r="N37" s="8" t="s">
        <v>20</v>
      </c>
      <c r="O37" s="12">
        <f t="shared" si="3"/>
        <v>0</v>
      </c>
      <c r="P37" s="13">
        <f t="shared" si="4"/>
        <v>0</v>
      </c>
      <c r="Q37" s="13">
        <f t="shared" si="5"/>
        <v>0</v>
      </c>
      <c r="R37" s="13">
        <f t="shared" si="6"/>
        <v>0</v>
      </c>
      <c r="S37" s="14">
        <f t="shared" si="7"/>
        <v>0</v>
      </c>
      <c r="T37" s="15">
        <f t="shared" si="8"/>
        <v>0</v>
      </c>
      <c r="U37" s="16">
        <f t="shared" si="9"/>
        <v>0</v>
      </c>
      <c r="V37" s="9">
        <f t="shared" si="10"/>
        <v>0</v>
      </c>
      <c r="W37" s="16">
        <f t="shared" si="11"/>
        <v>0</v>
      </c>
      <c r="X37" s="17">
        <f t="shared" si="12"/>
        <v>0</v>
      </c>
      <c r="Y37" s="16">
        <f t="shared" si="13"/>
        <v>0</v>
      </c>
      <c r="Z37" s="17">
        <f t="shared" si="14"/>
        <v>0</v>
      </c>
      <c r="AA37" s="18">
        <f t="shared" si="15"/>
        <v>0</v>
      </c>
      <c r="AB37" s="20">
        <f t="shared" si="16"/>
        <v>0</v>
      </c>
      <c r="AC37" s="19"/>
    </row>
    <row r="38" spans="1:29" ht="15.75" x14ac:dyDescent="0.25">
      <c r="A38" s="1"/>
      <c r="B38" s="2"/>
      <c r="C38" s="2"/>
      <c r="D38" s="3"/>
      <c r="E38" s="4"/>
      <c r="F38" s="5"/>
      <c r="G38" s="5"/>
      <c r="H38" s="6"/>
      <c r="I38" s="6"/>
      <c r="J38" s="10">
        <f t="shared" si="0"/>
        <v>0</v>
      </c>
      <c r="K38" s="11" t="str">
        <f t="shared" si="1"/>
        <v/>
      </c>
      <c r="L38" s="27" t="str">
        <f t="shared" si="2"/>
        <v/>
      </c>
      <c r="M38" s="7"/>
      <c r="N38" s="8" t="s">
        <v>20</v>
      </c>
      <c r="O38" s="12">
        <f t="shared" si="3"/>
        <v>0</v>
      </c>
      <c r="P38" s="13">
        <f t="shared" si="4"/>
        <v>0</v>
      </c>
      <c r="Q38" s="13">
        <f t="shared" si="5"/>
        <v>0</v>
      </c>
      <c r="R38" s="13">
        <f t="shared" si="6"/>
        <v>0</v>
      </c>
      <c r="S38" s="14">
        <f t="shared" si="7"/>
        <v>0</v>
      </c>
      <c r="T38" s="15">
        <f t="shared" si="8"/>
        <v>0</v>
      </c>
      <c r="U38" s="16">
        <f t="shared" si="9"/>
        <v>0</v>
      </c>
      <c r="V38" s="9">
        <f t="shared" si="10"/>
        <v>0</v>
      </c>
      <c r="W38" s="16">
        <f t="shared" si="11"/>
        <v>0</v>
      </c>
      <c r="X38" s="17">
        <f t="shared" si="12"/>
        <v>0</v>
      </c>
      <c r="Y38" s="16">
        <f t="shared" si="13"/>
        <v>0</v>
      </c>
      <c r="Z38" s="17">
        <f t="shared" si="14"/>
        <v>0</v>
      </c>
      <c r="AA38" s="18">
        <f t="shared" si="15"/>
        <v>0</v>
      </c>
      <c r="AB38" s="20">
        <f t="shared" si="16"/>
        <v>0</v>
      </c>
      <c r="AC38" s="19"/>
    </row>
    <row r="39" spans="1:29" ht="15.75" x14ac:dyDescent="0.25">
      <c r="A39" s="1"/>
      <c r="B39" s="2"/>
      <c r="C39" s="2"/>
      <c r="D39" s="3"/>
      <c r="E39" s="4"/>
      <c r="F39" s="5"/>
      <c r="G39" s="5"/>
      <c r="H39" s="6"/>
      <c r="I39" s="6"/>
      <c r="J39" s="10">
        <f t="shared" si="0"/>
        <v>0</v>
      </c>
      <c r="K39" s="11" t="str">
        <f t="shared" si="1"/>
        <v/>
      </c>
      <c r="L39" s="27" t="str">
        <f t="shared" si="2"/>
        <v/>
      </c>
      <c r="M39" s="7"/>
      <c r="N39" s="8" t="s">
        <v>20</v>
      </c>
      <c r="O39" s="12">
        <f t="shared" si="3"/>
        <v>0</v>
      </c>
      <c r="P39" s="13">
        <f t="shared" si="4"/>
        <v>0</v>
      </c>
      <c r="Q39" s="13">
        <f t="shared" si="5"/>
        <v>0</v>
      </c>
      <c r="R39" s="13">
        <f t="shared" si="6"/>
        <v>0</v>
      </c>
      <c r="S39" s="14">
        <f t="shared" si="7"/>
        <v>0</v>
      </c>
      <c r="T39" s="15">
        <f t="shared" si="8"/>
        <v>0</v>
      </c>
      <c r="U39" s="16">
        <f t="shared" si="9"/>
        <v>0</v>
      </c>
      <c r="V39" s="9">
        <f t="shared" si="10"/>
        <v>0</v>
      </c>
      <c r="W39" s="16">
        <f t="shared" si="11"/>
        <v>0</v>
      </c>
      <c r="X39" s="17">
        <f t="shared" si="12"/>
        <v>0</v>
      </c>
      <c r="Y39" s="16">
        <f t="shared" si="13"/>
        <v>0</v>
      </c>
      <c r="Z39" s="17">
        <f t="shared" si="14"/>
        <v>0</v>
      </c>
      <c r="AA39" s="18">
        <f t="shared" si="15"/>
        <v>0</v>
      </c>
      <c r="AB39" s="20">
        <f t="shared" si="16"/>
        <v>0</v>
      </c>
      <c r="AC39" s="19"/>
    </row>
    <row r="40" spans="1:29" ht="15.75" x14ac:dyDescent="0.25">
      <c r="A40" s="1"/>
      <c r="B40" s="2"/>
      <c r="C40" s="2"/>
      <c r="D40" s="3"/>
      <c r="E40" s="4"/>
      <c r="F40" s="5"/>
      <c r="G40" s="5"/>
      <c r="H40" s="6"/>
      <c r="I40" s="6"/>
      <c r="J40" s="10">
        <f t="shared" si="0"/>
        <v>0</v>
      </c>
      <c r="K40" s="11" t="str">
        <f t="shared" si="1"/>
        <v/>
      </c>
      <c r="L40" s="27" t="str">
        <f t="shared" si="2"/>
        <v/>
      </c>
      <c r="M40" s="7"/>
      <c r="N40" s="8" t="s">
        <v>20</v>
      </c>
      <c r="O40" s="12">
        <f t="shared" si="3"/>
        <v>0</v>
      </c>
      <c r="P40" s="13">
        <f t="shared" si="4"/>
        <v>0</v>
      </c>
      <c r="Q40" s="13">
        <f t="shared" si="5"/>
        <v>0</v>
      </c>
      <c r="R40" s="13">
        <f t="shared" si="6"/>
        <v>0</v>
      </c>
      <c r="S40" s="14">
        <f t="shared" si="7"/>
        <v>0</v>
      </c>
      <c r="T40" s="15">
        <f t="shared" si="8"/>
        <v>0</v>
      </c>
      <c r="U40" s="16">
        <f t="shared" si="9"/>
        <v>0</v>
      </c>
      <c r="V40" s="9">
        <f t="shared" si="10"/>
        <v>0</v>
      </c>
      <c r="W40" s="16">
        <f t="shared" si="11"/>
        <v>0</v>
      </c>
      <c r="X40" s="17">
        <f t="shared" si="12"/>
        <v>0</v>
      </c>
      <c r="Y40" s="16">
        <f t="shared" si="13"/>
        <v>0</v>
      </c>
      <c r="Z40" s="17">
        <f t="shared" si="14"/>
        <v>0</v>
      </c>
      <c r="AA40" s="18">
        <f t="shared" si="15"/>
        <v>0</v>
      </c>
      <c r="AB40" s="20">
        <f t="shared" si="16"/>
        <v>0</v>
      </c>
      <c r="AC40" s="19"/>
    </row>
    <row r="41" spans="1:29" ht="15.75" x14ac:dyDescent="0.25">
      <c r="A41" s="1"/>
      <c r="B41" s="2"/>
      <c r="C41" s="2"/>
      <c r="D41" s="3"/>
      <c r="E41" s="4"/>
      <c r="F41" s="5"/>
      <c r="G41" s="5"/>
      <c r="H41" s="6"/>
      <c r="I41" s="6"/>
      <c r="J41" s="10">
        <f t="shared" si="0"/>
        <v>0</v>
      </c>
      <c r="K41" s="11" t="str">
        <f t="shared" si="1"/>
        <v/>
      </c>
      <c r="L41" s="27" t="str">
        <f t="shared" si="2"/>
        <v/>
      </c>
      <c r="M41" s="7"/>
      <c r="N41" s="8" t="s">
        <v>20</v>
      </c>
      <c r="O41" s="12">
        <f t="shared" si="3"/>
        <v>0</v>
      </c>
      <c r="P41" s="13">
        <f t="shared" si="4"/>
        <v>0</v>
      </c>
      <c r="Q41" s="13">
        <f t="shared" si="5"/>
        <v>0</v>
      </c>
      <c r="R41" s="13">
        <f t="shared" si="6"/>
        <v>0</v>
      </c>
      <c r="S41" s="14">
        <f t="shared" si="7"/>
        <v>0</v>
      </c>
      <c r="T41" s="15">
        <f t="shared" si="8"/>
        <v>0</v>
      </c>
      <c r="U41" s="16">
        <f t="shared" si="9"/>
        <v>0</v>
      </c>
      <c r="V41" s="9">
        <f t="shared" si="10"/>
        <v>0</v>
      </c>
      <c r="W41" s="16">
        <f t="shared" si="11"/>
        <v>0</v>
      </c>
      <c r="X41" s="17">
        <f t="shared" si="12"/>
        <v>0</v>
      </c>
      <c r="Y41" s="16">
        <f t="shared" si="13"/>
        <v>0</v>
      </c>
      <c r="Z41" s="17">
        <f t="shared" si="14"/>
        <v>0</v>
      </c>
      <c r="AA41" s="18">
        <f t="shared" si="15"/>
        <v>0</v>
      </c>
      <c r="AB41" s="20">
        <f t="shared" si="16"/>
        <v>0</v>
      </c>
      <c r="AC41" s="19"/>
    </row>
    <row r="42" spans="1:29" ht="15.75" x14ac:dyDescent="0.25">
      <c r="A42" s="1"/>
      <c r="B42" s="2"/>
      <c r="C42" s="2"/>
      <c r="D42" s="3"/>
      <c r="E42" s="4"/>
      <c r="F42" s="5"/>
      <c r="G42" s="5"/>
      <c r="H42" s="6"/>
      <c r="I42" s="6"/>
      <c r="J42" s="10">
        <f t="shared" si="0"/>
        <v>0</v>
      </c>
      <c r="K42" s="11" t="str">
        <f t="shared" si="1"/>
        <v/>
      </c>
      <c r="L42" s="27" t="str">
        <f t="shared" si="2"/>
        <v/>
      </c>
      <c r="M42" s="7"/>
      <c r="N42" s="8" t="s">
        <v>20</v>
      </c>
      <c r="O42" s="12">
        <f t="shared" si="3"/>
        <v>0</v>
      </c>
      <c r="P42" s="13">
        <f t="shared" si="4"/>
        <v>0</v>
      </c>
      <c r="Q42" s="13">
        <f t="shared" si="5"/>
        <v>0</v>
      </c>
      <c r="R42" s="13">
        <f t="shared" si="6"/>
        <v>0</v>
      </c>
      <c r="S42" s="14">
        <f t="shared" si="7"/>
        <v>0</v>
      </c>
      <c r="T42" s="15">
        <f t="shared" si="8"/>
        <v>0</v>
      </c>
      <c r="U42" s="16">
        <f t="shared" si="9"/>
        <v>0</v>
      </c>
      <c r="V42" s="9">
        <f t="shared" si="10"/>
        <v>0</v>
      </c>
      <c r="W42" s="16">
        <f t="shared" si="11"/>
        <v>0</v>
      </c>
      <c r="X42" s="17">
        <f t="shared" si="12"/>
        <v>0</v>
      </c>
      <c r="Y42" s="16">
        <f t="shared" si="13"/>
        <v>0</v>
      </c>
      <c r="Z42" s="17">
        <f t="shared" si="14"/>
        <v>0</v>
      </c>
      <c r="AA42" s="18">
        <f t="shared" si="15"/>
        <v>0</v>
      </c>
      <c r="AB42" s="20">
        <f t="shared" si="16"/>
        <v>0</v>
      </c>
      <c r="AC42" s="19"/>
    </row>
    <row r="43" spans="1:29" ht="15.75" x14ac:dyDescent="0.25">
      <c r="A43" s="1"/>
      <c r="B43" s="2"/>
      <c r="C43" s="2"/>
      <c r="D43" s="3"/>
      <c r="E43" s="4"/>
      <c r="F43" s="5"/>
      <c r="G43" s="5"/>
      <c r="H43" s="6"/>
      <c r="I43" s="6"/>
      <c r="J43" s="10">
        <f t="shared" si="0"/>
        <v>0</v>
      </c>
      <c r="K43" s="11" t="str">
        <f t="shared" si="1"/>
        <v/>
      </c>
      <c r="L43" s="27" t="str">
        <f t="shared" si="2"/>
        <v/>
      </c>
      <c r="M43" s="7"/>
      <c r="N43" s="8" t="s">
        <v>20</v>
      </c>
      <c r="O43" s="12">
        <f t="shared" si="3"/>
        <v>0</v>
      </c>
      <c r="P43" s="13">
        <f t="shared" si="4"/>
        <v>0</v>
      </c>
      <c r="Q43" s="13">
        <f t="shared" si="5"/>
        <v>0</v>
      </c>
      <c r="R43" s="13">
        <f t="shared" si="6"/>
        <v>0</v>
      </c>
      <c r="S43" s="14">
        <f t="shared" si="7"/>
        <v>0</v>
      </c>
      <c r="T43" s="15">
        <f t="shared" si="8"/>
        <v>0</v>
      </c>
      <c r="U43" s="16">
        <f t="shared" si="9"/>
        <v>0</v>
      </c>
      <c r="V43" s="9">
        <f t="shared" si="10"/>
        <v>0</v>
      </c>
      <c r="W43" s="16">
        <f t="shared" si="11"/>
        <v>0</v>
      </c>
      <c r="X43" s="17">
        <f t="shared" si="12"/>
        <v>0</v>
      </c>
      <c r="Y43" s="16">
        <f t="shared" si="13"/>
        <v>0</v>
      </c>
      <c r="Z43" s="17">
        <f t="shared" si="14"/>
        <v>0</v>
      </c>
      <c r="AA43" s="18">
        <f t="shared" si="15"/>
        <v>0</v>
      </c>
      <c r="AB43" s="20">
        <f t="shared" si="16"/>
        <v>0</v>
      </c>
      <c r="AC43" s="19"/>
    </row>
    <row r="44" spans="1:29" ht="15.75" x14ac:dyDescent="0.25">
      <c r="A44" s="1"/>
      <c r="B44" s="2"/>
      <c r="C44" s="2"/>
      <c r="D44" s="3"/>
      <c r="E44" s="4"/>
      <c r="F44" s="5"/>
      <c r="G44" s="5"/>
      <c r="H44" s="6"/>
      <c r="I44" s="6"/>
      <c r="J44" s="10">
        <f t="shared" si="0"/>
        <v>0</v>
      </c>
      <c r="K44" s="11" t="str">
        <f t="shared" si="1"/>
        <v/>
      </c>
      <c r="L44" s="27" t="str">
        <f t="shared" si="2"/>
        <v/>
      </c>
      <c r="M44" s="7"/>
      <c r="N44" s="8" t="s">
        <v>20</v>
      </c>
      <c r="O44" s="12">
        <f t="shared" si="3"/>
        <v>0</v>
      </c>
      <c r="P44" s="13">
        <f t="shared" si="4"/>
        <v>0</v>
      </c>
      <c r="Q44" s="13">
        <f t="shared" si="5"/>
        <v>0</v>
      </c>
      <c r="R44" s="13">
        <f t="shared" si="6"/>
        <v>0</v>
      </c>
      <c r="S44" s="14">
        <f t="shared" si="7"/>
        <v>0</v>
      </c>
      <c r="T44" s="15">
        <f t="shared" si="8"/>
        <v>0</v>
      </c>
      <c r="U44" s="16">
        <f t="shared" si="9"/>
        <v>0</v>
      </c>
      <c r="V44" s="9">
        <f t="shared" si="10"/>
        <v>0</v>
      </c>
      <c r="W44" s="16">
        <f t="shared" si="11"/>
        <v>0</v>
      </c>
      <c r="X44" s="17">
        <f t="shared" si="12"/>
        <v>0</v>
      </c>
      <c r="Y44" s="16">
        <f t="shared" si="13"/>
        <v>0</v>
      </c>
      <c r="Z44" s="17">
        <f t="shared" si="14"/>
        <v>0</v>
      </c>
      <c r="AA44" s="18">
        <f t="shared" si="15"/>
        <v>0</v>
      </c>
      <c r="AB44" s="20">
        <f t="shared" si="16"/>
        <v>0</v>
      </c>
      <c r="AC44" s="19"/>
    </row>
    <row r="45" spans="1:29" ht="15.75" x14ac:dyDescent="0.25">
      <c r="A45" s="1"/>
      <c r="B45" s="2"/>
      <c r="C45" s="2"/>
      <c r="D45" s="3"/>
      <c r="E45" s="4"/>
      <c r="F45" s="5"/>
      <c r="G45" s="5"/>
      <c r="H45" s="6"/>
      <c r="I45" s="6"/>
      <c r="J45" s="10">
        <f t="shared" si="0"/>
        <v>0</v>
      </c>
      <c r="K45" s="11" t="str">
        <f t="shared" si="1"/>
        <v/>
      </c>
      <c r="L45" s="27" t="str">
        <f t="shared" si="2"/>
        <v/>
      </c>
      <c r="M45" s="7"/>
      <c r="N45" s="8" t="s">
        <v>20</v>
      </c>
      <c r="O45" s="12">
        <f t="shared" si="3"/>
        <v>0</v>
      </c>
      <c r="P45" s="13">
        <f t="shared" si="4"/>
        <v>0</v>
      </c>
      <c r="Q45" s="13">
        <f t="shared" si="5"/>
        <v>0</v>
      </c>
      <c r="R45" s="13">
        <f t="shared" si="6"/>
        <v>0</v>
      </c>
      <c r="S45" s="14">
        <f t="shared" si="7"/>
        <v>0</v>
      </c>
      <c r="T45" s="15">
        <f t="shared" si="8"/>
        <v>0</v>
      </c>
      <c r="U45" s="16">
        <f t="shared" si="9"/>
        <v>0</v>
      </c>
      <c r="V45" s="9">
        <f t="shared" si="10"/>
        <v>0</v>
      </c>
      <c r="W45" s="16">
        <f t="shared" si="11"/>
        <v>0</v>
      </c>
      <c r="X45" s="17">
        <f t="shared" si="12"/>
        <v>0</v>
      </c>
      <c r="Y45" s="16">
        <f t="shared" si="13"/>
        <v>0</v>
      </c>
      <c r="Z45" s="17">
        <f t="shared" si="14"/>
        <v>0</v>
      </c>
      <c r="AA45" s="18">
        <f t="shared" si="15"/>
        <v>0</v>
      </c>
      <c r="AB45" s="20">
        <f t="shared" si="16"/>
        <v>0</v>
      </c>
      <c r="AC45" s="19"/>
    </row>
    <row r="46" spans="1:29" ht="15.75" x14ac:dyDescent="0.25">
      <c r="A46" s="1"/>
      <c r="B46" s="2"/>
      <c r="C46" s="2"/>
      <c r="D46" s="3"/>
      <c r="E46" s="4"/>
      <c r="F46" s="5"/>
      <c r="G46" s="5"/>
      <c r="H46" s="6"/>
      <c r="I46" s="6"/>
      <c r="J46" s="10">
        <f t="shared" si="0"/>
        <v>0</v>
      </c>
      <c r="K46" s="11" t="str">
        <f t="shared" si="1"/>
        <v/>
      </c>
      <c r="L46" s="27" t="str">
        <f t="shared" si="2"/>
        <v/>
      </c>
      <c r="M46" s="7"/>
      <c r="N46" s="8" t="s">
        <v>20</v>
      </c>
      <c r="O46" s="12">
        <f t="shared" si="3"/>
        <v>0</v>
      </c>
      <c r="P46" s="13">
        <f t="shared" si="4"/>
        <v>0</v>
      </c>
      <c r="Q46" s="13">
        <f t="shared" si="5"/>
        <v>0</v>
      </c>
      <c r="R46" s="13">
        <f t="shared" si="6"/>
        <v>0</v>
      </c>
      <c r="S46" s="14">
        <f t="shared" si="7"/>
        <v>0</v>
      </c>
      <c r="T46" s="15">
        <f t="shared" si="8"/>
        <v>0</v>
      </c>
      <c r="U46" s="16">
        <f t="shared" si="9"/>
        <v>0</v>
      </c>
      <c r="V46" s="9">
        <f t="shared" si="10"/>
        <v>0</v>
      </c>
      <c r="W46" s="16">
        <f t="shared" si="11"/>
        <v>0</v>
      </c>
      <c r="X46" s="17">
        <f t="shared" si="12"/>
        <v>0</v>
      </c>
      <c r="Y46" s="16">
        <f t="shared" si="13"/>
        <v>0</v>
      </c>
      <c r="Z46" s="17">
        <f t="shared" si="14"/>
        <v>0</v>
      </c>
      <c r="AA46" s="18">
        <f t="shared" si="15"/>
        <v>0</v>
      </c>
      <c r="AB46" s="20">
        <f t="shared" si="16"/>
        <v>0</v>
      </c>
      <c r="AC46" s="19"/>
    </row>
    <row r="47" spans="1:29" ht="15.75" x14ac:dyDescent="0.25">
      <c r="A47" s="1"/>
      <c r="B47" s="2"/>
      <c r="C47" s="2"/>
      <c r="D47" s="3"/>
      <c r="E47" s="4"/>
      <c r="F47" s="5"/>
      <c r="G47" s="5"/>
      <c r="H47" s="6"/>
      <c r="I47" s="6"/>
      <c r="J47" s="10">
        <f t="shared" si="0"/>
        <v>0</v>
      </c>
      <c r="K47" s="11" t="str">
        <f t="shared" si="1"/>
        <v/>
      </c>
      <c r="L47" s="27" t="str">
        <f t="shared" si="2"/>
        <v/>
      </c>
      <c r="M47" s="7"/>
      <c r="N47" s="8" t="s">
        <v>20</v>
      </c>
      <c r="O47" s="12">
        <f t="shared" si="3"/>
        <v>0</v>
      </c>
      <c r="P47" s="13">
        <f t="shared" si="4"/>
        <v>0</v>
      </c>
      <c r="Q47" s="13">
        <f t="shared" si="5"/>
        <v>0</v>
      </c>
      <c r="R47" s="13">
        <f t="shared" si="6"/>
        <v>0</v>
      </c>
      <c r="S47" s="14">
        <f t="shared" si="7"/>
        <v>0</v>
      </c>
      <c r="T47" s="15">
        <f t="shared" si="8"/>
        <v>0</v>
      </c>
      <c r="U47" s="16">
        <f t="shared" si="9"/>
        <v>0</v>
      </c>
      <c r="V47" s="9">
        <f t="shared" si="10"/>
        <v>0</v>
      </c>
      <c r="W47" s="16">
        <f t="shared" si="11"/>
        <v>0</v>
      </c>
      <c r="X47" s="17">
        <f t="shared" si="12"/>
        <v>0</v>
      </c>
      <c r="Y47" s="16">
        <f t="shared" si="13"/>
        <v>0</v>
      </c>
      <c r="Z47" s="17">
        <f t="shared" si="14"/>
        <v>0</v>
      </c>
      <c r="AA47" s="18">
        <f t="shared" si="15"/>
        <v>0</v>
      </c>
      <c r="AB47" s="20">
        <f t="shared" si="16"/>
        <v>0</v>
      </c>
      <c r="AC47" s="19"/>
    </row>
    <row r="48" spans="1:29" ht="15.75" x14ac:dyDescent="0.25">
      <c r="A48" s="1"/>
      <c r="B48" s="2"/>
      <c r="C48" s="2"/>
      <c r="D48" s="3"/>
      <c r="E48" s="4"/>
      <c r="F48" s="5"/>
      <c r="G48" s="5"/>
      <c r="H48" s="6"/>
      <c r="I48" s="6"/>
      <c r="J48" s="10">
        <f t="shared" si="0"/>
        <v>0</v>
      </c>
      <c r="K48" s="11" t="str">
        <f t="shared" si="1"/>
        <v/>
      </c>
      <c r="L48" s="27" t="str">
        <f t="shared" si="2"/>
        <v/>
      </c>
      <c r="M48" s="7"/>
      <c r="N48" s="8" t="s">
        <v>20</v>
      </c>
      <c r="O48" s="12">
        <f t="shared" si="3"/>
        <v>0</v>
      </c>
      <c r="P48" s="13">
        <f t="shared" si="4"/>
        <v>0</v>
      </c>
      <c r="Q48" s="13">
        <f t="shared" si="5"/>
        <v>0</v>
      </c>
      <c r="R48" s="13">
        <f t="shared" si="6"/>
        <v>0</v>
      </c>
      <c r="S48" s="14">
        <f t="shared" si="7"/>
        <v>0</v>
      </c>
      <c r="T48" s="15">
        <f t="shared" si="8"/>
        <v>0</v>
      </c>
      <c r="U48" s="16">
        <f t="shared" si="9"/>
        <v>0</v>
      </c>
      <c r="V48" s="9">
        <f t="shared" si="10"/>
        <v>0</v>
      </c>
      <c r="W48" s="16">
        <f t="shared" si="11"/>
        <v>0</v>
      </c>
      <c r="X48" s="17">
        <f t="shared" si="12"/>
        <v>0</v>
      </c>
      <c r="Y48" s="16">
        <f t="shared" si="13"/>
        <v>0</v>
      </c>
      <c r="Z48" s="17">
        <f t="shared" si="14"/>
        <v>0</v>
      </c>
      <c r="AA48" s="18">
        <f t="shared" si="15"/>
        <v>0</v>
      </c>
      <c r="AB48" s="20">
        <f t="shared" si="16"/>
        <v>0</v>
      </c>
      <c r="AC48" s="19"/>
    </row>
    <row r="49" spans="1:29" ht="15.75" x14ac:dyDescent="0.25">
      <c r="A49" s="1"/>
      <c r="B49" s="2"/>
      <c r="C49" s="2"/>
      <c r="D49" s="3"/>
      <c r="E49" s="4"/>
      <c r="F49" s="5"/>
      <c r="G49" s="5"/>
      <c r="H49" s="6"/>
      <c r="I49" s="6"/>
      <c r="J49" s="10">
        <f t="shared" si="0"/>
        <v>0</v>
      </c>
      <c r="K49" s="11" t="str">
        <f t="shared" si="1"/>
        <v/>
      </c>
      <c r="L49" s="27" t="str">
        <f t="shared" si="2"/>
        <v/>
      </c>
      <c r="M49" s="7"/>
      <c r="N49" s="8" t="s">
        <v>20</v>
      </c>
      <c r="O49" s="12">
        <f t="shared" si="3"/>
        <v>0</v>
      </c>
      <c r="P49" s="13">
        <f t="shared" si="4"/>
        <v>0</v>
      </c>
      <c r="Q49" s="13">
        <f t="shared" si="5"/>
        <v>0</v>
      </c>
      <c r="R49" s="13">
        <f t="shared" si="6"/>
        <v>0</v>
      </c>
      <c r="S49" s="14">
        <f t="shared" si="7"/>
        <v>0</v>
      </c>
      <c r="T49" s="15">
        <f t="shared" si="8"/>
        <v>0</v>
      </c>
      <c r="U49" s="16">
        <f t="shared" si="9"/>
        <v>0</v>
      </c>
      <c r="V49" s="9">
        <f t="shared" si="10"/>
        <v>0</v>
      </c>
      <c r="W49" s="16">
        <f t="shared" si="11"/>
        <v>0</v>
      </c>
      <c r="X49" s="17">
        <f t="shared" si="12"/>
        <v>0</v>
      </c>
      <c r="Y49" s="16">
        <f t="shared" si="13"/>
        <v>0</v>
      </c>
      <c r="Z49" s="17">
        <f t="shared" si="14"/>
        <v>0</v>
      </c>
      <c r="AA49" s="18">
        <f t="shared" si="15"/>
        <v>0</v>
      </c>
      <c r="AB49" s="20">
        <f t="shared" si="16"/>
        <v>0</v>
      </c>
      <c r="AC49" s="19"/>
    </row>
    <row r="50" spans="1:29" ht="15.75" x14ac:dyDescent="0.25">
      <c r="A50" s="1"/>
      <c r="B50" s="2"/>
      <c r="C50" s="2"/>
      <c r="D50" s="3"/>
      <c r="E50" s="4"/>
      <c r="F50" s="5"/>
      <c r="G50" s="5"/>
      <c r="H50" s="6"/>
      <c r="I50" s="6"/>
      <c r="J50" s="10">
        <f t="shared" si="0"/>
        <v>0</v>
      </c>
      <c r="K50" s="11" t="str">
        <f t="shared" si="1"/>
        <v/>
      </c>
      <c r="L50" s="27" t="str">
        <f t="shared" si="2"/>
        <v/>
      </c>
      <c r="M50" s="7"/>
      <c r="N50" s="8" t="s">
        <v>20</v>
      </c>
      <c r="O50" s="12">
        <f t="shared" si="3"/>
        <v>0</v>
      </c>
      <c r="P50" s="13">
        <f t="shared" si="4"/>
        <v>0</v>
      </c>
      <c r="Q50" s="13">
        <f t="shared" si="5"/>
        <v>0</v>
      </c>
      <c r="R50" s="13">
        <f t="shared" si="6"/>
        <v>0</v>
      </c>
      <c r="S50" s="14">
        <f t="shared" si="7"/>
        <v>0</v>
      </c>
      <c r="T50" s="15">
        <f t="shared" si="8"/>
        <v>0</v>
      </c>
      <c r="U50" s="16">
        <f t="shared" si="9"/>
        <v>0</v>
      </c>
      <c r="V50" s="9">
        <f t="shared" si="10"/>
        <v>0</v>
      </c>
      <c r="W50" s="16">
        <f t="shared" si="11"/>
        <v>0</v>
      </c>
      <c r="X50" s="17">
        <f t="shared" si="12"/>
        <v>0</v>
      </c>
      <c r="Y50" s="16">
        <f t="shared" si="13"/>
        <v>0</v>
      </c>
      <c r="Z50" s="17">
        <f t="shared" si="14"/>
        <v>0</v>
      </c>
      <c r="AA50" s="18">
        <f t="shared" si="15"/>
        <v>0</v>
      </c>
      <c r="AB50" s="20">
        <f t="shared" si="16"/>
        <v>0</v>
      </c>
      <c r="AC50" s="19"/>
    </row>
    <row r="51" spans="1:29" ht="15.75" x14ac:dyDescent="0.25">
      <c r="A51" s="1"/>
      <c r="B51" s="2"/>
      <c r="C51" s="2"/>
      <c r="D51" s="3"/>
      <c r="E51" s="4"/>
      <c r="F51" s="5"/>
      <c r="G51" s="5"/>
      <c r="H51" s="6"/>
      <c r="I51" s="6"/>
      <c r="J51" s="10">
        <f t="shared" si="0"/>
        <v>0</v>
      </c>
      <c r="K51" s="11" t="str">
        <f t="shared" si="1"/>
        <v/>
      </c>
      <c r="L51" s="27" t="str">
        <f t="shared" si="2"/>
        <v/>
      </c>
      <c r="M51" s="7"/>
      <c r="N51" s="8" t="s">
        <v>20</v>
      </c>
      <c r="O51" s="12">
        <f t="shared" si="3"/>
        <v>0</v>
      </c>
      <c r="P51" s="13">
        <f t="shared" si="4"/>
        <v>0</v>
      </c>
      <c r="Q51" s="13">
        <f t="shared" si="5"/>
        <v>0</v>
      </c>
      <c r="R51" s="13">
        <f t="shared" si="6"/>
        <v>0</v>
      </c>
      <c r="S51" s="14">
        <f t="shared" si="7"/>
        <v>0</v>
      </c>
      <c r="T51" s="15">
        <f t="shared" si="8"/>
        <v>0</v>
      </c>
      <c r="U51" s="16">
        <f t="shared" si="9"/>
        <v>0</v>
      </c>
      <c r="V51" s="9">
        <f t="shared" si="10"/>
        <v>0</v>
      </c>
      <c r="W51" s="16">
        <f t="shared" si="11"/>
        <v>0</v>
      </c>
      <c r="X51" s="17">
        <f t="shared" si="12"/>
        <v>0</v>
      </c>
      <c r="Y51" s="16">
        <f t="shared" si="13"/>
        <v>0</v>
      </c>
      <c r="Z51" s="17">
        <f t="shared" si="14"/>
        <v>0</v>
      </c>
      <c r="AA51" s="18">
        <f t="shared" si="15"/>
        <v>0</v>
      </c>
      <c r="AB51" s="20">
        <f t="shared" si="16"/>
        <v>0</v>
      </c>
      <c r="AC51" s="19"/>
    </row>
    <row r="52" spans="1:29" ht="15.75" x14ac:dyDescent="0.25">
      <c r="A52" s="1"/>
      <c r="B52" s="2"/>
      <c r="C52" s="2"/>
      <c r="D52" s="3"/>
      <c r="E52" s="4"/>
      <c r="F52" s="5"/>
      <c r="G52" s="5"/>
      <c r="H52" s="6"/>
      <c r="I52" s="6"/>
      <c r="J52" s="10">
        <f t="shared" si="0"/>
        <v>0</v>
      </c>
      <c r="K52" s="11" t="str">
        <f t="shared" si="1"/>
        <v/>
      </c>
      <c r="L52" s="27" t="str">
        <f t="shared" si="2"/>
        <v/>
      </c>
      <c r="M52" s="7"/>
      <c r="N52" s="8" t="s">
        <v>20</v>
      </c>
      <c r="O52" s="12">
        <f t="shared" si="3"/>
        <v>0</v>
      </c>
      <c r="P52" s="13">
        <f t="shared" si="4"/>
        <v>0</v>
      </c>
      <c r="Q52" s="13">
        <f t="shared" si="5"/>
        <v>0</v>
      </c>
      <c r="R52" s="13">
        <f t="shared" si="6"/>
        <v>0</v>
      </c>
      <c r="S52" s="14">
        <f t="shared" si="7"/>
        <v>0</v>
      </c>
      <c r="T52" s="15">
        <f t="shared" si="8"/>
        <v>0</v>
      </c>
      <c r="U52" s="16">
        <f t="shared" si="9"/>
        <v>0</v>
      </c>
      <c r="V52" s="9">
        <f t="shared" si="10"/>
        <v>0</v>
      </c>
      <c r="W52" s="16">
        <f t="shared" si="11"/>
        <v>0</v>
      </c>
      <c r="X52" s="17">
        <f t="shared" si="12"/>
        <v>0</v>
      </c>
      <c r="Y52" s="16">
        <f t="shared" si="13"/>
        <v>0</v>
      </c>
      <c r="Z52" s="17">
        <f t="shared" si="14"/>
        <v>0</v>
      </c>
      <c r="AA52" s="18">
        <f t="shared" si="15"/>
        <v>0</v>
      </c>
      <c r="AB52" s="20">
        <f t="shared" si="16"/>
        <v>0</v>
      </c>
      <c r="AC52" s="19"/>
    </row>
    <row r="53" spans="1:29" ht="15.75" x14ac:dyDescent="0.25">
      <c r="A53" s="1"/>
      <c r="B53" s="2"/>
      <c r="C53" s="2"/>
      <c r="D53" s="3"/>
      <c r="E53" s="4"/>
      <c r="F53" s="5"/>
      <c r="G53" s="5"/>
      <c r="H53" s="6"/>
      <c r="I53" s="6"/>
      <c r="J53" s="10">
        <f t="shared" si="0"/>
        <v>0</v>
      </c>
      <c r="K53" s="11" t="str">
        <f t="shared" si="1"/>
        <v/>
      </c>
      <c r="L53" s="27" t="str">
        <f t="shared" si="2"/>
        <v/>
      </c>
      <c r="M53" s="7"/>
      <c r="N53" s="8" t="s">
        <v>20</v>
      </c>
      <c r="O53" s="12">
        <f t="shared" si="3"/>
        <v>0</v>
      </c>
      <c r="P53" s="13">
        <f t="shared" si="4"/>
        <v>0</v>
      </c>
      <c r="Q53" s="13">
        <f t="shared" si="5"/>
        <v>0</v>
      </c>
      <c r="R53" s="13">
        <f t="shared" si="6"/>
        <v>0</v>
      </c>
      <c r="S53" s="14">
        <f t="shared" si="7"/>
        <v>0</v>
      </c>
      <c r="T53" s="15">
        <f t="shared" si="8"/>
        <v>0</v>
      </c>
      <c r="U53" s="16">
        <f t="shared" si="9"/>
        <v>0</v>
      </c>
      <c r="V53" s="9">
        <f t="shared" si="10"/>
        <v>0</v>
      </c>
      <c r="W53" s="16">
        <f t="shared" si="11"/>
        <v>0</v>
      </c>
      <c r="X53" s="17">
        <f t="shared" si="12"/>
        <v>0</v>
      </c>
      <c r="Y53" s="16">
        <f t="shared" si="13"/>
        <v>0</v>
      </c>
      <c r="Z53" s="17">
        <f t="shared" si="14"/>
        <v>0</v>
      </c>
      <c r="AA53" s="18">
        <f t="shared" si="15"/>
        <v>0</v>
      </c>
      <c r="AB53" s="20">
        <f t="shared" si="16"/>
        <v>0</v>
      </c>
      <c r="AC53" s="19"/>
    </row>
    <row r="54" spans="1:29" ht="15.75" x14ac:dyDescent="0.25">
      <c r="A54" s="1"/>
      <c r="B54" s="2"/>
      <c r="C54" s="2"/>
      <c r="D54" s="3"/>
      <c r="E54" s="4"/>
      <c r="F54" s="5"/>
      <c r="G54" s="5"/>
      <c r="H54" s="6"/>
      <c r="I54" s="6"/>
      <c r="J54" s="10">
        <f t="shared" si="0"/>
        <v>0</v>
      </c>
      <c r="K54" s="11" t="str">
        <f t="shared" si="1"/>
        <v/>
      </c>
      <c r="L54" s="27" t="str">
        <f t="shared" si="2"/>
        <v/>
      </c>
      <c r="M54" s="7"/>
      <c r="N54" s="8" t="s">
        <v>20</v>
      </c>
      <c r="O54" s="12">
        <f t="shared" si="3"/>
        <v>0</v>
      </c>
      <c r="P54" s="13">
        <f t="shared" si="4"/>
        <v>0</v>
      </c>
      <c r="Q54" s="13">
        <f t="shared" si="5"/>
        <v>0</v>
      </c>
      <c r="R54" s="13">
        <f t="shared" si="6"/>
        <v>0</v>
      </c>
      <c r="S54" s="14">
        <f t="shared" si="7"/>
        <v>0</v>
      </c>
      <c r="T54" s="15">
        <f t="shared" si="8"/>
        <v>0</v>
      </c>
      <c r="U54" s="16">
        <f t="shared" si="9"/>
        <v>0</v>
      </c>
      <c r="V54" s="9">
        <f t="shared" si="10"/>
        <v>0</v>
      </c>
      <c r="W54" s="16">
        <f t="shared" si="11"/>
        <v>0</v>
      </c>
      <c r="X54" s="17">
        <f t="shared" si="12"/>
        <v>0</v>
      </c>
      <c r="Y54" s="16">
        <f t="shared" si="13"/>
        <v>0</v>
      </c>
      <c r="Z54" s="17">
        <f t="shared" si="14"/>
        <v>0</v>
      </c>
      <c r="AA54" s="18">
        <f t="shared" si="15"/>
        <v>0</v>
      </c>
      <c r="AB54" s="20">
        <f t="shared" si="16"/>
        <v>0</v>
      </c>
      <c r="AC54" s="19"/>
    </row>
    <row r="55" spans="1:29" ht="15.75" x14ac:dyDescent="0.25">
      <c r="A55" s="1"/>
      <c r="B55" s="2"/>
      <c r="C55" s="2"/>
      <c r="D55" s="3"/>
      <c r="E55" s="4"/>
      <c r="F55" s="5"/>
      <c r="G55" s="5"/>
      <c r="H55" s="6"/>
      <c r="I55" s="6"/>
      <c r="J55" s="10">
        <f t="shared" si="0"/>
        <v>0</v>
      </c>
      <c r="K55" s="11" t="str">
        <f t="shared" si="1"/>
        <v/>
      </c>
      <c r="L55" s="27" t="str">
        <f t="shared" si="2"/>
        <v/>
      </c>
      <c r="M55" s="7"/>
      <c r="N55" s="8" t="s">
        <v>20</v>
      </c>
      <c r="O55" s="12">
        <f t="shared" si="3"/>
        <v>0</v>
      </c>
      <c r="P55" s="13">
        <f t="shared" si="4"/>
        <v>0</v>
      </c>
      <c r="Q55" s="13">
        <f t="shared" si="5"/>
        <v>0</v>
      </c>
      <c r="R55" s="13">
        <f t="shared" si="6"/>
        <v>0</v>
      </c>
      <c r="S55" s="14">
        <f t="shared" si="7"/>
        <v>0</v>
      </c>
      <c r="T55" s="15">
        <f t="shared" si="8"/>
        <v>0</v>
      </c>
      <c r="U55" s="16">
        <f t="shared" si="9"/>
        <v>0</v>
      </c>
      <c r="V55" s="9">
        <f t="shared" si="10"/>
        <v>0</v>
      </c>
      <c r="W55" s="16">
        <f t="shared" si="11"/>
        <v>0</v>
      </c>
      <c r="X55" s="17">
        <f t="shared" si="12"/>
        <v>0</v>
      </c>
      <c r="Y55" s="16">
        <f t="shared" si="13"/>
        <v>0</v>
      </c>
      <c r="Z55" s="17">
        <f t="shared" si="14"/>
        <v>0</v>
      </c>
      <c r="AA55" s="18">
        <f t="shared" si="15"/>
        <v>0</v>
      </c>
      <c r="AB55" s="20">
        <f t="shared" si="16"/>
        <v>0</v>
      </c>
      <c r="AC55" s="19"/>
    </row>
    <row r="56" spans="1:29" ht="15.75" x14ac:dyDescent="0.25">
      <c r="A56" s="1"/>
      <c r="B56" s="2"/>
      <c r="C56" s="2"/>
      <c r="D56" s="3"/>
      <c r="E56" s="4"/>
      <c r="F56" s="5"/>
      <c r="G56" s="5"/>
      <c r="H56" s="6"/>
      <c r="I56" s="6"/>
      <c r="J56" s="10">
        <f t="shared" si="0"/>
        <v>0</v>
      </c>
      <c r="K56" s="11" t="str">
        <f t="shared" si="1"/>
        <v/>
      </c>
      <c r="L56" s="27" t="str">
        <f t="shared" si="2"/>
        <v/>
      </c>
      <c r="M56" s="7"/>
      <c r="N56" s="8" t="s">
        <v>20</v>
      </c>
      <c r="O56" s="12">
        <f t="shared" si="3"/>
        <v>0</v>
      </c>
      <c r="P56" s="13">
        <f t="shared" si="4"/>
        <v>0</v>
      </c>
      <c r="Q56" s="13">
        <f t="shared" si="5"/>
        <v>0</v>
      </c>
      <c r="R56" s="13">
        <f t="shared" si="6"/>
        <v>0</v>
      </c>
      <c r="S56" s="14">
        <f t="shared" si="7"/>
        <v>0</v>
      </c>
      <c r="T56" s="15">
        <f t="shared" si="8"/>
        <v>0</v>
      </c>
      <c r="U56" s="16">
        <f t="shared" si="9"/>
        <v>0</v>
      </c>
      <c r="V56" s="9">
        <f t="shared" si="10"/>
        <v>0</v>
      </c>
      <c r="W56" s="16">
        <f t="shared" si="11"/>
        <v>0</v>
      </c>
      <c r="X56" s="17">
        <f t="shared" si="12"/>
        <v>0</v>
      </c>
      <c r="Y56" s="16">
        <f t="shared" si="13"/>
        <v>0</v>
      </c>
      <c r="Z56" s="17">
        <f t="shared" si="14"/>
        <v>0</v>
      </c>
      <c r="AA56" s="18">
        <f t="shared" si="15"/>
        <v>0</v>
      </c>
      <c r="AB56" s="20">
        <f t="shared" si="16"/>
        <v>0</v>
      </c>
      <c r="AC56" s="19"/>
    </row>
    <row r="57" spans="1:29" ht="15.75" x14ac:dyDescent="0.25">
      <c r="A57" s="1"/>
      <c r="B57" s="2"/>
      <c r="C57" s="2"/>
      <c r="D57" s="3"/>
      <c r="E57" s="4"/>
      <c r="F57" s="5"/>
      <c r="G57" s="5"/>
      <c r="H57" s="6"/>
      <c r="I57" s="6"/>
      <c r="J57" s="10">
        <f t="shared" si="0"/>
        <v>0</v>
      </c>
      <c r="K57" s="11" t="str">
        <f t="shared" si="1"/>
        <v/>
      </c>
      <c r="L57" s="27" t="str">
        <f t="shared" si="2"/>
        <v/>
      </c>
      <c r="M57" s="7"/>
      <c r="N57" s="8" t="s">
        <v>20</v>
      </c>
      <c r="O57" s="12">
        <f t="shared" si="3"/>
        <v>0</v>
      </c>
      <c r="P57" s="13">
        <f t="shared" si="4"/>
        <v>0</v>
      </c>
      <c r="Q57" s="13">
        <f t="shared" si="5"/>
        <v>0</v>
      </c>
      <c r="R57" s="13">
        <f t="shared" si="6"/>
        <v>0</v>
      </c>
      <c r="S57" s="14">
        <f t="shared" si="7"/>
        <v>0</v>
      </c>
      <c r="T57" s="15">
        <f t="shared" si="8"/>
        <v>0</v>
      </c>
      <c r="U57" s="16">
        <f t="shared" si="9"/>
        <v>0</v>
      </c>
      <c r="V57" s="9">
        <f t="shared" si="10"/>
        <v>0</v>
      </c>
      <c r="W57" s="16">
        <f t="shared" si="11"/>
        <v>0</v>
      </c>
      <c r="X57" s="17">
        <f t="shared" si="12"/>
        <v>0</v>
      </c>
      <c r="Y57" s="16">
        <f t="shared" si="13"/>
        <v>0</v>
      </c>
      <c r="Z57" s="17">
        <f t="shared" si="14"/>
        <v>0</v>
      </c>
      <c r="AA57" s="18">
        <f t="shared" si="15"/>
        <v>0</v>
      </c>
      <c r="AB57" s="20">
        <f t="shared" si="16"/>
        <v>0</v>
      </c>
      <c r="AC57" s="19"/>
    </row>
    <row r="58" spans="1:29" ht="15.75" x14ac:dyDescent="0.25">
      <c r="A58" s="1"/>
      <c r="B58" s="2"/>
      <c r="C58" s="2"/>
      <c r="D58" s="3"/>
      <c r="E58" s="4"/>
      <c r="F58" s="5"/>
      <c r="G58" s="5"/>
      <c r="H58" s="6"/>
      <c r="I58" s="6"/>
      <c r="J58" s="10">
        <f t="shared" si="0"/>
        <v>0</v>
      </c>
      <c r="K58" s="11" t="str">
        <f t="shared" si="1"/>
        <v/>
      </c>
      <c r="L58" s="27" t="str">
        <f t="shared" si="2"/>
        <v/>
      </c>
      <c r="M58" s="7"/>
      <c r="N58" s="8" t="s">
        <v>20</v>
      </c>
      <c r="O58" s="12">
        <f t="shared" si="3"/>
        <v>0</v>
      </c>
      <c r="P58" s="13">
        <f t="shared" si="4"/>
        <v>0</v>
      </c>
      <c r="Q58" s="13">
        <f t="shared" si="5"/>
        <v>0</v>
      </c>
      <c r="R58" s="13">
        <f t="shared" si="6"/>
        <v>0</v>
      </c>
      <c r="S58" s="14">
        <f t="shared" si="7"/>
        <v>0</v>
      </c>
      <c r="T58" s="15">
        <f t="shared" si="8"/>
        <v>0</v>
      </c>
      <c r="U58" s="16">
        <f t="shared" si="9"/>
        <v>0</v>
      </c>
      <c r="V58" s="9">
        <f t="shared" si="10"/>
        <v>0</v>
      </c>
      <c r="W58" s="16">
        <f t="shared" si="11"/>
        <v>0</v>
      </c>
      <c r="X58" s="17">
        <f t="shared" si="12"/>
        <v>0</v>
      </c>
      <c r="Y58" s="16">
        <f t="shared" si="13"/>
        <v>0</v>
      </c>
      <c r="Z58" s="17">
        <f t="shared" si="14"/>
        <v>0</v>
      </c>
      <c r="AA58" s="18">
        <f t="shared" si="15"/>
        <v>0</v>
      </c>
      <c r="AB58" s="20">
        <f t="shared" si="16"/>
        <v>0</v>
      </c>
      <c r="AC58" s="19"/>
    </row>
    <row r="59" spans="1:29" ht="15.75" x14ac:dyDescent="0.25">
      <c r="A59" s="1"/>
      <c r="B59" s="2"/>
      <c r="C59" s="2"/>
      <c r="D59" s="3"/>
      <c r="E59" s="4"/>
      <c r="F59" s="5"/>
      <c r="G59" s="5"/>
      <c r="H59" s="6"/>
      <c r="I59" s="6"/>
      <c r="J59" s="10">
        <f t="shared" si="0"/>
        <v>0</v>
      </c>
      <c r="K59" s="11" t="str">
        <f t="shared" si="1"/>
        <v/>
      </c>
      <c r="L59" s="27" t="str">
        <f t="shared" si="2"/>
        <v/>
      </c>
      <c r="M59" s="7"/>
      <c r="N59" s="8" t="s">
        <v>20</v>
      </c>
      <c r="O59" s="12">
        <f t="shared" si="3"/>
        <v>0</v>
      </c>
      <c r="P59" s="13">
        <f t="shared" si="4"/>
        <v>0</v>
      </c>
      <c r="Q59" s="13">
        <f t="shared" si="5"/>
        <v>0</v>
      </c>
      <c r="R59" s="13">
        <f t="shared" si="6"/>
        <v>0</v>
      </c>
      <c r="S59" s="14">
        <f t="shared" si="7"/>
        <v>0</v>
      </c>
      <c r="T59" s="15">
        <f t="shared" si="8"/>
        <v>0</v>
      </c>
      <c r="U59" s="16">
        <f t="shared" si="9"/>
        <v>0</v>
      </c>
      <c r="V59" s="9">
        <f t="shared" si="10"/>
        <v>0</v>
      </c>
      <c r="W59" s="16">
        <f t="shared" si="11"/>
        <v>0</v>
      </c>
      <c r="X59" s="17">
        <f t="shared" si="12"/>
        <v>0</v>
      </c>
      <c r="Y59" s="16">
        <f t="shared" si="13"/>
        <v>0</v>
      </c>
      <c r="Z59" s="17">
        <f t="shared" si="14"/>
        <v>0</v>
      </c>
      <c r="AA59" s="18">
        <f t="shared" si="15"/>
        <v>0</v>
      </c>
      <c r="AB59" s="20">
        <f t="shared" si="16"/>
        <v>0</v>
      </c>
      <c r="AC59" s="19"/>
    </row>
    <row r="60" spans="1:29" ht="15.75" x14ac:dyDescent="0.25">
      <c r="A60" s="1"/>
      <c r="B60" s="2"/>
      <c r="C60" s="2"/>
      <c r="D60" s="3"/>
      <c r="E60" s="4"/>
      <c r="F60" s="5"/>
      <c r="G60" s="5"/>
      <c r="H60" s="6"/>
      <c r="I60" s="6"/>
      <c r="J60" s="10">
        <f t="shared" si="0"/>
        <v>0</v>
      </c>
      <c r="K60" s="11" t="str">
        <f t="shared" si="1"/>
        <v/>
      </c>
      <c r="L60" s="27" t="str">
        <f t="shared" si="2"/>
        <v/>
      </c>
      <c r="M60" s="7"/>
      <c r="N60" s="8" t="s">
        <v>20</v>
      </c>
      <c r="O60" s="12">
        <f t="shared" si="3"/>
        <v>0</v>
      </c>
      <c r="P60" s="13">
        <f t="shared" si="4"/>
        <v>0</v>
      </c>
      <c r="Q60" s="13">
        <f t="shared" si="5"/>
        <v>0</v>
      </c>
      <c r="R60" s="13">
        <f t="shared" si="6"/>
        <v>0</v>
      </c>
      <c r="S60" s="14">
        <f t="shared" si="7"/>
        <v>0</v>
      </c>
      <c r="T60" s="15">
        <f t="shared" si="8"/>
        <v>0</v>
      </c>
      <c r="U60" s="16">
        <f t="shared" si="9"/>
        <v>0</v>
      </c>
      <c r="V60" s="9">
        <f t="shared" si="10"/>
        <v>0</v>
      </c>
      <c r="W60" s="16">
        <f t="shared" si="11"/>
        <v>0</v>
      </c>
      <c r="X60" s="17">
        <f t="shared" si="12"/>
        <v>0</v>
      </c>
      <c r="Y60" s="16">
        <f t="shared" si="13"/>
        <v>0</v>
      </c>
      <c r="Z60" s="17">
        <f t="shared" si="14"/>
        <v>0</v>
      </c>
      <c r="AA60" s="18">
        <f t="shared" si="15"/>
        <v>0</v>
      </c>
      <c r="AB60" s="20">
        <f t="shared" si="16"/>
        <v>0</v>
      </c>
      <c r="AC60" s="19"/>
    </row>
    <row r="61" spans="1:29" ht="15.75" x14ac:dyDescent="0.25">
      <c r="A61" s="1"/>
      <c r="B61" s="2"/>
      <c r="C61" s="2"/>
      <c r="D61" s="3"/>
      <c r="E61" s="4"/>
      <c r="F61" s="5"/>
      <c r="G61" s="5"/>
      <c r="H61" s="6"/>
      <c r="I61" s="6"/>
      <c r="J61" s="10">
        <f t="shared" si="0"/>
        <v>0</v>
      </c>
      <c r="K61" s="11" t="str">
        <f t="shared" si="1"/>
        <v/>
      </c>
      <c r="L61" s="27" t="str">
        <f t="shared" si="2"/>
        <v/>
      </c>
      <c r="M61" s="7"/>
      <c r="N61" s="8" t="s">
        <v>20</v>
      </c>
      <c r="O61" s="12">
        <f t="shared" si="3"/>
        <v>0</v>
      </c>
      <c r="P61" s="13">
        <f t="shared" si="4"/>
        <v>0</v>
      </c>
      <c r="Q61" s="13">
        <f t="shared" si="5"/>
        <v>0</v>
      </c>
      <c r="R61" s="13">
        <f t="shared" si="6"/>
        <v>0</v>
      </c>
      <c r="S61" s="14">
        <f t="shared" si="7"/>
        <v>0</v>
      </c>
      <c r="T61" s="15">
        <f t="shared" si="8"/>
        <v>0</v>
      </c>
      <c r="U61" s="16">
        <f t="shared" si="9"/>
        <v>0</v>
      </c>
      <c r="V61" s="9">
        <f t="shared" si="10"/>
        <v>0</v>
      </c>
      <c r="W61" s="16">
        <f t="shared" si="11"/>
        <v>0</v>
      </c>
      <c r="X61" s="17">
        <f t="shared" si="12"/>
        <v>0</v>
      </c>
      <c r="Y61" s="16">
        <f t="shared" si="13"/>
        <v>0</v>
      </c>
      <c r="Z61" s="17">
        <f t="shared" si="14"/>
        <v>0</v>
      </c>
      <c r="AA61" s="18">
        <f t="shared" si="15"/>
        <v>0</v>
      </c>
      <c r="AB61" s="20">
        <f t="shared" si="16"/>
        <v>0</v>
      </c>
      <c r="AC61" s="19"/>
    </row>
    <row r="62" spans="1:29" ht="15.75" x14ac:dyDescent="0.25">
      <c r="A62" s="1"/>
      <c r="B62" s="2"/>
      <c r="C62" s="2"/>
      <c r="D62" s="3"/>
      <c r="E62" s="4"/>
      <c r="F62" s="5"/>
      <c r="G62" s="5"/>
      <c r="H62" s="6"/>
      <c r="I62" s="6"/>
      <c r="J62" s="10">
        <f t="shared" si="0"/>
        <v>0</v>
      </c>
      <c r="K62" s="11" t="str">
        <f t="shared" si="1"/>
        <v/>
      </c>
      <c r="L62" s="27" t="str">
        <f t="shared" si="2"/>
        <v/>
      </c>
      <c r="M62" s="7"/>
      <c r="N62" s="8" t="s">
        <v>20</v>
      </c>
      <c r="O62" s="12">
        <f t="shared" si="3"/>
        <v>0</v>
      </c>
      <c r="P62" s="13">
        <f t="shared" si="4"/>
        <v>0</v>
      </c>
      <c r="Q62" s="13">
        <f t="shared" si="5"/>
        <v>0</v>
      </c>
      <c r="R62" s="13">
        <f t="shared" si="6"/>
        <v>0</v>
      </c>
      <c r="S62" s="14">
        <f t="shared" si="7"/>
        <v>0</v>
      </c>
      <c r="T62" s="15">
        <f t="shared" si="8"/>
        <v>0</v>
      </c>
      <c r="U62" s="16">
        <f t="shared" si="9"/>
        <v>0</v>
      </c>
      <c r="V62" s="9">
        <f t="shared" si="10"/>
        <v>0</v>
      </c>
      <c r="W62" s="16">
        <f t="shared" si="11"/>
        <v>0</v>
      </c>
      <c r="X62" s="17">
        <f t="shared" si="12"/>
        <v>0</v>
      </c>
      <c r="Y62" s="16">
        <f t="shared" si="13"/>
        <v>0</v>
      </c>
      <c r="Z62" s="17">
        <f t="shared" si="14"/>
        <v>0</v>
      </c>
      <c r="AA62" s="18">
        <f t="shared" si="15"/>
        <v>0</v>
      </c>
      <c r="AB62" s="20">
        <f t="shared" si="16"/>
        <v>0</v>
      </c>
      <c r="AC62" s="19"/>
    </row>
    <row r="63" spans="1:29" ht="15.75" x14ac:dyDescent="0.25">
      <c r="A63" s="1"/>
      <c r="B63" s="2"/>
      <c r="C63" s="2"/>
      <c r="D63" s="3"/>
      <c r="E63" s="4"/>
      <c r="F63" s="5"/>
      <c r="G63" s="5"/>
      <c r="H63" s="6"/>
      <c r="I63" s="6"/>
      <c r="J63" s="10">
        <f t="shared" si="0"/>
        <v>0</v>
      </c>
      <c r="K63" s="11" t="str">
        <f t="shared" si="1"/>
        <v/>
      </c>
      <c r="L63" s="27" t="str">
        <f t="shared" si="2"/>
        <v/>
      </c>
      <c r="M63" s="7"/>
      <c r="N63" s="8" t="s">
        <v>20</v>
      </c>
      <c r="O63" s="12">
        <f t="shared" si="3"/>
        <v>0</v>
      </c>
      <c r="P63" s="13">
        <f t="shared" si="4"/>
        <v>0</v>
      </c>
      <c r="Q63" s="13">
        <f t="shared" si="5"/>
        <v>0</v>
      </c>
      <c r="R63" s="13">
        <f t="shared" si="6"/>
        <v>0</v>
      </c>
      <c r="S63" s="14">
        <f t="shared" si="7"/>
        <v>0</v>
      </c>
      <c r="T63" s="15">
        <f t="shared" si="8"/>
        <v>0</v>
      </c>
      <c r="U63" s="16">
        <f t="shared" si="9"/>
        <v>0</v>
      </c>
      <c r="V63" s="9">
        <f t="shared" si="10"/>
        <v>0</v>
      </c>
      <c r="W63" s="16">
        <f t="shared" si="11"/>
        <v>0</v>
      </c>
      <c r="X63" s="17">
        <f t="shared" si="12"/>
        <v>0</v>
      </c>
      <c r="Y63" s="16">
        <f t="shared" si="13"/>
        <v>0</v>
      </c>
      <c r="Z63" s="17">
        <f t="shared" si="14"/>
        <v>0</v>
      </c>
      <c r="AA63" s="18">
        <f t="shared" si="15"/>
        <v>0</v>
      </c>
      <c r="AB63" s="20">
        <f t="shared" si="16"/>
        <v>0</v>
      </c>
      <c r="AC63" s="19"/>
    </row>
    <row r="64" spans="1:29" ht="15.75" x14ac:dyDescent="0.25">
      <c r="A64" s="1"/>
      <c r="B64" s="2"/>
      <c r="C64" s="2"/>
      <c r="D64" s="3"/>
      <c r="E64" s="4"/>
      <c r="F64" s="5"/>
      <c r="G64" s="5"/>
      <c r="H64" s="6"/>
      <c r="I64" s="6"/>
      <c r="J64" s="10">
        <f t="shared" si="0"/>
        <v>0</v>
      </c>
      <c r="K64" s="11" t="str">
        <f t="shared" si="1"/>
        <v/>
      </c>
      <c r="L64" s="27" t="str">
        <f t="shared" si="2"/>
        <v/>
      </c>
      <c r="M64" s="7"/>
      <c r="N64" s="8" t="s">
        <v>20</v>
      </c>
      <c r="O64" s="12">
        <f t="shared" si="3"/>
        <v>0</v>
      </c>
      <c r="P64" s="13">
        <f t="shared" si="4"/>
        <v>0</v>
      </c>
      <c r="Q64" s="13">
        <f t="shared" si="5"/>
        <v>0</v>
      </c>
      <c r="R64" s="13">
        <f t="shared" si="6"/>
        <v>0</v>
      </c>
      <c r="S64" s="14">
        <f t="shared" si="7"/>
        <v>0</v>
      </c>
      <c r="T64" s="15">
        <f t="shared" si="8"/>
        <v>0</v>
      </c>
      <c r="U64" s="16">
        <f t="shared" si="9"/>
        <v>0</v>
      </c>
      <c r="V64" s="9">
        <f t="shared" si="10"/>
        <v>0</v>
      </c>
      <c r="W64" s="16">
        <f t="shared" si="11"/>
        <v>0</v>
      </c>
      <c r="X64" s="17">
        <f t="shared" si="12"/>
        <v>0</v>
      </c>
      <c r="Y64" s="16">
        <f t="shared" si="13"/>
        <v>0</v>
      </c>
      <c r="Z64" s="17">
        <f t="shared" si="14"/>
        <v>0</v>
      </c>
      <c r="AA64" s="18">
        <f t="shared" si="15"/>
        <v>0</v>
      </c>
      <c r="AB64" s="20">
        <f t="shared" si="16"/>
        <v>0</v>
      </c>
      <c r="AC64" s="19"/>
    </row>
    <row r="65" spans="1:29" ht="15.75" x14ac:dyDescent="0.25">
      <c r="A65" s="1"/>
      <c r="B65" s="2"/>
      <c r="C65" s="2"/>
      <c r="D65" s="3"/>
      <c r="E65" s="4"/>
      <c r="F65" s="5"/>
      <c r="G65" s="5"/>
      <c r="H65" s="6"/>
      <c r="I65" s="6"/>
      <c r="J65" s="10">
        <f t="shared" si="0"/>
        <v>0</v>
      </c>
      <c r="K65" s="11" t="str">
        <f t="shared" si="1"/>
        <v/>
      </c>
      <c r="L65" s="27" t="str">
        <f t="shared" si="2"/>
        <v/>
      </c>
      <c r="M65" s="7"/>
      <c r="N65" s="8" t="s">
        <v>20</v>
      </c>
      <c r="O65" s="12">
        <f t="shared" si="3"/>
        <v>0</v>
      </c>
      <c r="P65" s="13">
        <f t="shared" si="4"/>
        <v>0</v>
      </c>
      <c r="Q65" s="13">
        <f t="shared" si="5"/>
        <v>0</v>
      </c>
      <c r="R65" s="13">
        <f t="shared" si="6"/>
        <v>0</v>
      </c>
      <c r="S65" s="14">
        <f t="shared" si="7"/>
        <v>0</v>
      </c>
      <c r="T65" s="15">
        <f t="shared" si="8"/>
        <v>0</v>
      </c>
      <c r="U65" s="16">
        <f t="shared" si="9"/>
        <v>0</v>
      </c>
      <c r="V65" s="9">
        <f t="shared" si="10"/>
        <v>0</v>
      </c>
      <c r="W65" s="16">
        <f t="shared" si="11"/>
        <v>0</v>
      </c>
      <c r="X65" s="17">
        <f t="shared" si="12"/>
        <v>0</v>
      </c>
      <c r="Y65" s="16">
        <f t="shared" si="13"/>
        <v>0</v>
      </c>
      <c r="Z65" s="17">
        <f t="shared" si="14"/>
        <v>0</v>
      </c>
      <c r="AA65" s="18">
        <f t="shared" si="15"/>
        <v>0</v>
      </c>
      <c r="AB65" s="20">
        <f t="shared" si="16"/>
        <v>0</v>
      </c>
      <c r="AC65" s="19"/>
    </row>
    <row r="66" spans="1:29" ht="15.75" x14ac:dyDescent="0.25">
      <c r="A66" s="1"/>
      <c r="B66" s="2"/>
      <c r="C66" s="2"/>
      <c r="D66" s="3"/>
      <c r="E66" s="4"/>
      <c r="F66" s="5"/>
      <c r="G66" s="5"/>
      <c r="H66" s="6"/>
      <c r="I66" s="6"/>
      <c r="J66" s="10">
        <f t="shared" si="0"/>
        <v>0</v>
      </c>
      <c r="K66" s="11" t="str">
        <f t="shared" si="1"/>
        <v/>
      </c>
      <c r="L66" s="27" t="str">
        <f t="shared" si="2"/>
        <v/>
      </c>
      <c r="M66" s="7"/>
      <c r="N66" s="8" t="s">
        <v>20</v>
      </c>
      <c r="O66" s="12">
        <f t="shared" si="3"/>
        <v>0</v>
      </c>
      <c r="P66" s="13">
        <f t="shared" si="4"/>
        <v>0</v>
      </c>
      <c r="Q66" s="13">
        <f t="shared" si="5"/>
        <v>0</v>
      </c>
      <c r="R66" s="13">
        <f t="shared" si="6"/>
        <v>0</v>
      </c>
      <c r="S66" s="14">
        <f t="shared" si="7"/>
        <v>0</v>
      </c>
      <c r="T66" s="15">
        <f t="shared" si="8"/>
        <v>0</v>
      </c>
      <c r="U66" s="16">
        <f t="shared" si="9"/>
        <v>0</v>
      </c>
      <c r="V66" s="9">
        <f t="shared" si="10"/>
        <v>0</v>
      </c>
      <c r="W66" s="16">
        <f t="shared" si="11"/>
        <v>0</v>
      </c>
      <c r="X66" s="17">
        <f t="shared" si="12"/>
        <v>0</v>
      </c>
      <c r="Y66" s="16">
        <f t="shared" si="13"/>
        <v>0</v>
      </c>
      <c r="Z66" s="17">
        <f t="shared" si="14"/>
        <v>0</v>
      </c>
      <c r="AA66" s="18">
        <f t="shared" si="15"/>
        <v>0</v>
      </c>
      <c r="AB66" s="20">
        <f t="shared" si="16"/>
        <v>0</v>
      </c>
      <c r="AC66" s="19"/>
    </row>
    <row r="67" spans="1:29" ht="15.75" x14ac:dyDescent="0.25">
      <c r="A67" s="1"/>
      <c r="B67" s="2"/>
      <c r="C67" s="2"/>
      <c r="D67" s="3"/>
      <c r="E67" s="4"/>
      <c r="F67" s="5"/>
      <c r="G67" s="5"/>
      <c r="H67" s="6"/>
      <c r="I67" s="6"/>
      <c r="J67" s="10">
        <f t="shared" si="0"/>
        <v>0</v>
      </c>
      <c r="K67" s="11" t="str">
        <f t="shared" si="1"/>
        <v/>
      </c>
      <c r="L67" s="27" t="str">
        <f t="shared" si="2"/>
        <v/>
      </c>
      <c r="M67" s="7"/>
      <c r="N67" s="8" t="s">
        <v>20</v>
      </c>
      <c r="O67" s="12">
        <f t="shared" si="3"/>
        <v>0</v>
      </c>
      <c r="P67" s="13">
        <f t="shared" si="4"/>
        <v>0</v>
      </c>
      <c r="Q67" s="13">
        <f t="shared" si="5"/>
        <v>0</v>
      </c>
      <c r="R67" s="13">
        <f t="shared" si="6"/>
        <v>0</v>
      </c>
      <c r="S67" s="14">
        <f t="shared" si="7"/>
        <v>0</v>
      </c>
      <c r="T67" s="15">
        <f t="shared" si="8"/>
        <v>0</v>
      </c>
      <c r="U67" s="16">
        <f t="shared" si="9"/>
        <v>0</v>
      </c>
      <c r="V67" s="9">
        <f t="shared" si="10"/>
        <v>0</v>
      </c>
      <c r="W67" s="16">
        <f t="shared" si="11"/>
        <v>0</v>
      </c>
      <c r="X67" s="17">
        <f t="shared" si="12"/>
        <v>0</v>
      </c>
      <c r="Y67" s="16">
        <f t="shared" si="13"/>
        <v>0</v>
      </c>
      <c r="Z67" s="17">
        <f t="shared" si="14"/>
        <v>0</v>
      </c>
      <c r="AA67" s="18">
        <f t="shared" si="15"/>
        <v>0</v>
      </c>
      <c r="AB67" s="20">
        <f t="shared" si="16"/>
        <v>0</v>
      </c>
      <c r="AC67" s="19"/>
    </row>
    <row r="68" spans="1:29" ht="15.75" x14ac:dyDescent="0.25">
      <c r="A68" s="1"/>
      <c r="B68" s="2"/>
      <c r="C68" s="2"/>
      <c r="D68" s="3"/>
      <c r="E68" s="4"/>
      <c r="F68" s="5"/>
      <c r="G68" s="5"/>
      <c r="H68" s="6"/>
      <c r="I68" s="6"/>
      <c r="J68" s="10">
        <f t="shared" si="0"/>
        <v>0</v>
      </c>
      <c r="K68" s="11" t="str">
        <f t="shared" si="1"/>
        <v/>
      </c>
      <c r="L68" s="27" t="str">
        <f t="shared" si="2"/>
        <v/>
      </c>
      <c r="M68" s="7"/>
      <c r="N68" s="8" t="s">
        <v>20</v>
      </c>
      <c r="O68" s="12">
        <f t="shared" si="3"/>
        <v>0</v>
      </c>
      <c r="P68" s="13">
        <f t="shared" si="4"/>
        <v>0</v>
      </c>
      <c r="Q68" s="13">
        <f t="shared" si="5"/>
        <v>0</v>
      </c>
      <c r="R68" s="13">
        <f t="shared" si="6"/>
        <v>0</v>
      </c>
      <c r="S68" s="14">
        <f t="shared" si="7"/>
        <v>0</v>
      </c>
      <c r="T68" s="15">
        <f t="shared" si="8"/>
        <v>0</v>
      </c>
      <c r="U68" s="16">
        <f t="shared" si="9"/>
        <v>0</v>
      </c>
      <c r="V68" s="9">
        <f t="shared" si="10"/>
        <v>0</v>
      </c>
      <c r="W68" s="16">
        <f t="shared" si="11"/>
        <v>0</v>
      </c>
      <c r="X68" s="17">
        <f t="shared" si="12"/>
        <v>0</v>
      </c>
      <c r="Y68" s="16">
        <f t="shared" si="13"/>
        <v>0</v>
      </c>
      <c r="Z68" s="17">
        <f t="shared" si="14"/>
        <v>0</v>
      </c>
      <c r="AA68" s="18">
        <f t="shared" si="15"/>
        <v>0</v>
      </c>
      <c r="AB68" s="20">
        <f t="shared" si="16"/>
        <v>0</v>
      </c>
      <c r="AC68" s="19"/>
    </row>
    <row r="69" spans="1:29" ht="15.75" x14ac:dyDescent="0.25">
      <c r="A69" s="1"/>
      <c r="B69" s="2"/>
      <c r="C69" s="2"/>
      <c r="D69" s="3"/>
      <c r="E69" s="4"/>
      <c r="F69" s="5"/>
      <c r="G69" s="5"/>
      <c r="H69" s="6"/>
      <c r="I69" s="6"/>
      <c r="J69" s="10">
        <f t="shared" si="0"/>
        <v>0</v>
      </c>
      <c r="K69" s="11" t="str">
        <f t="shared" si="1"/>
        <v/>
      </c>
      <c r="L69" s="27" t="str">
        <f t="shared" si="2"/>
        <v/>
      </c>
      <c r="M69" s="7"/>
      <c r="N69" s="8" t="s">
        <v>20</v>
      </c>
      <c r="O69" s="12">
        <f t="shared" si="3"/>
        <v>0</v>
      </c>
      <c r="P69" s="13">
        <f t="shared" si="4"/>
        <v>0</v>
      </c>
      <c r="Q69" s="13">
        <f t="shared" si="5"/>
        <v>0</v>
      </c>
      <c r="R69" s="13">
        <f t="shared" si="6"/>
        <v>0</v>
      </c>
      <c r="S69" s="14">
        <f t="shared" si="7"/>
        <v>0</v>
      </c>
      <c r="T69" s="15">
        <f t="shared" si="8"/>
        <v>0</v>
      </c>
      <c r="U69" s="16">
        <f t="shared" si="9"/>
        <v>0</v>
      </c>
      <c r="V69" s="9">
        <f t="shared" si="10"/>
        <v>0</v>
      </c>
      <c r="W69" s="16">
        <f t="shared" si="11"/>
        <v>0</v>
      </c>
      <c r="X69" s="17">
        <f t="shared" si="12"/>
        <v>0</v>
      </c>
      <c r="Y69" s="16">
        <f t="shared" si="13"/>
        <v>0</v>
      </c>
      <c r="Z69" s="17">
        <f t="shared" si="14"/>
        <v>0</v>
      </c>
      <c r="AA69" s="18">
        <f t="shared" si="15"/>
        <v>0</v>
      </c>
      <c r="AB69" s="20">
        <f t="shared" si="16"/>
        <v>0</v>
      </c>
      <c r="AC69" s="19"/>
    </row>
    <row r="70" spans="1:29" ht="15.75" x14ac:dyDescent="0.25">
      <c r="A70" s="1"/>
      <c r="B70" s="2"/>
      <c r="C70" s="2"/>
      <c r="D70" s="3"/>
      <c r="E70" s="4"/>
      <c r="F70" s="5"/>
      <c r="G70" s="5"/>
      <c r="H70" s="6"/>
      <c r="I70" s="6"/>
      <c r="J70" s="10">
        <f t="shared" si="0"/>
        <v>0</v>
      </c>
      <c r="K70" s="11" t="str">
        <f t="shared" si="1"/>
        <v/>
      </c>
      <c r="L70" s="27" t="str">
        <f t="shared" si="2"/>
        <v/>
      </c>
      <c r="M70" s="7"/>
      <c r="N70" s="8" t="s">
        <v>20</v>
      </c>
      <c r="O70" s="12">
        <f t="shared" si="3"/>
        <v>0</v>
      </c>
      <c r="P70" s="13">
        <f t="shared" si="4"/>
        <v>0</v>
      </c>
      <c r="Q70" s="13">
        <f t="shared" si="5"/>
        <v>0</v>
      </c>
      <c r="R70" s="13">
        <f t="shared" si="6"/>
        <v>0</v>
      </c>
      <c r="S70" s="14">
        <f t="shared" si="7"/>
        <v>0</v>
      </c>
      <c r="T70" s="15">
        <f t="shared" si="8"/>
        <v>0</v>
      </c>
      <c r="U70" s="16">
        <f t="shared" si="9"/>
        <v>0</v>
      </c>
      <c r="V70" s="9">
        <f t="shared" si="10"/>
        <v>0</v>
      </c>
      <c r="W70" s="16">
        <f t="shared" si="11"/>
        <v>0</v>
      </c>
      <c r="X70" s="17">
        <f t="shared" si="12"/>
        <v>0</v>
      </c>
      <c r="Y70" s="16">
        <f t="shared" si="13"/>
        <v>0</v>
      </c>
      <c r="Z70" s="17">
        <f t="shared" si="14"/>
        <v>0</v>
      </c>
      <c r="AA70" s="18">
        <f t="shared" si="15"/>
        <v>0</v>
      </c>
      <c r="AB70" s="20">
        <f t="shared" si="16"/>
        <v>0</v>
      </c>
      <c r="AC70" s="19"/>
    </row>
    <row r="71" spans="1:29" ht="15.75" x14ac:dyDescent="0.25">
      <c r="A71" s="1"/>
      <c r="B71" s="2"/>
      <c r="C71" s="2"/>
      <c r="D71" s="3"/>
      <c r="E71" s="4"/>
      <c r="F71" s="5"/>
      <c r="G71" s="5"/>
      <c r="H71" s="6"/>
      <c r="I71" s="6"/>
      <c r="J71" s="10">
        <f t="shared" si="0"/>
        <v>0</v>
      </c>
      <c r="K71" s="11" t="str">
        <f t="shared" si="1"/>
        <v/>
      </c>
      <c r="L71" s="27" t="str">
        <f t="shared" si="2"/>
        <v/>
      </c>
      <c r="M71" s="7"/>
      <c r="N71" s="8" t="s">
        <v>20</v>
      </c>
      <c r="O71" s="12">
        <f t="shared" ref="O71:O134" si="17">IF(H71&gt;0,49.2,0)</f>
        <v>0</v>
      </c>
      <c r="P71" s="13">
        <f t="shared" ref="P71:P134" si="18">IF(I71&gt;0,35.71,0)</f>
        <v>0</v>
      </c>
      <c r="Q71" s="13">
        <f t="shared" si="5"/>
        <v>0</v>
      </c>
      <c r="R71" s="13">
        <f t="shared" si="6"/>
        <v>0</v>
      </c>
      <c r="S71" s="14">
        <f t="shared" si="7"/>
        <v>0</v>
      </c>
      <c r="T71" s="15">
        <f t="shared" si="8"/>
        <v>0</v>
      </c>
      <c r="U71" s="16">
        <f t="shared" si="9"/>
        <v>0</v>
      </c>
      <c r="V71" s="9">
        <f t="shared" si="10"/>
        <v>0</v>
      </c>
      <c r="W71" s="16">
        <f t="shared" ref="W71:W134" si="19">IF(H71&gt;0,ROUND((U71*(O71-V71)+V71),2),0)</f>
        <v>0</v>
      </c>
      <c r="X71" s="17">
        <f t="shared" ref="X71:X134" si="20">IF(H71&gt;0,ROUND(O71-W71,2),0)</f>
        <v>0</v>
      </c>
      <c r="Y71" s="16">
        <f t="shared" ref="Y71:Y134" si="21">IF(I71&gt;0,(ROUND((U71*(P71-V71)+V71),2)),0)</f>
        <v>0</v>
      </c>
      <c r="Z71" s="17">
        <f t="shared" ref="Z71:Z134" si="22">IF(I71&gt;0,(ROUND(P71-Y71,2)),0)</f>
        <v>0</v>
      </c>
      <c r="AA71" s="18">
        <f t="shared" si="15"/>
        <v>0</v>
      </c>
      <c r="AB71" s="20">
        <f t="shared" si="16"/>
        <v>0</v>
      </c>
      <c r="AC71" s="19"/>
    </row>
    <row r="72" spans="1:29" ht="15.75" x14ac:dyDescent="0.25">
      <c r="A72" s="1"/>
      <c r="B72" s="2"/>
      <c r="C72" s="2"/>
      <c r="D72" s="3"/>
      <c r="E72" s="4"/>
      <c r="F72" s="5"/>
      <c r="G72" s="5"/>
      <c r="H72" s="6"/>
      <c r="I72" s="6"/>
      <c r="J72" s="10">
        <f t="shared" ref="J72:J135" si="23">H72+I72</f>
        <v>0</v>
      </c>
      <c r="K72" s="11" t="str">
        <f t="shared" ref="K72:K135" si="24">IF(J72&gt;0,IF(J72&gt;(G72-F72+1),"Errore n. max Giorni! Verificare periodo inserito",IF((G72-F72+1)=J72,"ok","")),"")</f>
        <v/>
      </c>
      <c r="L72" s="27" t="str">
        <f t="shared" ref="L72:L135" si="25">IF(J72&gt;0,(G72-F72+1)-I72,"")</f>
        <v/>
      </c>
      <c r="M72" s="7"/>
      <c r="N72" s="8" t="s">
        <v>20</v>
      </c>
      <c r="O72" s="12">
        <f t="shared" si="17"/>
        <v>0</v>
      </c>
      <c r="P72" s="13">
        <f t="shared" si="18"/>
        <v>0</v>
      </c>
      <c r="Q72" s="13">
        <f t="shared" ref="Q72:Q135" si="26">ROUND(H72*O72,2)</f>
        <v>0</v>
      </c>
      <c r="R72" s="13">
        <f t="shared" ref="R72:R135" si="27">ROUND(I72*P72,2)</f>
        <v>0</v>
      </c>
      <c r="S72" s="14">
        <f t="shared" ref="S72:S135" si="28">ROUND(Q72+R72,2)</f>
        <v>0</v>
      </c>
      <c r="T72" s="15">
        <f t="shared" ref="T72:T135" si="29">IF(M72=0,0,IF((M72&lt;5000),5000,M72))</f>
        <v>0</v>
      </c>
      <c r="U72" s="16">
        <f t="shared" ref="U72:U135" si="30">IF(T72=0,0,ROUND((T72-5000)/(20000-5000),2))</f>
        <v>0</v>
      </c>
      <c r="V72" s="9">
        <f t="shared" ref="V72:V135" si="31">IF(N72="NO",0,IF(N72="SI",17.16,0))</f>
        <v>0</v>
      </c>
      <c r="W72" s="16">
        <f t="shared" si="19"/>
        <v>0</v>
      </c>
      <c r="X72" s="17">
        <f t="shared" si="20"/>
        <v>0</v>
      </c>
      <c r="Y72" s="16">
        <f t="shared" si="21"/>
        <v>0</v>
      </c>
      <c r="Z72" s="17">
        <f t="shared" si="22"/>
        <v>0</v>
      </c>
      <c r="AA72" s="18">
        <f t="shared" ref="AA72:AA135" si="32">ROUND((W72*H72)+(Y72*I72),2)</f>
        <v>0</v>
      </c>
      <c r="AB72" s="20">
        <f t="shared" ref="AB72:AB135" si="33">IF(J72&gt;0,IF(M72="","Inserire Isee in colonna M",IF(N72="","compilare colonna N",ROUND((X72*H72)+(Z72*I72),2))),0)</f>
        <v>0</v>
      </c>
      <c r="AC72" s="19"/>
    </row>
    <row r="73" spans="1:29" ht="15.75" x14ac:dyDescent="0.25">
      <c r="A73" s="1"/>
      <c r="B73" s="2"/>
      <c r="C73" s="2"/>
      <c r="D73" s="3"/>
      <c r="E73" s="4"/>
      <c r="F73" s="5"/>
      <c r="G73" s="5"/>
      <c r="H73" s="6"/>
      <c r="I73" s="6"/>
      <c r="J73" s="10">
        <f t="shared" si="23"/>
        <v>0</v>
      </c>
      <c r="K73" s="11" t="str">
        <f t="shared" si="24"/>
        <v/>
      </c>
      <c r="L73" s="27" t="str">
        <f t="shared" si="25"/>
        <v/>
      </c>
      <c r="M73" s="7"/>
      <c r="N73" s="8" t="s">
        <v>20</v>
      </c>
      <c r="O73" s="12">
        <f t="shared" si="17"/>
        <v>0</v>
      </c>
      <c r="P73" s="13">
        <f t="shared" si="18"/>
        <v>0</v>
      </c>
      <c r="Q73" s="13">
        <f t="shared" si="26"/>
        <v>0</v>
      </c>
      <c r="R73" s="13">
        <f t="shared" si="27"/>
        <v>0</v>
      </c>
      <c r="S73" s="14">
        <f t="shared" si="28"/>
        <v>0</v>
      </c>
      <c r="T73" s="15">
        <f t="shared" si="29"/>
        <v>0</v>
      </c>
      <c r="U73" s="16">
        <f t="shared" si="30"/>
        <v>0</v>
      </c>
      <c r="V73" s="9">
        <f t="shared" si="31"/>
        <v>0</v>
      </c>
      <c r="W73" s="16">
        <f t="shared" si="19"/>
        <v>0</v>
      </c>
      <c r="X73" s="17">
        <f t="shared" si="20"/>
        <v>0</v>
      </c>
      <c r="Y73" s="16">
        <f t="shared" si="21"/>
        <v>0</v>
      </c>
      <c r="Z73" s="17">
        <f t="shared" si="22"/>
        <v>0</v>
      </c>
      <c r="AA73" s="18">
        <f t="shared" si="32"/>
        <v>0</v>
      </c>
      <c r="AB73" s="20">
        <f t="shared" si="33"/>
        <v>0</v>
      </c>
      <c r="AC73" s="19"/>
    </row>
    <row r="74" spans="1:29" ht="15.75" x14ac:dyDescent="0.25">
      <c r="A74" s="1"/>
      <c r="B74" s="2"/>
      <c r="C74" s="2"/>
      <c r="D74" s="3"/>
      <c r="E74" s="4"/>
      <c r="F74" s="5"/>
      <c r="G74" s="5"/>
      <c r="H74" s="6"/>
      <c r="I74" s="6"/>
      <c r="J74" s="10">
        <f t="shared" si="23"/>
        <v>0</v>
      </c>
      <c r="K74" s="11" t="str">
        <f t="shared" si="24"/>
        <v/>
      </c>
      <c r="L74" s="27" t="str">
        <f t="shared" si="25"/>
        <v/>
      </c>
      <c r="M74" s="7"/>
      <c r="N74" s="8" t="s">
        <v>20</v>
      </c>
      <c r="O74" s="12">
        <f t="shared" si="17"/>
        <v>0</v>
      </c>
      <c r="P74" s="13">
        <f t="shared" si="18"/>
        <v>0</v>
      </c>
      <c r="Q74" s="13">
        <f t="shared" si="26"/>
        <v>0</v>
      </c>
      <c r="R74" s="13">
        <f t="shared" si="27"/>
        <v>0</v>
      </c>
      <c r="S74" s="14">
        <f t="shared" si="28"/>
        <v>0</v>
      </c>
      <c r="T74" s="15">
        <f t="shared" si="29"/>
        <v>0</v>
      </c>
      <c r="U74" s="16">
        <f t="shared" si="30"/>
        <v>0</v>
      </c>
      <c r="V74" s="9">
        <f t="shared" si="31"/>
        <v>0</v>
      </c>
      <c r="W74" s="16">
        <f t="shared" si="19"/>
        <v>0</v>
      </c>
      <c r="X74" s="17">
        <f t="shared" si="20"/>
        <v>0</v>
      </c>
      <c r="Y74" s="16">
        <f t="shared" si="21"/>
        <v>0</v>
      </c>
      <c r="Z74" s="17">
        <f t="shared" si="22"/>
        <v>0</v>
      </c>
      <c r="AA74" s="18">
        <f t="shared" si="32"/>
        <v>0</v>
      </c>
      <c r="AB74" s="20">
        <f t="shared" si="33"/>
        <v>0</v>
      </c>
      <c r="AC74" s="19"/>
    </row>
    <row r="75" spans="1:29" ht="15.75" x14ac:dyDescent="0.25">
      <c r="A75" s="1"/>
      <c r="B75" s="2"/>
      <c r="C75" s="2"/>
      <c r="D75" s="3"/>
      <c r="E75" s="4"/>
      <c r="F75" s="5"/>
      <c r="G75" s="5"/>
      <c r="H75" s="6"/>
      <c r="I75" s="6"/>
      <c r="J75" s="10">
        <f t="shared" si="23"/>
        <v>0</v>
      </c>
      <c r="K75" s="11" t="str">
        <f t="shared" si="24"/>
        <v/>
      </c>
      <c r="L75" s="27" t="str">
        <f t="shared" si="25"/>
        <v/>
      </c>
      <c r="M75" s="7"/>
      <c r="N75" s="8" t="s">
        <v>20</v>
      </c>
      <c r="O75" s="12">
        <f t="shared" si="17"/>
        <v>0</v>
      </c>
      <c r="P75" s="13">
        <f t="shared" si="18"/>
        <v>0</v>
      </c>
      <c r="Q75" s="13">
        <f t="shared" si="26"/>
        <v>0</v>
      </c>
      <c r="R75" s="13">
        <f t="shared" si="27"/>
        <v>0</v>
      </c>
      <c r="S75" s="14">
        <f t="shared" si="28"/>
        <v>0</v>
      </c>
      <c r="T75" s="15">
        <f t="shared" si="29"/>
        <v>0</v>
      </c>
      <c r="U75" s="16">
        <f t="shared" si="30"/>
        <v>0</v>
      </c>
      <c r="V75" s="9">
        <f t="shared" si="31"/>
        <v>0</v>
      </c>
      <c r="W75" s="16">
        <f t="shared" si="19"/>
        <v>0</v>
      </c>
      <c r="X75" s="17">
        <f t="shared" si="20"/>
        <v>0</v>
      </c>
      <c r="Y75" s="16">
        <f t="shared" si="21"/>
        <v>0</v>
      </c>
      <c r="Z75" s="17">
        <f t="shared" si="22"/>
        <v>0</v>
      </c>
      <c r="AA75" s="18">
        <f t="shared" si="32"/>
        <v>0</v>
      </c>
      <c r="AB75" s="20">
        <f t="shared" si="33"/>
        <v>0</v>
      </c>
      <c r="AC75" s="19"/>
    </row>
    <row r="76" spans="1:29" ht="15.75" x14ac:dyDescent="0.25">
      <c r="A76" s="1"/>
      <c r="B76" s="2"/>
      <c r="C76" s="2"/>
      <c r="D76" s="3"/>
      <c r="E76" s="4"/>
      <c r="F76" s="5"/>
      <c r="G76" s="5"/>
      <c r="H76" s="6"/>
      <c r="I76" s="6"/>
      <c r="J76" s="10">
        <f t="shared" si="23"/>
        <v>0</v>
      </c>
      <c r="K76" s="11" t="str">
        <f t="shared" si="24"/>
        <v/>
      </c>
      <c r="L76" s="27" t="str">
        <f t="shared" si="25"/>
        <v/>
      </c>
      <c r="M76" s="7"/>
      <c r="N76" s="8" t="s">
        <v>20</v>
      </c>
      <c r="O76" s="12">
        <f t="shared" si="17"/>
        <v>0</v>
      </c>
      <c r="P76" s="13">
        <f t="shared" si="18"/>
        <v>0</v>
      </c>
      <c r="Q76" s="13">
        <f t="shared" si="26"/>
        <v>0</v>
      </c>
      <c r="R76" s="13">
        <f t="shared" si="27"/>
        <v>0</v>
      </c>
      <c r="S76" s="14">
        <f t="shared" si="28"/>
        <v>0</v>
      </c>
      <c r="T76" s="15">
        <f t="shared" si="29"/>
        <v>0</v>
      </c>
      <c r="U76" s="16">
        <f t="shared" si="30"/>
        <v>0</v>
      </c>
      <c r="V76" s="9">
        <f t="shared" si="31"/>
        <v>0</v>
      </c>
      <c r="W76" s="16">
        <f t="shared" si="19"/>
        <v>0</v>
      </c>
      <c r="X76" s="17">
        <f t="shared" si="20"/>
        <v>0</v>
      </c>
      <c r="Y76" s="16">
        <f t="shared" si="21"/>
        <v>0</v>
      </c>
      <c r="Z76" s="17">
        <f t="shared" si="22"/>
        <v>0</v>
      </c>
      <c r="AA76" s="18">
        <f t="shared" si="32"/>
        <v>0</v>
      </c>
      <c r="AB76" s="20">
        <f t="shared" si="33"/>
        <v>0</v>
      </c>
      <c r="AC76" s="19"/>
    </row>
    <row r="77" spans="1:29" ht="15.75" x14ac:dyDescent="0.25">
      <c r="A77" s="1"/>
      <c r="B77" s="2"/>
      <c r="C77" s="2"/>
      <c r="D77" s="3"/>
      <c r="E77" s="4"/>
      <c r="F77" s="5"/>
      <c r="G77" s="5"/>
      <c r="H77" s="6"/>
      <c r="I77" s="6"/>
      <c r="J77" s="10">
        <f t="shared" si="23"/>
        <v>0</v>
      </c>
      <c r="K77" s="11" t="str">
        <f t="shared" si="24"/>
        <v/>
      </c>
      <c r="L77" s="27" t="str">
        <f t="shared" si="25"/>
        <v/>
      </c>
      <c r="M77" s="7"/>
      <c r="N77" s="8" t="s">
        <v>20</v>
      </c>
      <c r="O77" s="12">
        <f t="shared" si="17"/>
        <v>0</v>
      </c>
      <c r="P77" s="13">
        <f t="shared" si="18"/>
        <v>0</v>
      </c>
      <c r="Q77" s="13">
        <f t="shared" si="26"/>
        <v>0</v>
      </c>
      <c r="R77" s="13">
        <f t="shared" si="27"/>
        <v>0</v>
      </c>
      <c r="S77" s="14">
        <f t="shared" si="28"/>
        <v>0</v>
      </c>
      <c r="T77" s="15">
        <f t="shared" si="29"/>
        <v>0</v>
      </c>
      <c r="U77" s="16">
        <f t="shared" si="30"/>
        <v>0</v>
      </c>
      <c r="V77" s="9">
        <f t="shared" si="31"/>
        <v>0</v>
      </c>
      <c r="W77" s="16">
        <f t="shared" si="19"/>
        <v>0</v>
      </c>
      <c r="X77" s="17">
        <f t="shared" si="20"/>
        <v>0</v>
      </c>
      <c r="Y77" s="16">
        <f t="shared" si="21"/>
        <v>0</v>
      </c>
      <c r="Z77" s="17">
        <f t="shared" si="22"/>
        <v>0</v>
      </c>
      <c r="AA77" s="18">
        <f t="shared" si="32"/>
        <v>0</v>
      </c>
      <c r="AB77" s="20">
        <f t="shared" si="33"/>
        <v>0</v>
      </c>
      <c r="AC77" s="19"/>
    </row>
    <row r="78" spans="1:29" ht="15.75" x14ac:dyDescent="0.25">
      <c r="A78" s="1"/>
      <c r="B78" s="2"/>
      <c r="C78" s="2"/>
      <c r="D78" s="3"/>
      <c r="E78" s="4"/>
      <c r="F78" s="5"/>
      <c r="G78" s="5"/>
      <c r="H78" s="6"/>
      <c r="I78" s="6"/>
      <c r="J78" s="10">
        <f t="shared" si="23"/>
        <v>0</v>
      </c>
      <c r="K78" s="11" t="str">
        <f t="shared" si="24"/>
        <v/>
      </c>
      <c r="L78" s="27" t="str">
        <f t="shared" si="25"/>
        <v/>
      </c>
      <c r="M78" s="7"/>
      <c r="N78" s="8" t="s">
        <v>20</v>
      </c>
      <c r="O78" s="12">
        <f t="shared" si="17"/>
        <v>0</v>
      </c>
      <c r="P78" s="13">
        <f t="shared" si="18"/>
        <v>0</v>
      </c>
      <c r="Q78" s="13">
        <f t="shared" si="26"/>
        <v>0</v>
      </c>
      <c r="R78" s="13">
        <f t="shared" si="27"/>
        <v>0</v>
      </c>
      <c r="S78" s="14">
        <f t="shared" si="28"/>
        <v>0</v>
      </c>
      <c r="T78" s="15">
        <f t="shared" si="29"/>
        <v>0</v>
      </c>
      <c r="U78" s="16">
        <f t="shared" si="30"/>
        <v>0</v>
      </c>
      <c r="V78" s="9">
        <f t="shared" si="31"/>
        <v>0</v>
      </c>
      <c r="W78" s="16">
        <f t="shared" si="19"/>
        <v>0</v>
      </c>
      <c r="X78" s="17">
        <f t="shared" si="20"/>
        <v>0</v>
      </c>
      <c r="Y78" s="16">
        <f t="shared" si="21"/>
        <v>0</v>
      </c>
      <c r="Z78" s="17">
        <f t="shared" si="22"/>
        <v>0</v>
      </c>
      <c r="AA78" s="18">
        <f t="shared" si="32"/>
        <v>0</v>
      </c>
      <c r="AB78" s="20">
        <f t="shared" si="33"/>
        <v>0</v>
      </c>
      <c r="AC78" s="19"/>
    </row>
    <row r="79" spans="1:29" ht="15.75" x14ac:dyDescent="0.25">
      <c r="A79" s="1"/>
      <c r="B79" s="2"/>
      <c r="C79" s="2"/>
      <c r="D79" s="3"/>
      <c r="E79" s="4"/>
      <c r="F79" s="5"/>
      <c r="G79" s="5"/>
      <c r="H79" s="6"/>
      <c r="I79" s="6"/>
      <c r="J79" s="10">
        <f t="shared" si="23"/>
        <v>0</v>
      </c>
      <c r="K79" s="11" t="str">
        <f t="shared" si="24"/>
        <v/>
      </c>
      <c r="L79" s="27" t="str">
        <f t="shared" si="25"/>
        <v/>
      </c>
      <c r="M79" s="7"/>
      <c r="N79" s="8" t="s">
        <v>20</v>
      </c>
      <c r="O79" s="12">
        <f t="shared" si="17"/>
        <v>0</v>
      </c>
      <c r="P79" s="13">
        <f t="shared" si="18"/>
        <v>0</v>
      </c>
      <c r="Q79" s="13">
        <f t="shared" si="26"/>
        <v>0</v>
      </c>
      <c r="R79" s="13">
        <f t="shared" si="27"/>
        <v>0</v>
      </c>
      <c r="S79" s="14">
        <f t="shared" si="28"/>
        <v>0</v>
      </c>
      <c r="T79" s="15">
        <f t="shared" si="29"/>
        <v>0</v>
      </c>
      <c r="U79" s="16">
        <f t="shared" si="30"/>
        <v>0</v>
      </c>
      <c r="V79" s="9">
        <f t="shared" si="31"/>
        <v>0</v>
      </c>
      <c r="W79" s="16">
        <f t="shared" si="19"/>
        <v>0</v>
      </c>
      <c r="X79" s="17">
        <f t="shared" si="20"/>
        <v>0</v>
      </c>
      <c r="Y79" s="16">
        <f t="shared" si="21"/>
        <v>0</v>
      </c>
      <c r="Z79" s="17">
        <f t="shared" si="22"/>
        <v>0</v>
      </c>
      <c r="AA79" s="18">
        <f t="shared" si="32"/>
        <v>0</v>
      </c>
      <c r="AB79" s="20">
        <f t="shared" si="33"/>
        <v>0</v>
      </c>
      <c r="AC79" s="19"/>
    </row>
    <row r="80" spans="1:29" ht="15.75" x14ac:dyDescent="0.25">
      <c r="A80" s="1"/>
      <c r="B80" s="2"/>
      <c r="C80" s="2"/>
      <c r="D80" s="3"/>
      <c r="E80" s="4"/>
      <c r="F80" s="5"/>
      <c r="G80" s="5"/>
      <c r="H80" s="6"/>
      <c r="I80" s="6"/>
      <c r="J80" s="10">
        <f t="shared" si="23"/>
        <v>0</v>
      </c>
      <c r="K80" s="11" t="str">
        <f t="shared" si="24"/>
        <v/>
      </c>
      <c r="L80" s="27" t="str">
        <f t="shared" si="25"/>
        <v/>
      </c>
      <c r="M80" s="7"/>
      <c r="N80" s="8" t="s">
        <v>20</v>
      </c>
      <c r="O80" s="12">
        <f t="shared" si="17"/>
        <v>0</v>
      </c>
      <c r="P80" s="13">
        <f t="shared" si="18"/>
        <v>0</v>
      </c>
      <c r="Q80" s="13">
        <f t="shared" si="26"/>
        <v>0</v>
      </c>
      <c r="R80" s="13">
        <f t="shared" si="27"/>
        <v>0</v>
      </c>
      <c r="S80" s="14">
        <f t="shared" si="28"/>
        <v>0</v>
      </c>
      <c r="T80" s="15">
        <f t="shared" si="29"/>
        <v>0</v>
      </c>
      <c r="U80" s="16">
        <f t="shared" si="30"/>
        <v>0</v>
      </c>
      <c r="V80" s="9">
        <f t="shared" si="31"/>
        <v>0</v>
      </c>
      <c r="W80" s="16">
        <f t="shared" si="19"/>
        <v>0</v>
      </c>
      <c r="X80" s="17">
        <f t="shared" si="20"/>
        <v>0</v>
      </c>
      <c r="Y80" s="16">
        <f t="shared" si="21"/>
        <v>0</v>
      </c>
      <c r="Z80" s="17">
        <f t="shared" si="22"/>
        <v>0</v>
      </c>
      <c r="AA80" s="18">
        <f t="shared" si="32"/>
        <v>0</v>
      </c>
      <c r="AB80" s="20">
        <f t="shared" si="33"/>
        <v>0</v>
      </c>
      <c r="AC80" s="19"/>
    </row>
    <row r="81" spans="1:29" ht="15.75" x14ac:dyDescent="0.25">
      <c r="A81" s="1"/>
      <c r="B81" s="2"/>
      <c r="C81" s="2"/>
      <c r="D81" s="3"/>
      <c r="E81" s="4"/>
      <c r="F81" s="5"/>
      <c r="G81" s="5"/>
      <c r="H81" s="6"/>
      <c r="I81" s="6"/>
      <c r="J81" s="10">
        <f t="shared" si="23"/>
        <v>0</v>
      </c>
      <c r="K81" s="11" t="str">
        <f t="shared" si="24"/>
        <v/>
      </c>
      <c r="L81" s="27" t="str">
        <f t="shared" si="25"/>
        <v/>
      </c>
      <c r="M81" s="7"/>
      <c r="N81" s="8" t="s">
        <v>20</v>
      </c>
      <c r="O81" s="12">
        <f t="shared" si="17"/>
        <v>0</v>
      </c>
      <c r="P81" s="13">
        <f t="shared" si="18"/>
        <v>0</v>
      </c>
      <c r="Q81" s="13">
        <f t="shared" si="26"/>
        <v>0</v>
      </c>
      <c r="R81" s="13">
        <f t="shared" si="27"/>
        <v>0</v>
      </c>
      <c r="S81" s="14">
        <f t="shared" si="28"/>
        <v>0</v>
      </c>
      <c r="T81" s="15">
        <f t="shared" si="29"/>
        <v>0</v>
      </c>
      <c r="U81" s="16">
        <f t="shared" si="30"/>
        <v>0</v>
      </c>
      <c r="V81" s="9">
        <f t="shared" si="31"/>
        <v>0</v>
      </c>
      <c r="W81" s="16">
        <f t="shared" si="19"/>
        <v>0</v>
      </c>
      <c r="X81" s="17">
        <f t="shared" si="20"/>
        <v>0</v>
      </c>
      <c r="Y81" s="16">
        <f t="shared" si="21"/>
        <v>0</v>
      </c>
      <c r="Z81" s="17">
        <f t="shared" si="22"/>
        <v>0</v>
      </c>
      <c r="AA81" s="18">
        <f t="shared" si="32"/>
        <v>0</v>
      </c>
      <c r="AB81" s="20">
        <f t="shared" si="33"/>
        <v>0</v>
      </c>
      <c r="AC81" s="19"/>
    </row>
    <row r="82" spans="1:29" ht="15.75" x14ac:dyDescent="0.25">
      <c r="A82" s="1"/>
      <c r="B82" s="2"/>
      <c r="C82" s="2"/>
      <c r="D82" s="3"/>
      <c r="E82" s="4"/>
      <c r="F82" s="5"/>
      <c r="G82" s="5"/>
      <c r="H82" s="6"/>
      <c r="I82" s="6"/>
      <c r="J82" s="10">
        <f t="shared" si="23"/>
        <v>0</v>
      </c>
      <c r="K82" s="11" t="str">
        <f t="shared" si="24"/>
        <v/>
      </c>
      <c r="L82" s="27" t="str">
        <f t="shared" si="25"/>
        <v/>
      </c>
      <c r="M82" s="7"/>
      <c r="N82" s="8" t="s">
        <v>20</v>
      </c>
      <c r="O82" s="12">
        <f t="shared" si="17"/>
        <v>0</v>
      </c>
      <c r="P82" s="13">
        <f t="shared" si="18"/>
        <v>0</v>
      </c>
      <c r="Q82" s="13">
        <f t="shared" si="26"/>
        <v>0</v>
      </c>
      <c r="R82" s="13">
        <f t="shared" si="27"/>
        <v>0</v>
      </c>
      <c r="S82" s="14">
        <f t="shared" si="28"/>
        <v>0</v>
      </c>
      <c r="T82" s="15">
        <f t="shared" si="29"/>
        <v>0</v>
      </c>
      <c r="U82" s="16">
        <f t="shared" si="30"/>
        <v>0</v>
      </c>
      <c r="V82" s="9">
        <f t="shared" si="31"/>
        <v>0</v>
      </c>
      <c r="W82" s="16">
        <f t="shared" si="19"/>
        <v>0</v>
      </c>
      <c r="X82" s="17">
        <f t="shared" si="20"/>
        <v>0</v>
      </c>
      <c r="Y82" s="16">
        <f t="shared" si="21"/>
        <v>0</v>
      </c>
      <c r="Z82" s="17">
        <f t="shared" si="22"/>
        <v>0</v>
      </c>
      <c r="AA82" s="18">
        <f t="shared" si="32"/>
        <v>0</v>
      </c>
      <c r="AB82" s="20">
        <f t="shared" si="33"/>
        <v>0</v>
      </c>
      <c r="AC82" s="19"/>
    </row>
    <row r="83" spans="1:29" ht="15.75" x14ac:dyDescent="0.25">
      <c r="A83" s="1"/>
      <c r="B83" s="2"/>
      <c r="C83" s="2"/>
      <c r="D83" s="3"/>
      <c r="E83" s="4"/>
      <c r="F83" s="5"/>
      <c r="G83" s="5"/>
      <c r="H83" s="6"/>
      <c r="I83" s="6"/>
      <c r="J83" s="10">
        <f t="shared" si="23"/>
        <v>0</v>
      </c>
      <c r="K83" s="11" t="str">
        <f t="shared" si="24"/>
        <v/>
      </c>
      <c r="L83" s="27" t="str">
        <f t="shared" si="25"/>
        <v/>
      </c>
      <c r="M83" s="7"/>
      <c r="N83" s="8" t="s">
        <v>20</v>
      </c>
      <c r="O83" s="12">
        <f t="shared" si="17"/>
        <v>0</v>
      </c>
      <c r="P83" s="13">
        <f t="shared" si="18"/>
        <v>0</v>
      </c>
      <c r="Q83" s="13">
        <f t="shared" si="26"/>
        <v>0</v>
      </c>
      <c r="R83" s="13">
        <f t="shared" si="27"/>
        <v>0</v>
      </c>
      <c r="S83" s="14">
        <f t="shared" si="28"/>
        <v>0</v>
      </c>
      <c r="T83" s="15">
        <f t="shared" si="29"/>
        <v>0</v>
      </c>
      <c r="U83" s="16">
        <f t="shared" si="30"/>
        <v>0</v>
      </c>
      <c r="V83" s="9">
        <f t="shared" si="31"/>
        <v>0</v>
      </c>
      <c r="W83" s="16">
        <f t="shared" si="19"/>
        <v>0</v>
      </c>
      <c r="X83" s="17">
        <f t="shared" si="20"/>
        <v>0</v>
      </c>
      <c r="Y83" s="16">
        <f t="shared" si="21"/>
        <v>0</v>
      </c>
      <c r="Z83" s="17">
        <f t="shared" si="22"/>
        <v>0</v>
      </c>
      <c r="AA83" s="18">
        <f t="shared" si="32"/>
        <v>0</v>
      </c>
      <c r="AB83" s="20">
        <f t="shared" si="33"/>
        <v>0</v>
      </c>
      <c r="AC83" s="19"/>
    </row>
    <row r="84" spans="1:29" ht="15.75" x14ac:dyDescent="0.25">
      <c r="A84" s="1"/>
      <c r="B84" s="2"/>
      <c r="C84" s="2"/>
      <c r="D84" s="3"/>
      <c r="E84" s="4"/>
      <c r="F84" s="5"/>
      <c r="G84" s="5"/>
      <c r="H84" s="6"/>
      <c r="I84" s="6"/>
      <c r="J84" s="10">
        <f t="shared" si="23"/>
        <v>0</v>
      </c>
      <c r="K84" s="11" t="str">
        <f t="shared" si="24"/>
        <v/>
      </c>
      <c r="L84" s="27" t="str">
        <f t="shared" si="25"/>
        <v/>
      </c>
      <c r="M84" s="7"/>
      <c r="N84" s="8" t="s">
        <v>20</v>
      </c>
      <c r="O84" s="12">
        <f t="shared" si="17"/>
        <v>0</v>
      </c>
      <c r="P84" s="13">
        <f t="shared" si="18"/>
        <v>0</v>
      </c>
      <c r="Q84" s="13">
        <f t="shared" si="26"/>
        <v>0</v>
      </c>
      <c r="R84" s="13">
        <f t="shared" si="27"/>
        <v>0</v>
      </c>
      <c r="S84" s="14">
        <f t="shared" si="28"/>
        <v>0</v>
      </c>
      <c r="T84" s="15">
        <f t="shared" si="29"/>
        <v>0</v>
      </c>
      <c r="U84" s="16">
        <f t="shared" si="30"/>
        <v>0</v>
      </c>
      <c r="V84" s="9">
        <f t="shared" si="31"/>
        <v>0</v>
      </c>
      <c r="W84" s="16">
        <f t="shared" si="19"/>
        <v>0</v>
      </c>
      <c r="X84" s="17">
        <f t="shared" si="20"/>
        <v>0</v>
      </c>
      <c r="Y84" s="16">
        <f t="shared" si="21"/>
        <v>0</v>
      </c>
      <c r="Z84" s="17">
        <f t="shared" si="22"/>
        <v>0</v>
      </c>
      <c r="AA84" s="18">
        <f t="shared" si="32"/>
        <v>0</v>
      </c>
      <c r="AB84" s="20">
        <f t="shared" si="33"/>
        <v>0</v>
      </c>
      <c r="AC84" s="19"/>
    </row>
    <row r="85" spans="1:29" ht="15.75" x14ac:dyDescent="0.25">
      <c r="A85" s="1"/>
      <c r="B85" s="2"/>
      <c r="C85" s="2"/>
      <c r="D85" s="3"/>
      <c r="E85" s="4"/>
      <c r="F85" s="5"/>
      <c r="G85" s="5"/>
      <c r="H85" s="6"/>
      <c r="I85" s="6"/>
      <c r="J85" s="10">
        <f t="shared" si="23"/>
        <v>0</v>
      </c>
      <c r="K85" s="11" t="str">
        <f t="shared" si="24"/>
        <v/>
      </c>
      <c r="L85" s="27" t="str">
        <f t="shared" si="25"/>
        <v/>
      </c>
      <c r="M85" s="7"/>
      <c r="N85" s="8" t="s">
        <v>20</v>
      </c>
      <c r="O85" s="12">
        <f t="shared" si="17"/>
        <v>0</v>
      </c>
      <c r="P85" s="13">
        <f t="shared" si="18"/>
        <v>0</v>
      </c>
      <c r="Q85" s="13">
        <f t="shared" si="26"/>
        <v>0</v>
      </c>
      <c r="R85" s="13">
        <f t="shared" si="27"/>
        <v>0</v>
      </c>
      <c r="S85" s="14">
        <f t="shared" si="28"/>
        <v>0</v>
      </c>
      <c r="T85" s="15">
        <f t="shared" si="29"/>
        <v>0</v>
      </c>
      <c r="U85" s="16">
        <f t="shared" si="30"/>
        <v>0</v>
      </c>
      <c r="V85" s="9">
        <f t="shared" si="31"/>
        <v>0</v>
      </c>
      <c r="W85" s="16">
        <f t="shared" si="19"/>
        <v>0</v>
      </c>
      <c r="X85" s="17">
        <f t="shared" si="20"/>
        <v>0</v>
      </c>
      <c r="Y85" s="16">
        <f t="shared" si="21"/>
        <v>0</v>
      </c>
      <c r="Z85" s="17">
        <f t="shared" si="22"/>
        <v>0</v>
      </c>
      <c r="AA85" s="18">
        <f t="shared" si="32"/>
        <v>0</v>
      </c>
      <c r="AB85" s="20">
        <f t="shared" si="33"/>
        <v>0</v>
      </c>
      <c r="AC85" s="19"/>
    </row>
    <row r="86" spans="1:29" ht="15.75" x14ac:dyDescent="0.25">
      <c r="A86" s="1"/>
      <c r="B86" s="2"/>
      <c r="C86" s="2"/>
      <c r="D86" s="3"/>
      <c r="E86" s="4"/>
      <c r="F86" s="5"/>
      <c r="G86" s="5"/>
      <c r="H86" s="6"/>
      <c r="I86" s="6"/>
      <c r="J86" s="10">
        <f t="shared" si="23"/>
        <v>0</v>
      </c>
      <c r="K86" s="11" t="str">
        <f t="shared" si="24"/>
        <v/>
      </c>
      <c r="L86" s="27" t="str">
        <f t="shared" si="25"/>
        <v/>
      </c>
      <c r="M86" s="7"/>
      <c r="N86" s="8" t="s">
        <v>20</v>
      </c>
      <c r="O86" s="12">
        <f t="shared" si="17"/>
        <v>0</v>
      </c>
      <c r="P86" s="13">
        <f t="shared" si="18"/>
        <v>0</v>
      </c>
      <c r="Q86" s="13">
        <f t="shared" si="26"/>
        <v>0</v>
      </c>
      <c r="R86" s="13">
        <f t="shared" si="27"/>
        <v>0</v>
      </c>
      <c r="S86" s="14">
        <f t="shared" si="28"/>
        <v>0</v>
      </c>
      <c r="T86" s="15">
        <f t="shared" si="29"/>
        <v>0</v>
      </c>
      <c r="U86" s="16">
        <f t="shared" si="30"/>
        <v>0</v>
      </c>
      <c r="V86" s="9">
        <f t="shared" si="31"/>
        <v>0</v>
      </c>
      <c r="W86" s="16">
        <f t="shared" si="19"/>
        <v>0</v>
      </c>
      <c r="X86" s="17">
        <f t="shared" si="20"/>
        <v>0</v>
      </c>
      <c r="Y86" s="16">
        <f t="shared" si="21"/>
        <v>0</v>
      </c>
      <c r="Z86" s="17">
        <f t="shared" si="22"/>
        <v>0</v>
      </c>
      <c r="AA86" s="18">
        <f t="shared" si="32"/>
        <v>0</v>
      </c>
      <c r="AB86" s="20">
        <f t="shared" si="33"/>
        <v>0</v>
      </c>
      <c r="AC86" s="19"/>
    </row>
    <row r="87" spans="1:29" ht="15.75" x14ac:dyDescent="0.25">
      <c r="A87" s="1"/>
      <c r="B87" s="2"/>
      <c r="C87" s="2"/>
      <c r="D87" s="3"/>
      <c r="E87" s="4"/>
      <c r="F87" s="5"/>
      <c r="G87" s="5"/>
      <c r="H87" s="6"/>
      <c r="I87" s="6"/>
      <c r="J87" s="10">
        <f t="shared" si="23"/>
        <v>0</v>
      </c>
      <c r="K87" s="11" t="str">
        <f t="shared" si="24"/>
        <v/>
      </c>
      <c r="L87" s="27" t="str">
        <f t="shared" si="25"/>
        <v/>
      </c>
      <c r="M87" s="7"/>
      <c r="N87" s="8" t="s">
        <v>20</v>
      </c>
      <c r="O87" s="12">
        <f t="shared" si="17"/>
        <v>0</v>
      </c>
      <c r="P87" s="13">
        <f t="shared" si="18"/>
        <v>0</v>
      </c>
      <c r="Q87" s="13">
        <f t="shared" si="26"/>
        <v>0</v>
      </c>
      <c r="R87" s="13">
        <f t="shared" si="27"/>
        <v>0</v>
      </c>
      <c r="S87" s="14">
        <f t="shared" si="28"/>
        <v>0</v>
      </c>
      <c r="T87" s="15">
        <f t="shared" si="29"/>
        <v>0</v>
      </c>
      <c r="U87" s="16">
        <f t="shared" si="30"/>
        <v>0</v>
      </c>
      <c r="V87" s="9">
        <f t="shared" si="31"/>
        <v>0</v>
      </c>
      <c r="W87" s="16">
        <f t="shared" si="19"/>
        <v>0</v>
      </c>
      <c r="X87" s="17">
        <f t="shared" si="20"/>
        <v>0</v>
      </c>
      <c r="Y87" s="16">
        <f t="shared" si="21"/>
        <v>0</v>
      </c>
      <c r="Z87" s="17">
        <f t="shared" si="22"/>
        <v>0</v>
      </c>
      <c r="AA87" s="18">
        <f t="shared" si="32"/>
        <v>0</v>
      </c>
      <c r="AB87" s="20">
        <f t="shared" si="33"/>
        <v>0</v>
      </c>
      <c r="AC87" s="19"/>
    </row>
    <row r="88" spans="1:29" ht="15.75" x14ac:dyDescent="0.25">
      <c r="A88" s="1"/>
      <c r="B88" s="2"/>
      <c r="C88" s="2"/>
      <c r="D88" s="3"/>
      <c r="E88" s="4"/>
      <c r="F88" s="5"/>
      <c r="G88" s="5"/>
      <c r="H88" s="6"/>
      <c r="I88" s="6"/>
      <c r="J88" s="10">
        <f t="shared" si="23"/>
        <v>0</v>
      </c>
      <c r="K88" s="11" t="str">
        <f t="shared" si="24"/>
        <v/>
      </c>
      <c r="L88" s="27" t="str">
        <f t="shared" si="25"/>
        <v/>
      </c>
      <c r="M88" s="7"/>
      <c r="N88" s="8" t="s">
        <v>20</v>
      </c>
      <c r="O88" s="12">
        <f t="shared" si="17"/>
        <v>0</v>
      </c>
      <c r="P88" s="13">
        <f t="shared" si="18"/>
        <v>0</v>
      </c>
      <c r="Q88" s="13">
        <f t="shared" si="26"/>
        <v>0</v>
      </c>
      <c r="R88" s="13">
        <f t="shared" si="27"/>
        <v>0</v>
      </c>
      <c r="S88" s="14">
        <f t="shared" si="28"/>
        <v>0</v>
      </c>
      <c r="T88" s="15">
        <f t="shared" si="29"/>
        <v>0</v>
      </c>
      <c r="U88" s="16">
        <f t="shared" si="30"/>
        <v>0</v>
      </c>
      <c r="V88" s="9">
        <f t="shared" si="31"/>
        <v>0</v>
      </c>
      <c r="W88" s="16">
        <f t="shared" si="19"/>
        <v>0</v>
      </c>
      <c r="X88" s="17">
        <f t="shared" si="20"/>
        <v>0</v>
      </c>
      <c r="Y88" s="16">
        <f t="shared" si="21"/>
        <v>0</v>
      </c>
      <c r="Z88" s="17">
        <f t="shared" si="22"/>
        <v>0</v>
      </c>
      <c r="AA88" s="18">
        <f t="shared" si="32"/>
        <v>0</v>
      </c>
      <c r="AB88" s="20">
        <f t="shared" si="33"/>
        <v>0</v>
      </c>
      <c r="AC88" s="19"/>
    </row>
    <row r="89" spans="1:29" ht="15.75" x14ac:dyDescent="0.25">
      <c r="A89" s="1"/>
      <c r="B89" s="2"/>
      <c r="C89" s="2"/>
      <c r="D89" s="3"/>
      <c r="E89" s="4"/>
      <c r="F89" s="5"/>
      <c r="G89" s="5"/>
      <c r="H89" s="6"/>
      <c r="I89" s="6"/>
      <c r="J89" s="10">
        <f t="shared" si="23"/>
        <v>0</v>
      </c>
      <c r="K89" s="11" t="str">
        <f t="shared" si="24"/>
        <v/>
      </c>
      <c r="L89" s="27" t="str">
        <f t="shared" si="25"/>
        <v/>
      </c>
      <c r="M89" s="7"/>
      <c r="N89" s="8" t="s">
        <v>20</v>
      </c>
      <c r="O89" s="12">
        <f t="shared" si="17"/>
        <v>0</v>
      </c>
      <c r="P89" s="13">
        <f t="shared" si="18"/>
        <v>0</v>
      </c>
      <c r="Q89" s="13">
        <f t="shared" si="26"/>
        <v>0</v>
      </c>
      <c r="R89" s="13">
        <f t="shared" si="27"/>
        <v>0</v>
      </c>
      <c r="S89" s="14">
        <f t="shared" si="28"/>
        <v>0</v>
      </c>
      <c r="T89" s="15">
        <f t="shared" si="29"/>
        <v>0</v>
      </c>
      <c r="U89" s="16">
        <f t="shared" si="30"/>
        <v>0</v>
      </c>
      <c r="V89" s="9">
        <f t="shared" si="31"/>
        <v>0</v>
      </c>
      <c r="W89" s="16">
        <f t="shared" si="19"/>
        <v>0</v>
      </c>
      <c r="X89" s="17">
        <f t="shared" si="20"/>
        <v>0</v>
      </c>
      <c r="Y89" s="16">
        <f t="shared" si="21"/>
        <v>0</v>
      </c>
      <c r="Z89" s="17">
        <f t="shared" si="22"/>
        <v>0</v>
      </c>
      <c r="AA89" s="18">
        <f t="shared" si="32"/>
        <v>0</v>
      </c>
      <c r="AB89" s="20">
        <f t="shared" si="33"/>
        <v>0</v>
      </c>
      <c r="AC89" s="19"/>
    </row>
    <row r="90" spans="1:29" ht="15.75" x14ac:dyDescent="0.25">
      <c r="A90" s="1"/>
      <c r="B90" s="2"/>
      <c r="C90" s="2"/>
      <c r="D90" s="3"/>
      <c r="E90" s="4"/>
      <c r="F90" s="5"/>
      <c r="G90" s="5"/>
      <c r="H90" s="6"/>
      <c r="I90" s="6"/>
      <c r="J90" s="10">
        <f t="shared" si="23"/>
        <v>0</v>
      </c>
      <c r="K90" s="11" t="str">
        <f t="shared" si="24"/>
        <v/>
      </c>
      <c r="L90" s="27" t="str">
        <f t="shared" si="25"/>
        <v/>
      </c>
      <c r="M90" s="7"/>
      <c r="N90" s="8" t="s">
        <v>20</v>
      </c>
      <c r="O90" s="12">
        <f t="shared" si="17"/>
        <v>0</v>
      </c>
      <c r="P90" s="13">
        <f t="shared" si="18"/>
        <v>0</v>
      </c>
      <c r="Q90" s="13">
        <f t="shared" si="26"/>
        <v>0</v>
      </c>
      <c r="R90" s="13">
        <f t="shared" si="27"/>
        <v>0</v>
      </c>
      <c r="S90" s="14">
        <f t="shared" si="28"/>
        <v>0</v>
      </c>
      <c r="T90" s="15">
        <f t="shared" si="29"/>
        <v>0</v>
      </c>
      <c r="U90" s="16">
        <f t="shared" si="30"/>
        <v>0</v>
      </c>
      <c r="V90" s="9">
        <f t="shared" si="31"/>
        <v>0</v>
      </c>
      <c r="W90" s="16">
        <f t="shared" si="19"/>
        <v>0</v>
      </c>
      <c r="X90" s="17">
        <f t="shared" si="20"/>
        <v>0</v>
      </c>
      <c r="Y90" s="16">
        <f t="shared" si="21"/>
        <v>0</v>
      </c>
      <c r="Z90" s="17">
        <f t="shared" si="22"/>
        <v>0</v>
      </c>
      <c r="AA90" s="18">
        <f t="shared" si="32"/>
        <v>0</v>
      </c>
      <c r="AB90" s="20">
        <f t="shared" si="33"/>
        <v>0</v>
      </c>
      <c r="AC90" s="19"/>
    </row>
    <row r="91" spans="1:29" ht="15.75" x14ac:dyDescent="0.25">
      <c r="A91" s="1"/>
      <c r="B91" s="2"/>
      <c r="C91" s="2"/>
      <c r="D91" s="3"/>
      <c r="E91" s="4"/>
      <c r="F91" s="5"/>
      <c r="G91" s="5"/>
      <c r="H91" s="6"/>
      <c r="I91" s="6"/>
      <c r="J91" s="10">
        <f t="shared" si="23"/>
        <v>0</v>
      </c>
      <c r="K91" s="11" t="str">
        <f t="shared" si="24"/>
        <v/>
      </c>
      <c r="L91" s="27" t="str">
        <f t="shared" si="25"/>
        <v/>
      </c>
      <c r="M91" s="7"/>
      <c r="N91" s="8" t="s">
        <v>20</v>
      </c>
      <c r="O91" s="12">
        <f t="shared" si="17"/>
        <v>0</v>
      </c>
      <c r="P91" s="13">
        <f t="shared" si="18"/>
        <v>0</v>
      </c>
      <c r="Q91" s="13">
        <f t="shared" si="26"/>
        <v>0</v>
      </c>
      <c r="R91" s="13">
        <f t="shared" si="27"/>
        <v>0</v>
      </c>
      <c r="S91" s="14">
        <f t="shared" si="28"/>
        <v>0</v>
      </c>
      <c r="T91" s="15">
        <f t="shared" si="29"/>
        <v>0</v>
      </c>
      <c r="U91" s="16">
        <f t="shared" si="30"/>
        <v>0</v>
      </c>
      <c r="V91" s="9">
        <f t="shared" si="31"/>
        <v>0</v>
      </c>
      <c r="W91" s="16">
        <f t="shared" si="19"/>
        <v>0</v>
      </c>
      <c r="X91" s="17">
        <f t="shared" si="20"/>
        <v>0</v>
      </c>
      <c r="Y91" s="16">
        <f t="shared" si="21"/>
        <v>0</v>
      </c>
      <c r="Z91" s="17">
        <f t="shared" si="22"/>
        <v>0</v>
      </c>
      <c r="AA91" s="18">
        <f t="shared" si="32"/>
        <v>0</v>
      </c>
      <c r="AB91" s="20">
        <f t="shared" si="33"/>
        <v>0</v>
      </c>
      <c r="AC91" s="19"/>
    </row>
    <row r="92" spans="1:29" ht="15.75" x14ac:dyDescent="0.25">
      <c r="A92" s="1"/>
      <c r="B92" s="2"/>
      <c r="C92" s="2"/>
      <c r="D92" s="3"/>
      <c r="E92" s="4"/>
      <c r="F92" s="5"/>
      <c r="G92" s="5"/>
      <c r="H92" s="6"/>
      <c r="I92" s="6"/>
      <c r="J92" s="10">
        <f t="shared" si="23"/>
        <v>0</v>
      </c>
      <c r="K92" s="11" t="str">
        <f t="shared" si="24"/>
        <v/>
      </c>
      <c r="L92" s="27" t="str">
        <f t="shared" si="25"/>
        <v/>
      </c>
      <c r="M92" s="7"/>
      <c r="N92" s="8" t="s">
        <v>20</v>
      </c>
      <c r="O92" s="12">
        <f t="shared" si="17"/>
        <v>0</v>
      </c>
      <c r="P92" s="13">
        <f t="shared" si="18"/>
        <v>0</v>
      </c>
      <c r="Q92" s="13">
        <f t="shared" si="26"/>
        <v>0</v>
      </c>
      <c r="R92" s="13">
        <f t="shared" si="27"/>
        <v>0</v>
      </c>
      <c r="S92" s="14">
        <f t="shared" si="28"/>
        <v>0</v>
      </c>
      <c r="T92" s="15">
        <f t="shared" si="29"/>
        <v>0</v>
      </c>
      <c r="U92" s="16">
        <f t="shared" si="30"/>
        <v>0</v>
      </c>
      <c r="V92" s="9">
        <f t="shared" si="31"/>
        <v>0</v>
      </c>
      <c r="W92" s="16">
        <f t="shared" si="19"/>
        <v>0</v>
      </c>
      <c r="X92" s="17">
        <f t="shared" si="20"/>
        <v>0</v>
      </c>
      <c r="Y92" s="16">
        <f t="shared" si="21"/>
        <v>0</v>
      </c>
      <c r="Z92" s="17">
        <f t="shared" si="22"/>
        <v>0</v>
      </c>
      <c r="AA92" s="18">
        <f t="shared" si="32"/>
        <v>0</v>
      </c>
      <c r="AB92" s="20">
        <f t="shared" si="33"/>
        <v>0</v>
      </c>
      <c r="AC92" s="19"/>
    </row>
    <row r="93" spans="1:29" ht="15.75" x14ac:dyDescent="0.25">
      <c r="A93" s="1"/>
      <c r="B93" s="2"/>
      <c r="C93" s="2"/>
      <c r="D93" s="3"/>
      <c r="E93" s="4"/>
      <c r="F93" s="5"/>
      <c r="G93" s="5"/>
      <c r="H93" s="6"/>
      <c r="I93" s="6"/>
      <c r="J93" s="10">
        <f t="shared" si="23"/>
        <v>0</v>
      </c>
      <c r="K93" s="11" t="str">
        <f t="shared" si="24"/>
        <v/>
      </c>
      <c r="L93" s="27" t="str">
        <f t="shared" si="25"/>
        <v/>
      </c>
      <c r="M93" s="7"/>
      <c r="N93" s="8" t="s">
        <v>20</v>
      </c>
      <c r="O93" s="12">
        <f t="shared" si="17"/>
        <v>0</v>
      </c>
      <c r="P93" s="13">
        <f t="shared" si="18"/>
        <v>0</v>
      </c>
      <c r="Q93" s="13">
        <f t="shared" si="26"/>
        <v>0</v>
      </c>
      <c r="R93" s="13">
        <f t="shared" si="27"/>
        <v>0</v>
      </c>
      <c r="S93" s="14">
        <f t="shared" si="28"/>
        <v>0</v>
      </c>
      <c r="T93" s="15">
        <f t="shared" si="29"/>
        <v>0</v>
      </c>
      <c r="U93" s="16">
        <f t="shared" si="30"/>
        <v>0</v>
      </c>
      <c r="V93" s="9">
        <f t="shared" si="31"/>
        <v>0</v>
      </c>
      <c r="W93" s="16">
        <f t="shared" si="19"/>
        <v>0</v>
      </c>
      <c r="X93" s="17">
        <f t="shared" si="20"/>
        <v>0</v>
      </c>
      <c r="Y93" s="16">
        <f t="shared" si="21"/>
        <v>0</v>
      </c>
      <c r="Z93" s="17">
        <f t="shared" si="22"/>
        <v>0</v>
      </c>
      <c r="AA93" s="18">
        <f t="shared" si="32"/>
        <v>0</v>
      </c>
      <c r="AB93" s="20">
        <f t="shared" si="33"/>
        <v>0</v>
      </c>
      <c r="AC93" s="19"/>
    </row>
    <row r="94" spans="1:29" ht="15.75" x14ac:dyDescent="0.25">
      <c r="A94" s="1"/>
      <c r="B94" s="2"/>
      <c r="C94" s="2"/>
      <c r="D94" s="3"/>
      <c r="E94" s="4"/>
      <c r="F94" s="5"/>
      <c r="G94" s="5"/>
      <c r="H94" s="6"/>
      <c r="I94" s="6"/>
      <c r="J94" s="10">
        <f t="shared" si="23"/>
        <v>0</v>
      </c>
      <c r="K94" s="11" t="str">
        <f t="shared" si="24"/>
        <v/>
      </c>
      <c r="L94" s="27" t="str">
        <f t="shared" si="25"/>
        <v/>
      </c>
      <c r="M94" s="7"/>
      <c r="N94" s="8" t="s">
        <v>20</v>
      </c>
      <c r="O94" s="12">
        <f t="shared" si="17"/>
        <v>0</v>
      </c>
      <c r="P94" s="13">
        <f t="shared" si="18"/>
        <v>0</v>
      </c>
      <c r="Q94" s="13">
        <f t="shared" si="26"/>
        <v>0</v>
      </c>
      <c r="R94" s="13">
        <f t="shared" si="27"/>
        <v>0</v>
      </c>
      <c r="S94" s="14">
        <f t="shared" si="28"/>
        <v>0</v>
      </c>
      <c r="T94" s="15">
        <f t="shared" si="29"/>
        <v>0</v>
      </c>
      <c r="U94" s="16">
        <f t="shared" si="30"/>
        <v>0</v>
      </c>
      <c r="V94" s="9">
        <f t="shared" si="31"/>
        <v>0</v>
      </c>
      <c r="W94" s="16">
        <f t="shared" si="19"/>
        <v>0</v>
      </c>
      <c r="X94" s="17">
        <f t="shared" si="20"/>
        <v>0</v>
      </c>
      <c r="Y94" s="16">
        <f t="shared" si="21"/>
        <v>0</v>
      </c>
      <c r="Z94" s="17">
        <f t="shared" si="22"/>
        <v>0</v>
      </c>
      <c r="AA94" s="18">
        <f t="shared" si="32"/>
        <v>0</v>
      </c>
      <c r="AB94" s="20">
        <f t="shared" si="33"/>
        <v>0</v>
      </c>
      <c r="AC94" s="19"/>
    </row>
    <row r="95" spans="1:29" ht="15.75" x14ac:dyDescent="0.25">
      <c r="A95" s="1"/>
      <c r="B95" s="2"/>
      <c r="C95" s="2"/>
      <c r="D95" s="3"/>
      <c r="E95" s="4"/>
      <c r="F95" s="5"/>
      <c r="G95" s="5"/>
      <c r="H95" s="6"/>
      <c r="I95" s="6"/>
      <c r="J95" s="10">
        <f t="shared" si="23"/>
        <v>0</v>
      </c>
      <c r="K95" s="11" t="str">
        <f t="shared" si="24"/>
        <v/>
      </c>
      <c r="L95" s="27" t="str">
        <f t="shared" si="25"/>
        <v/>
      </c>
      <c r="M95" s="7"/>
      <c r="N95" s="8" t="s">
        <v>20</v>
      </c>
      <c r="O95" s="12">
        <f t="shared" si="17"/>
        <v>0</v>
      </c>
      <c r="P95" s="13">
        <f t="shared" si="18"/>
        <v>0</v>
      </c>
      <c r="Q95" s="13">
        <f t="shared" si="26"/>
        <v>0</v>
      </c>
      <c r="R95" s="13">
        <f t="shared" si="27"/>
        <v>0</v>
      </c>
      <c r="S95" s="14">
        <f t="shared" si="28"/>
        <v>0</v>
      </c>
      <c r="T95" s="15">
        <f t="shared" si="29"/>
        <v>0</v>
      </c>
      <c r="U95" s="16">
        <f t="shared" si="30"/>
        <v>0</v>
      </c>
      <c r="V95" s="9">
        <f t="shared" si="31"/>
        <v>0</v>
      </c>
      <c r="W95" s="16">
        <f t="shared" si="19"/>
        <v>0</v>
      </c>
      <c r="X95" s="17">
        <f t="shared" si="20"/>
        <v>0</v>
      </c>
      <c r="Y95" s="16">
        <f t="shared" si="21"/>
        <v>0</v>
      </c>
      <c r="Z95" s="17">
        <f t="shared" si="22"/>
        <v>0</v>
      </c>
      <c r="AA95" s="18">
        <f t="shared" si="32"/>
        <v>0</v>
      </c>
      <c r="AB95" s="20">
        <f t="shared" si="33"/>
        <v>0</v>
      </c>
      <c r="AC95" s="19"/>
    </row>
    <row r="96" spans="1:29" ht="15.75" x14ac:dyDescent="0.25">
      <c r="A96" s="1"/>
      <c r="B96" s="2"/>
      <c r="C96" s="2"/>
      <c r="D96" s="3"/>
      <c r="E96" s="4"/>
      <c r="F96" s="5"/>
      <c r="G96" s="5"/>
      <c r="H96" s="6"/>
      <c r="I96" s="6"/>
      <c r="J96" s="10">
        <f t="shared" si="23"/>
        <v>0</v>
      </c>
      <c r="K96" s="11" t="str">
        <f t="shared" si="24"/>
        <v/>
      </c>
      <c r="L96" s="27" t="str">
        <f t="shared" si="25"/>
        <v/>
      </c>
      <c r="M96" s="7"/>
      <c r="N96" s="8" t="s">
        <v>20</v>
      </c>
      <c r="O96" s="12">
        <f t="shared" si="17"/>
        <v>0</v>
      </c>
      <c r="P96" s="13">
        <f t="shared" si="18"/>
        <v>0</v>
      </c>
      <c r="Q96" s="13">
        <f t="shared" si="26"/>
        <v>0</v>
      </c>
      <c r="R96" s="13">
        <f t="shared" si="27"/>
        <v>0</v>
      </c>
      <c r="S96" s="14">
        <f t="shared" si="28"/>
        <v>0</v>
      </c>
      <c r="T96" s="15">
        <f t="shared" si="29"/>
        <v>0</v>
      </c>
      <c r="U96" s="16">
        <f t="shared" si="30"/>
        <v>0</v>
      </c>
      <c r="V96" s="9">
        <f t="shared" si="31"/>
        <v>0</v>
      </c>
      <c r="W96" s="16">
        <f t="shared" si="19"/>
        <v>0</v>
      </c>
      <c r="X96" s="17">
        <f t="shared" si="20"/>
        <v>0</v>
      </c>
      <c r="Y96" s="16">
        <f t="shared" si="21"/>
        <v>0</v>
      </c>
      <c r="Z96" s="17">
        <f t="shared" si="22"/>
        <v>0</v>
      </c>
      <c r="AA96" s="18">
        <f t="shared" si="32"/>
        <v>0</v>
      </c>
      <c r="AB96" s="20">
        <f t="shared" si="33"/>
        <v>0</v>
      </c>
      <c r="AC96" s="19"/>
    </row>
    <row r="97" spans="1:29" ht="15.75" x14ac:dyDescent="0.25">
      <c r="A97" s="1"/>
      <c r="B97" s="2"/>
      <c r="C97" s="2"/>
      <c r="D97" s="3"/>
      <c r="E97" s="4"/>
      <c r="F97" s="5"/>
      <c r="G97" s="5"/>
      <c r="H97" s="6"/>
      <c r="I97" s="6"/>
      <c r="J97" s="10">
        <f t="shared" si="23"/>
        <v>0</v>
      </c>
      <c r="K97" s="11" t="str">
        <f t="shared" si="24"/>
        <v/>
      </c>
      <c r="L97" s="27" t="str">
        <f t="shared" si="25"/>
        <v/>
      </c>
      <c r="M97" s="7"/>
      <c r="N97" s="8" t="s">
        <v>20</v>
      </c>
      <c r="O97" s="12">
        <f t="shared" si="17"/>
        <v>0</v>
      </c>
      <c r="P97" s="13">
        <f t="shared" si="18"/>
        <v>0</v>
      </c>
      <c r="Q97" s="13">
        <f t="shared" si="26"/>
        <v>0</v>
      </c>
      <c r="R97" s="13">
        <f t="shared" si="27"/>
        <v>0</v>
      </c>
      <c r="S97" s="14">
        <f t="shared" si="28"/>
        <v>0</v>
      </c>
      <c r="T97" s="15">
        <f t="shared" si="29"/>
        <v>0</v>
      </c>
      <c r="U97" s="16">
        <f t="shared" si="30"/>
        <v>0</v>
      </c>
      <c r="V97" s="9">
        <f t="shared" si="31"/>
        <v>0</v>
      </c>
      <c r="W97" s="16">
        <f t="shared" si="19"/>
        <v>0</v>
      </c>
      <c r="X97" s="17">
        <f t="shared" si="20"/>
        <v>0</v>
      </c>
      <c r="Y97" s="16">
        <f t="shared" si="21"/>
        <v>0</v>
      </c>
      <c r="Z97" s="17">
        <f t="shared" si="22"/>
        <v>0</v>
      </c>
      <c r="AA97" s="18">
        <f t="shared" si="32"/>
        <v>0</v>
      </c>
      <c r="AB97" s="20">
        <f t="shared" si="33"/>
        <v>0</v>
      </c>
      <c r="AC97" s="19"/>
    </row>
    <row r="98" spans="1:29" ht="15.75" x14ac:dyDescent="0.25">
      <c r="A98" s="1"/>
      <c r="B98" s="2"/>
      <c r="C98" s="2"/>
      <c r="D98" s="3"/>
      <c r="E98" s="4"/>
      <c r="F98" s="5"/>
      <c r="G98" s="5"/>
      <c r="H98" s="6"/>
      <c r="I98" s="6"/>
      <c r="J98" s="10">
        <f t="shared" si="23"/>
        <v>0</v>
      </c>
      <c r="K98" s="11" t="str">
        <f t="shared" si="24"/>
        <v/>
      </c>
      <c r="L98" s="27" t="str">
        <f t="shared" si="25"/>
        <v/>
      </c>
      <c r="M98" s="7"/>
      <c r="N98" s="8" t="s">
        <v>20</v>
      </c>
      <c r="O98" s="12">
        <f t="shared" si="17"/>
        <v>0</v>
      </c>
      <c r="P98" s="13">
        <f t="shared" si="18"/>
        <v>0</v>
      </c>
      <c r="Q98" s="13">
        <f t="shared" si="26"/>
        <v>0</v>
      </c>
      <c r="R98" s="13">
        <f t="shared" si="27"/>
        <v>0</v>
      </c>
      <c r="S98" s="14">
        <f t="shared" si="28"/>
        <v>0</v>
      </c>
      <c r="T98" s="15">
        <f t="shared" si="29"/>
        <v>0</v>
      </c>
      <c r="U98" s="16">
        <f t="shared" si="30"/>
        <v>0</v>
      </c>
      <c r="V98" s="9">
        <f t="shared" si="31"/>
        <v>0</v>
      </c>
      <c r="W98" s="16">
        <f t="shared" si="19"/>
        <v>0</v>
      </c>
      <c r="X98" s="17">
        <f t="shared" si="20"/>
        <v>0</v>
      </c>
      <c r="Y98" s="16">
        <f t="shared" si="21"/>
        <v>0</v>
      </c>
      <c r="Z98" s="17">
        <f t="shared" si="22"/>
        <v>0</v>
      </c>
      <c r="AA98" s="18">
        <f t="shared" si="32"/>
        <v>0</v>
      </c>
      <c r="AB98" s="20">
        <f t="shared" si="33"/>
        <v>0</v>
      </c>
      <c r="AC98" s="19"/>
    </row>
    <row r="99" spans="1:29" ht="15.75" x14ac:dyDescent="0.25">
      <c r="A99" s="1"/>
      <c r="B99" s="2"/>
      <c r="C99" s="2"/>
      <c r="D99" s="3"/>
      <c r="E99" s="4"/>
      <c r="F99" s="5"/>
      <c r="G99" s="5"/>
      <c r="H99" s="6"/>
      <c r="I99" s="6"/>
      <c r="J99" s="10">
        <f t="shared" si="23"/>
        <v>0</v>
      </c>
      <c r="K99" s="11" t="str">
        <f t="shared" si="24"/>
        <v/>
      </c>
      <c r="L99" s="27" t="str">
        <f t="shared" si="25"/>
        <v/>
      </c>
      <c r="M99" s="7"/>
      <c r="N99" s="8" t="s">
        <v>20</v>
      </c>
      <c r="O99" s="12">
        <f t="shared" si="17"/>
        <v>0</v>
      </c>
      <c r="P99" s="13">
        <f t="shared" si="18"/>
        <v>0</v>
      </c>
      <c r="Q99" s="13">
        <f t="shared" si="26"/>
        <v>0</v>
      </c>
      <c r="R99" s="13">
        <f t="shared" si="27"/>
        <v>0</v>
      </c>
      <c r="S99" s="14">
        <f t="shared" si="28"/>
        <v>0</v>
      </c>
      <c r="T99" s="15">
        <f t="shared" si="29"/>
        <v>0</v>
      </c>
      <c r="U99" s="16">
        <f t="shared" si="30"/>
        <v>0</v>
      </c>
      <c r="V99" s="9">
        <f t="shared" si="31"/>
        <v>0</v>
      </c>
      <c r="W99" s="16">
        <f t="shared" si="19"/>
        <v>0</v>
      </c>
      <c r="X99" s="17">
        <f t="shared" si="20"/>
        <v>0</v>
      </c>
      <c r="Y99" s="16">
        <f t="shared" si="21"/>
        <v>0</v>
      </c>
      <c r="Z99" s="17">
        <f t="shared" si="22"/>
        <v>0</v>
      </c>
      <c r="AA99" s="18">
        <f t="shared" si="32"/>
        <v>0</v>
      </c>
      <c r="AB99" s="20">
        <f t="shared" si="33"/>
        <v>0</v>
      </c>
      <c r="AC99" s="19"/>
    </row>
    <row r="100" spans="1:29" ht="15.75" x14ac:dyDescent="0.25">
      <c r="A100" s="1"/>
      <c r="B100" s="2"/>
      <c r="C100" s="2"/>
      <c r="D100" s="3"/>
      <c r="E100" s="4"/>
      <c r="F100" s="5"/>
      <c r="G100" s="5"/>
      <c r="H100" s="6"/>
      <c r="I100" s="6"/>
      <c r="J100" s="10">
        <f t="shared" si="23"/>
        <v>0</v>
      </c>
      <c r="K100" s="11" t="str">
        <f t="shared" si="24"/>
        <v/>
      </c>
      <c r="L100" s="27" t="str">
        <f t="shared" si="25"/>
        <v/>
      </c>
      <c r="M100" s="7"/>
      <c r="N100" s="8" t="s">
        <v>20</v>
      </c>
      <c r="O100" s="12">
        <f t="shared" si="17"/>
        <v>0</v>
      </c>
      <c r="P100" s="13">
        <f t="shared" si="18"/>
        <v>0</v>
      </c>
      <c r="Q100" s="13">
        <f t="shared" si="26"/>
        <v>0</v>
      </c>
      <c r="R100" s="13">
        <f t="shared" si="27"/>
        <v>0</v>
      </c>
      <c r="S100" s="14">
        <f t="shared" si="28"/>
        <v>0</v>
      </c>
      <c r="T100" s="15">
        <f t="shared" si="29"/>
        <v>0</v>
      </c>
      <c r="U100" s="16">
        <f t="shared" si="30"/>
        <v>0</v>
      </c>
      <c r="V100" s="9">
        <f t="shared" si="31"/>
        <v>0</v>
      </c>
      <c r="W100" s="16">
        <f t="shared" si="19"/>
        <v>0</v>
      </c>
      <c r="X100" s="17">
        <f t="shared" si="20"/>
        <v>0</v>
      </c>
      <c r="Y100" s="16">
        <f t="shared" si="21"/>
        <v>0</v>
      </c>
      <c r="Z100" s="17">
        <f t="shared" si="22"/>
        <v>0</v>
      </c>
      <c r="AA100" s="18">
        <f t="shared" si="32"/>
        <v>0</v>
      </c>
      <c r="AB100" s="20">
        <f t="shared" si="33"/>
        <v>0</v>
      </c>
      <c r="AC100" s="19"/>
    </row>
    <row r="101" spans="1:29" ht="15.75" x14ac:dyDescent="0.25">
      <c r="A101" s="1"/>
      <c r="B101" s="2"/>
      <c r="C101" s="2"/>
      <c r="D101" s="3"/>
      <c r="E101" s="4"/>
      <c r="F101" s="5"/>
      <c r="G101" s="5"/>
      <c r="H101" s="6"/>
      <c r="I101" s="6"/>
      <c r="J101" s="10">
        <f t="shared" si="23"/>
        <v>0</v>
      </c>
      <c r="K101" s="11" t="str">
        <f t="shared" si="24"/>
        <v/>
      </c>
      <c r="L101" s="27" t="str">
        <f t="shared" si="25"/>
        <v/>
      </c>
      <c r="M101" s="7"/>
      <c r="N101" s="8" t="s">
        <v>20</v>
      </c>
      <c r="O101" s="12">
        <f t="shared" si="17"/>
        <v>0</v>
      </c>
      <c r="P101" s="13">
        <f t="shared" si="18"/>
        <v>0</v>
      </c>
      <c r="Q101" s="13">
        <f t="shared" si="26"/>
        <v>0</v>
      </c>
      <c r="R101" s="13">
        <f t="shared" si="27"/>
        <v>0</v>
      </c>
      <c r="S101" s="14">
        <f t="shared" si="28"/>
        <v>0</v>
      </c>
      <c r="T101" s="15">
        <f t="shared" si="29"/>
        <v>0</v>
      </c>
      <c r="U101" s="16">
        <f t="shared" si="30"/>
        <v>0</v>
      </c>
      <c r="V101" s="9">
        <f t="shared" si="31"/>
        <v>0</v>
      </c>
      <c r="W101" s="16">
        <f t="shared" si="19"/>
        <v>0</v>
      </c>
      <c r="X101" s="17">
        <f t="shared" si="20"/>
        <v>0</v>
      </c>
      <c r="Y101" s="16">
        <f t="shared" si="21"/>
        <v>0</v>
      </c>
      <c r="Z101" s="17">
        <f t="shared" si="22"/>
        <v>0</v>
      </c>
      <c r="AA101" s="18">
        <f t="shared" si="32"/>
        <v>0</v>
      </c>
      <c r="AB101" s="20">
        <f t="shared" si="33"/>
        <v>0</v>
      </c>
      <c r="AC101" s="19"/>
    </row>
    <row r="102" spans="1:29" ht="15.75" x14ac:dyDescent="0.25">
      <c r="A102" s="1"/>
      <c r="B102" s="2"/>
      <c r="C102" s="2"/>
      <c r="D102" s="3"/>
      <c r="E102" s="4"/>
      <c r="F102" s="5"/>
      <c r="G102" s="5"/>
      <c r="H102" s="6"/>
      <c r="I102" s="6"/>
      <c r="J102" s="10">
        <f t="shared" si="23"/>
        <v>0</v>
      </c>
      <c r="K102" s="11" t="str">
        <f t="shared" si="24"/>
        <v/>
      </c>
      <c r="L102" s="27" t="str">
        <f t="shared" si="25"/>
        <v/>
      </c>
      <c r="M102" s="7"/>
      <c r="N102" s="8" t="s">
        <v>20</v>
      </c>
      <c r="O102" s="12">
        <f t="shared" si="17"/>
        <v>0</v>
      </c>
      <c r="P102" s="13">
        <f t="shared" si="18"/>
        <v>0</v>
      </c>
      <c r="Q102" s="13">
        <f t="shared" si="26"/>
        <v>0</v>
      </c>
      <c r="R102" s="13">
        <f t="shared" si="27"/>
        <v>0</v>
      </c>
      <c r="S102" s="14">
        <f t="shared" si="28"/>
        <v>0</v>
      </c>
      <c r="T102" s="15">
        <f t="shared" si="29"/>
        <v>0</v>
      </c>
      <c r="U102" s="16">
        <f t="shared" si="30"/>
        <v>0</v>
      </c>
      <c r="V102" s="9">
        <f t="shared" si="31"/>
        <v>0</v>
      </c>
      <c r="W102" s="16">
        <f t="shared" si="19"/>
        <v>0</v>
      </c>
      <c r="X102" s="17">
        <f t="shared" si="20"/>
        <v>0</v>
      </c>
      <c r="Y102" s="16">
        <f t="shared" si="21"/>
        <v>0</v>
      </c>
      <c r="Z102" s="17">
        <f t="shared" si="22"/>
        <v>0</v>
      </c>
      <c r="AA102" s="18">
        <f t="shared" si="32"/>
        <v>0</v>
      </c>
      <c r="AB102" s="20">
        <f t="shared" si="33"/>
        <v>0</v>
      </c>
      <c r="AC102" s="19"/>
    </row>
    <row r="103" spans="1:29" ht="15.75" x14ac:dyDescent="0.25">
      <c r="A103" s="1"/>
      <c r="B103" s="2"/>
      <c r="C103" s="2"/>
      <c r="D103" s="3"/>
      <c r="E103" s="4"/>
      <c r="F103" s="5"/>
      <c r="G103" s="5"/>
      <c r="H103" s="6"/>
      <c r="I103" s="6"/>
      <c r="J103" s="10">
        <f t="shared" si="23"/>
        <v>0</v>
      </c>
      <c r="K103" s="11" t="str">
        <f t="shared" si="24"/>
        <v/>
      </c>
      <c r="L103" s="27" t="str">
        <f t="shared" si="25"/>
        <v/>
      </c>
      <c r="M103" s="7"/>
      <c r="N103" s="8" t="s">
        <v>20</v>
      </c>
      <c r="O103" s="12">
        <f t="shared" si="17"/>
        <v>0</v>
      </c>
      <c r="P103" s="13">
        <f t="shared" si="18"/>
        <v>0</v>
      </c>
      <c r="Q103" s="13">
        <f t="shared" si="26"/>
        <v>0</v>
      </c>
      <c r="R103" s="13">
        <f t="shared" si="27"/>
        <v>0</v>
      </c>
      <c r="S103" s="14">
        <f t="shared" si="28"/>
        <v>0</v>
      </c>
      <c r="T103" s="15">
        <f t="shared" si="29"/>
        <v>0</v>
      </c>
      <c r="U103" s="16">
        <f t="shared" si="30"/>
        <v>0</v>
      </c>
      <c r="V103" s="9">
        <f t="shared" si="31"/>
        <v>0</v>
      </c>
      <c r="W103" s="16">
        <f t="shared" si="19"/>
        <v>0</v>
      </c>
      <c r="X103" s="17">
        <f t="shared" si="20"/>
        <v>0</v>
      </c>
      <c r="Y103" s="16">
        <f t="shared" si="21"/>
        <v>0</v>
      </c>
      <c r="Z103" s="17">
        <f t="shared" si="22"/>
        <v>0</v>
      </c>
      <c r="AA103" s="18">
        <f t="shared" si="32"/>
        <v>0</v>
      </c>
      <c r="AB103" s="20">
        <f t="shared" si="33"/>
        <v>0</v>
      </c>
      <c r="AC103" s="19"/>
    </row>
    <row r="104" spans="1:29" ht="15.75" x14ac:dyDescent="0.25">
      <c r="A104" s="1"/>
      <c r="B104" s="2"/>
      <c r="C104" s="2"/>
      <c r="D104" s="3"/>
      <c r="E104" s="4"/>
      <c r="F104" s="5"/>
      <c r="G104" s="5"/>
      <c r="H104" s="6"/>
      <c r="I104" s="6"/>
      <c r="J104" s="10">
        <f t="shared" si="23"/>
        <v>0</v>
      </c>
      <c r="K104" s="11" t="str">
        <f t="shared" si="24"/>
        <v/>
      </c>
      <c r="L104" s="27" t="str">
        <f t="shared" si="25"/>
        <v/>
      </c>
      <c r="M104" s="7"/>
      <c r="N104" s="8" t="s">
        <v>20</v>
      </c>
      <c r="O104" s="12">
        <f t="shared" si="17"/>
        <v>0</v>
      </c>
      <c r="P104" s="13">
        <f t="shared" si="18"/>
        <v>0</v>
      </c>
      <c r="Q104" s="13">
        <f t="shared" si="26"/>
        <v>0</v>
      </c>
      <c r="R104" s="13">
        <f t="shared" si="27"/>
        <v>0</v>
      </c>
      <c r="S104" s="14">
        <f t="shared" si="28"/>
        <v>0</v>
      </c>
      <c r="T104" s="15">
        <f t="shared" si="29"/>
        <v>0</v>
      </c>
      <c r="U104" s="16">
        <f t="shared" si="30"/>
        <v>0</v>
      </c>
      <c r="V104" s="9">
        <f t="shared" si="31"/>
        <v>0</v>
      </c>
      <c r="W104" s="16">
        <f t="shared" si="19"/>
        <v>0</v>
      </c>
      <c r="X104" s="17">
        <f t="shared" si="20"/>
        <v>0</v>
      </c>
      <c r="Y104" s="16">
        <f t="shared" si="21"/>
        <v>0</v>
      </c>
      <c r="Z104" s="17">
        <f t="shared" si="22"/>
        <v>0</v>
      </c>
      <c r="AA104" s="18">
        <f t="shared" si="32"/>
        <v>0</v>
      </c>
      <c r="AB104" s="20">
        <f t="shared" si="33"/>
        <v>0</v>
      </c>
      <c r="AC104" s="19"/>
    </row>
    <row r="105" spans="1:29" ht="15.75" x14ac:dyDescent="0.25">
      <c r="A105" s="1"/>
      <c r="B105" s="2"/>
      <c r="C105" s="2"/>
      <c r="D105" s="3"/>
      <c r="E105" s="4"/>
      <c r="F105" s="5"/>
      <c r="G105" s="5"/>
      <c r="H105" s="6"/>
      <c r="I105" s="6"/>
      <c r="J105" s="10">
        <f t="shared" si="23"/>
        <v>0</v>
      </c>
      <c r="K105" s="11" t="str">
        <f t="shared" si="24"/>
        <v/>
      </c>
      <c r="L105" s="27" t="str">
        <f t="shared" si="25"/>
        <v/>
      </c>
      <c r="M105" s="7"/>
      <c r="N105" s="8" t="s">
        <v>20</v>
      </c>
      <c r="O105" s="12">
        <f t="shared" si="17"/>
        <v>0</v>
      </c>
      <c r="P105" s="13">
        <f t="shared" si="18"/>
        <v>0</v>
      </c>
      <c r="Q105" s="13">
        <f t="shared" si="26"/>
        <v>0</v>
      </c>
      <c r="R105" s="13">
        <f t="shared" si="27"/>
        <v>0</v>
      </c>
      <c r="S105" s="14">
        <f t="shared" si="28"/>
        <v>0</v>
      </c>
      <c r="T105" s="15">
        <f t="shared" si="29"/>
        <v>0</v>
      </c>
      <c r="U105" s="16">
        <f t="shared" si="30"/>
        <v>0</v>
      </c>
      <c r="V105" s="9">
        <f t="shared" si="31"/>
        <v>0</v>
      </c>
      <c r="W105" s="16">
        <f t="shared" si="19"/>
        <v>0</v>
      </c>
      <c r="X105" s="17">
        <f t="shared" si="20"/>
        <v>0</v>
      </c>
      <c r="Y105" s="16">
        <f t="shared" si="21"/>
        <v>0</v>
      </c>
      <c r="Z105" s="17">
        <f t="shared" si="22"/>
        <v>0</v>
      </c>
      <c r="AA105" s="18">
        <f t="shared" si="32"/>
        <v>0</v>
      </c>
      <c r="AB105" s="20">
        <f t="shared" si="33"/>
        <v>0</v>
      </c>
      <c r="AC105" s="19"/>
    </row>
    <row r="106" spans="1:29" ht="15.75" x14ac:dyDescent="0.25">
      <c r="A106" s="1"/>
      <c r="B106" s="2"/>
      <c r="C106" s="2"/>
      <c r="D106" s="3"/>
      <c r="E106" s="4"/>
      <c r="F106" s="5"/>
      <c r="G106" s="5"/>
      <c r="H106" s="6"/>
      <c r="I106" s="6"/>
      <c r="J106" s="10">
        <f t="shared" si="23"/>
        <v>0</v>
      </c>
      <c r="K106" s="11" t="str">
        <f t="shared" si="24"/>
        <v/>
      </c>
      <c r="L106" s="27" t="str">
        <f t="shared" si="25"/>
        <v/>
      </c>
      <c r="M106" s="7"/>
      <c r="N106" s="8" t="s">
        <v>20</v>
      </c>
      <c r="O106" s="12">
        <f t="shared" si="17"/>
        <v>0</v>
      </c>
      <c r="P106" s="13">
        <f t="shared" si="18"/>
        <v>0</v>
      </c>
      <c r="Q106" s="13">
        <f t="shared" si="26"/>
        <v>0</v>
      </c>
      <c r="R106" s="13">
        <f t="shared" si="27"/>
        <v>0</v>
      </c>
      <c r="S106" s="14">
        <f t="shared" si="28"/>
        <v>0</v>
      </c>
      <c r="T106" s="15">
        <f t="shared" si="29"/>
        <v>0</v>
      </c>
      <c r="U106" s="16">
        <f t="shared" si="30"/>
        <v>0</v>
      </c>
      <c r="V106" s="9">
        <f t="shared" si="31"/>
        <v>0</v>
      </c>
      <c r="W106" s="16">
        <f t="shared" si="19"/>
        <v>0</v>
      </c>
      <c r="X106" s="17">
        <f t="shared" si="20"/>
        <v>0</v>
      </c>
      <c r="Y106" s="16">
        <f t="shared" si="21"/>
        <v>0</v>
      </c>
      <c r="Z106" s="17">
        <f t="shared" si="22"/>
        <v>0</v>
      </c>
      <c r="AA106" s="18">
        <f t="shared" si="32"/>
        <v>0</v>
      </c>
      <c r="AB106" s="20">
        <f t="shared" si="33"/>
        <v>0</v>
      </c>
      <c r="AC106" s="19"/>
    </row>
    <row r="107" spans="1:29" ht="15.75" x14ac:dyDescent="0.25">
      <c r="A107" s="1"/>
      <c r="B107" s="2"/>
      <c r="C107" s="2"/>
      <c r="D107" s="3"/>
      <c r="E107" s="4"/>
      <c r="F107" s="5"/>
      <c r="G107" s="5"/>
      <c r="H107" s="6"/>
      <c r="I107" s="6"/>
      <c r="J107" s="10">
        <f t="shared" si="23"/>
        <v>0</v>
      </c>
      <c r="K107" s="11" t="str">
        <f t="shared" si="24"/>
        <v/>
      </c>
      <c r="L107" s="27" t="str">
        <f t="shared" si="25"/>
        <v/>
      </c>
      <c r="M107" s="7"/>
      <c r="N107" s="8" t="s">
        <v>20</v>
      </c>
      <c r="O107" s="12">
        <f t="shared" si="17"/>
        <v>0</v>
      </c>
      <c r="P107" s="13">
        <f t="shared" si="18"/>
        <v>0</v>
      </c>
      <c r="Q107" s="13">
        <f t="shared" si="26"/>
        <v>0</v>
      </c>
      <c r="R107" s="13">
        <f t="shared" si="27"/>
        <v>0</v>
      </c>
      <c r="S107" s="14">
        <f t="shared" si="28"/>
        <v>0</v>
      </c>
      <c r="T107" s="15">
        <f t="shared" si="29"/>
        <v>0</v>
      </c>
      <c r="U107" s="16">
        <f t="shared" si="30"/>
        <v>0</v>
      </c>
      <c r="V107" s="9">
        <f t="shared" si="31"/>
        <v>0</v>
      </c>
      <c r="W107" s="16">
        <f t="shared" si="19"/>
        <v>0</v>
      </c>
      <c r="X107" s="17">
        <f t="shared" si="20"/>
        <v>0</v>
      </c>
      <c r="Y107" s="16">
        <f t="shared" si="21"/>
        <v>0</v>
      </c>
      <c r="Z107" s="17">
        <f t="shared" si="22"/>
        <v>0</v>
      </c>
      <c r="AA107" s="18">
        <f t="shared" si="32"/>
        <v>0</v>
      </c>
      <c r="AB107" s="20">
        <f t="shared" si="33"/>
        <v>0</v>
      </c>
      <c r="AC107" s="19"/>
    </row>
    <row r="108" spans="1:29" ht="15.75" x14ac:dyDescent="0.25">
      <c r="A108" s="1"/>
      <c r="B108" s="2"/>
      <c r="C108" s="2"/>
      <c r="D108" s="3"/>
      <c r="E108" s="4"/>
      <c r="F108" s="5"/>
      <c r="G108" s="5"/>
      <c r="H108" s="6"/>
      <c r="I108" s="6"/>
      <c r="J108" s="10">
        <f t="shared" si="23"/>
        <v>0</v>
      </c>
      <c r="K108" s="11" t="str">
        <f t="shared" si="24"/>
        <v/>
      </c>
      <c r="L108" s="27" t="str">
        <f t="shared" si="25"/>
        <v/>
      </c>
      <c r="M108" s="7"/>
      <c r="N108" s="8" t="s">
        <v>20</v>
      </c>
      <c r="O108" s="12">
        <f t="shared" si="17"/>
        <v>0</v>
      </c>
      <c r="P108" s="13">
        <f t="shared" si="18"/>
        <v>0</v>
      </c>
      <c r="Q108" s="13">
        <f t="shared" si="26"/>
        <v>0</v>
      </c>
      <c r="R108" s="13">
        <f t="shared" si="27"/>
        <v>0</v>
      </c>
      <c r="S108" s="14">
        <f t="shared" si="28"/>
        <v>0</v>
      </c>
      <c r="T108" s="15">
        <f t="shared" si="29"/>
        <v>0</v>
      </c>
      <c r="U108" s="16">
        <f t="shared" si="30"/>
        <v>0</v>
      </c>
      <c r="V108" s="9">
        <f t="shared" si="31"/>
        <v>0</v>
      </c>
      <c r="W108" s="16">
        <f t="shared" si="19"/>
        <v>0</v>
      </c>
      <c r="X108" s="17">
        <f t="shared" si="20"/>
        <v>0</v>
      </c>
      <c r="Y108" s="16">
        <f t="shared" si="21"/>
        <v>0</v>
      </c>
      <c r="Z108" s="17">
        <f t="shared" si="22"/>
        <v>0</v>
      </c>
      <c r="AA108" s="18">
        <f t="shared" si="32"/>
        <v>0</v>
      </c>
      <c r="AB108" s="20">
        <f t="shared" si="33"/>
        <v>0</v>
      </c>
      <c r="AC108" s="19"/>
    </row>
    <row r="109" spans="1:29" ht="15.75" x14ac:dyDescent="0.25">
      <c r="A109" s="1"/>
      <c r="B109" s="2"/>
      <c r="C109" s="2"/>
      <c r="D109" s="3"/>
      <c r="E109" s="4"/>
      <c r="F109" s="5"/>
      <c r="G109" s="5"/>
      <c r="H109" s="6"/>
      <c r="I109" s="6"/>
      <c r="J109" s="10">
        <f t="shared" si="23"/>
        <v>0</v>
      </c>
      <c r="K109" s="11" t="str">
        <f t="shared" si="24"/>
        <v/>
      </c>
      <c r="L109" s="27" t="str">
        <f t="shared" si="25"/>
        <v/>
      </c>
      <c r="M109" s="7"/>
      <c r="N109" s="8" t="s">
        <v>20</v>
      </c>
      <c r="O109" s="12">
        <f t="shared" si="17"/>
        <v>0</v>
      </c>
      <c r="P109" s="13">
        <f t="shared" si="18"/>
        <v>0</v>
      </c>
      <c r="Q109" s="13">
        <f t="shared" si="26"/>
        <v>0</v>
      </c>
      <c r="R109" s="13">
        <f t="shared" si="27"/>
        <v>0</v>
      </c>
      <c r="S109" s="14">
        <f t="shared" si="28"/>
        <v>0</v>
      </c>
      <c r="T109" s="15">
        <f t="shared" si="29"/>
        <v>0</v>
      </c>
      <c r="U109" s="16">
        <f t="shared" si="30"/>
        <v>0</v>
      </c>
      <c r="V109" s="9">
        <f t="shared" si="31"/>
        <v>0</v>
      </c>
      <c r="W109" s="16">
        <f t="shared" si="19"/>
        <v>0</v>
      </c>
      <c r="X109" s="17">
        <f t="shared" si="20"/>
        <v>0</v>
      </c>
      <c r="Y109" s="16">
        <f t="shared" si="21"/>
        <v>0</v>
      </c>
      <c r="Z109" s="17">
        <f t="shared" si="22"/>
        <v>0</v>
      </c>
      <c r="AA109" s="18">
        <f t="shared" si="32"/>
        <v>0</v>
      </c>
      <c r="AB109" s="20">
        <f t="shared" si="33"/>
        <v>0</v>
      </c>
      <c r="AC109" s="19"/>
    </row>
    <row r="110" spans="1:29" ht="15.75" x14ac:dyDescent="0.25">
      <c r="A110" s="1"/>
      <c r="B110" s="2"/>
      <c r="C110" s="2"/>
      <c r="D110" s="3"/>
      <c r="E110" s="4"/>
      <c r="F110" s="5"/>
      <c r="G110" s="5"/>
      <c r="H110" s="6"/>
      <c r="I110" s="6"/>
      <c r="J110" s="10">
        <f t="shared" si="23"/>
        <v>0</v>
      </c>
      <c r="K110" s="11" t="str">
        <f t="shared" si="24"/>
        <v/>
      </c>
      <c r="L110" s="27" t="str">
        <f t="shared" si="25"/>
        <v/>
      </c>
      <c r="M110" s="7"/>
      <c r="N110" s="8" t="s">
        <v>20</v>
      </c>
      <c r="O110" s="12">
        <f t="shared" si="17"/>
        <v>0</v>
      </c>
      <c r="P110" s="13">
        <f t="shared" si="18"/>
        <v>0</v>
      </c>
      <c r="Q110" s="13">
        <f t="shared" si="26"/>
        <v>0</v>
      </c>
      <c r="R110" s="13">
        <f t="shared" si="27"/>
        <v>0</v>
      </c>
      <c r="S110" s="14">
        <f t="shared" si="28"/>
        <v>0</v>
      </c>
      <c r="T110" s="15">
        <f t="shared" si="29"/>
        <v>0</v>
      </c>
      <c r="U110" s="16">
        <f t="shared" si="30"/>
        <v>0</v>
      </c>
      <c r="V110" s="9">
        <f t="shared" si="31"/>
        <v>0</v>
      </c>
      <c r="W110" s="16">
        <f t="shared" si="19"/>
        <v>0</v>
      </c>
      <c r="X110" s="17">
        <f t="shared" si="20"/>
        <v>0</v>
      </c>
      <c r="Y110" s="16">
        <f t="shared" si="21"/>
        <v>0</v>
      </c>
      <c r="Z110" s="17">
        <f t="shared" si="22"/>
        <v>0</v>
      </c>
      <c r="AA110" s="18">
        <f t="shared" si="32"/>
        <v>0</v>
      </c>
      <c r="AB110" s="20">
        <f t="shared" si="33"/>
        <v>0</v>
      </c>
      <c r="AC110" s="19"/>
    </row>
    <row r="111" spans="1:29" ht="15.75" x14ac:dyDescent="0.25">
      <c r="A111" s="1"/>
      <c r="B111" s="2"/>
      <c r="C111" s="2"/>
      <c r="D111" s="3"/>
      <c r="E111" s="4"/>
      <c r="F111" s="5"/>
      <c r="G111" s="5"/>
      <c r="H111" s="6"/>
      <c r="I111" s="6"/>
      <c r="J111" s="10">
        <f t="shared" si="23"/>
        <v>0</v>
      </c>
      <c r="K111" s="11" t="str">
        <f t="shared" si="24"/>
        <v/>
      </c>
      <c r="L111" s="27" t="str">
        <f t="shared" si="25"/>
        <v/>
      </c>
      <c r="M111" s="7"/>
      <c r="N111" s="8" t="s">
        <v>20</v>
      </c>
      <c r="O111" s="12">
        <f t="shared" si="17"/>
        <v>0</v>
      </c>
      <c r="P111" s="13">
        <f t="shared" si="18"/>
        <v>0</v>
      </c>
      <c r="Q111" s="13">
        <f t="shared" si="26"/>
        <v>0</v>
      </c>
      <c r="R111" s="13">
        <f t="shared" si="27"/>
        <v>0</v>
      </c>
      <c r="S111" s="14">
        <f t="shared" si="28"/>
        <v>0</v>
      </c>
      <c r="T111" s="15">
        <f t="shared" si="29"/>
        <v>0</v>
      </c>
      <c r="U111" s="16">
        <f t="shared" si="30"/>
        <v>0</v>
      </c>
      <c r="V111" s="9">
        <f t="shared" si="31"/>
        <v>0</v>
      </c>
      <c r="W111" s="16">
        <f t="shared" si="19"/>
        <v>0</v>
      </c>
      <c r="X111" s="17">
        <f t="shared" si="20"/>
        <v>0</v>
      </c>
      <c r="Y111" s="16">
        <f t="shared" si="21"/>
        <v>0</v>
      </c>
      <c r="Z111" s="17">
        <f t="shared" si="22"/>
        <v>0</v>
      </c>
      <c r="AA111" s="18">
        <f t="shared" si="32"/>
        <v>0</v>
      </c>
      <c r="AB111" s="20">
        <f t="shared" si="33"/>
        <v>0</v>
      </c>
      <c r="AC111" s="19"/>
    </row>
    <row r="112" spans="1:29" ht="15.75" x14ac:dyDescent="0.25">
      <c r="A112" s="1"/>
      <c r="B112" s="2"/>
      <c r="C112" s="2"/>
      <c r="D112" s="3"/>
      <c r="E112" s="4"/>
      <c r="F112" s="5"/>
      <c r="G112" s="5"/>
      <c r="H112" s="6"/>
      <c r="I112" s="6"/>
      <c r="J112" s="10">
        <f t="shared" si="23"/>
        <v>0</v>
      </c>
      <c r="K112" s="11" t="str">
        <f t="shared" si="24"/>
        <v/>
      </c>
      <c r="L112" s="27" t="str">
        <f t="shared" si="25"/>
        <v/>
      </c>
      <c r="M112" s="7"/>
      <c r="N112" s="8" t="s">
        <v>20</v>
      </c>
      <c r="O112" s="12">
        <f t="shared" si="17"/>
        <v>0</v>
      </c>
      <c r="P112" s="13">
        <f t="shared" si="18"/>
        <v>0</v>
      </c>
      <c r="Q112" s="13">
        <f t="shared" si="26"/>
        <v>0</v>
      </c>
      <c r="R112" s="13">
        <f t="shared" si="27"/>
        <v>0</v>
      </c>
      <c r="S112" s="14">
        <f t="shared" si="28"/>
        <v>0</v>
      </c>
      <c r="T112" s="15">
        <f t="shared" si="29"/>
        <v>0</v>
      </c>
      <c r="U112" s="16">
        <f t="shared" si="30"/>
        <v>0</v>
      </c>
      <c r="V112" s="9">
        <f t="shared" si="31"/>
        <v>0</v>
      </c>
      <c r="W112" s="16">
        <f t="shared" si="19"/>
        <v>0</v>
      </c>
      <c r="X112" s="17">
        <f t="shared" si="20"/>
        <v>0</v>
      </c>
      <c r="Y112" s="16">
        <f t="shared" si="21"/>
        <v>0</v>
      </c>
      <c r="Z112" s="17">
        <f t="shared" si="22"/>
        <v>0</v>
      </c>
      <c r="AA112" s="18">
        <f t="shared" si="32"/>
        <v>0</v>
      </c>
      <c r="AB112" s="20">
        <f t="shared" si="33"/>
        <v>0</v>
      </c>
      <c r="AC112" s="19"/>
    </row>
    <row r="113" spans="1:29" ht="15.75" x14ac:dyDescent="0.25">
      <c r="A113" s="1"/>
      <c r="B113" s="2"/>
      <c r="C113" s="2"/>
      <c r="D113" s="3"/>
      <c r="E113" s="4"/>
      <c r="F113" s="5"/>
      <c r="G113" s="5"/>
      <c r="H113" s="6"/>
      <c r="I113" s="6"/>
      <c r="J113" s="10">
        <f t="shared" si="23"/>
        <v>0</v>
      </c>
      <c r="K113" s="11" t="str">
        <f t="shared" si="24"/>
        <v/>
      </c>
      <c r="L113" s="27" t="str">
        <f t="shared" si="25"/>
        <v/>
      </c>
      <c r="M113" s="7"/>
      <c r="N113" s="8" t="s">
        <v>20</v>
      </c>
      <c r="O113" s="12">
        <f t="shared" si="17"/>
        <v>0</v>
      </c>
      <c r="P113" s="13">
        <f t="shared" si="18"/>
        <v>0</v>
      </c>
      <c r="Q113" s="13">
        <f t="shared" si="26"/>
        <v>0</v>
      </c>
      <c r="R113" s="13">
        <f t="shared" si="27"/>
        <v>0</v>
      </c>
      <c r="S113" s="14">
        <f t="shared" si="28"/>
        <v>0</v>
      </c>
      <c r="T113" s="15">
        <f t="shared" si="29"/>
        <v>0</v>
      </c>
      <c r="U113" s="16">
        <f t="shared" si="30"/>
        <v>0</v>
      </c>
      <c r="V113" s="9">
        <f t="shared" si="31"/>
        <v>0</v>
      </c>
      <c r="W113" s="16">
        <f t="shared" si="19"/>
        <v>0</v>
      </c>
      <c r="X113" s="17">
        <f t="shared" si="20"/>
        <v>0</v>
      </c>
      <c r="Y113" s="16">
        <f t="shared" si="21"/>
        <v>0</v>
      </c>
      <c r="Z113" s="17">
        <f t="shared" si="22"/>
        <v>0</v>
      </c>
      <c r="AA113" s="18">
        <f t="shared" si="32"/>
        <v>0</v>
      </c>
      <c r="AB113" s="20">
        <f t="shared" si="33"/>
        <v>0</v>
      </c>
      <c r="AC113" s="19"/>
    </row>
    <row r="114" spans="1:29" ht="15.75" x14ac:dyDescent="0.25">
      <c r="A114" s="1"/>
      <c r="B114" s="2"/>
      <c r="C114" s="2"/>
      <c r="D114" s="3"/>
      <c r="E114" s="4"/>
      <c r="F114" s="5"/>
      <c r="G114" s="5"/>
      <c r="H114" s="6"/>
      <c r="I114" s="6"/>
      <c r="J114" s="10">
        <f t="shared" si="23"/>
        <v>0</v>
      </c>
      <c r="K114" s="11" t="str">
        <f t="shared" si="24"/>
        <v/>
      </c>
      <c r="L114" s="27" t="str">
        <f t="shared" si="25"/>
        <v/>
      </c>
      <c r="M114" s="7"/>
      <c r="N114" s="8" t="s">
        <v>20</v>
      </c>
      <c r="O114" s="12">
        <f t="shared" si="17"/>
        <v>0</v>
      </c>
      <c r="P114" s="13">
        <f t="shared" si="18"/>
        <v>0</v>
      </c>
      <c r="Q114" s="13">
        <f t="shared" si="26"/>
        <v>0</v>
      </c>
      <c r="R114" s="13">
        <f t="shared" si="27"/>
        <v>0</v>
      </c>
      <c r="S114" s="14">
        <f t="shared" si="28"/>
        <v>0</v>
      </c>
      <c r="T114" s="15">
        <f t="shared" si="29"/>
        <v>0</v>
      </c>
      <c r="U114" s="16">
        <f t="shared" si="30"/>
        <v>0</v>
      </c>
      <c r="V114" s="9">
        <f t="shared" si="31"/>
        <v>0</v>
      </c>
      <c r="W114" s="16">
        <f t="shared" si="19"/>
        <v>0</v>
      </c>
      <c r="X114" s="17">
        <f t="shared" si="20"/>
        <v>0</v>
      </c>
      <c r="Y114" s="16">
        <f t="shared" si="21"/>
        <v>0</v>
      </c>
      <c r="Z114" s="17">
        <f t="shared" si="22"/>
        <v>0</v>
      </c>
      <c r="AA114" s="18">
        <f t="shared" si="32"/>
        <v>0</v>
      </c>
      <c r="AB114" s="20">
        <f t="shared" si="33"/>
        <v>0</v>
      </c>
      <c r="AC114" s="19"/>
    </row>
    <row r="115" spans="1:29" ht="15.75" x14ac:dyDescent="0.25">
      <c r="A115" s="1"/>
      <c r="B115" s="2"/>
      <c r="C115" s="2"/>
      <c r="D115" s="3"/>
      <c r="E115" s="4"/>
      <c r="F115" s="5"/>
      <c r="G115" s="5"/>
      <c r="H115" s="6"/>
      <c r="I115" s="6"/>
      <c r="J115" s="10">
        <f t="shared" si="23"/>
        <v>0</v>
      </c>
      <c r="K115" s="11" t="str">
        <f t="shared" si="24"/>
        <v/>
      </c>
      <c r="L115" s="27" t="str">
        <f t="shared" si="25"/>
        <v/>
      </c>
      <c r="M115" s="7"/>
      <c r="N115" s="8" t="s">
        <v>20</v>
      </c>
      <c r="O115" s="12">
        <f t="shared" si="17"/>
        <v>0</v>
      </c>
      <c r="P115" s="13">
        <f t="shared" si="18"/>
        <v>0</v>
      </c>
      <c r="Q115" s="13">
        <f t="shared" si="26"/>
        <v>0</v>
      </c>
      <c r="R115" s="13">
        <f t="shared" si="27"/>
        <v>0</v>
      </c>
      <c r="S115" s="14">
        <f t="shared" si="28"/>
        <v>0</v>
      </c>
      <c r="T115" s="15">
        <f t="shared" si="29"/>
        <v>0</v>
      </c>
      <c r="U115" s="16">
        <f t="shared" si="30"/>
        <v>0</v>
      </c>
      <c r="V115" s="9">
        <f t="shared" si="31"/>
        <v>0</v>
      </c>
      <c r="W115" s="16">
        <f t="shared" si="19"/>
        <v>0</v>
      </c>
      <c r="X115" s="17">
        <f t="shared" si="20"/>
        <v>0</v>
      </c>
      <c r="Y115" s="16">
        <f t="shared" si="21"/>
        <v>0</v>
      </c>
      <c r="Z115" s="17">
        <f t="shared" si="22"/>
        <v>0</v>
      </c>
      <c r="AA115" s="18">
        <f t="shared" si="32"/>
        <v>0</v>
      </c>
      <c r="AB115" s="20">
        <f t="shared" si="33"/>
        <v>0</v>
      </c>
      <c r="AC115" s="19"/>
    </row>
    <row r="116" spans="1:29" ht="15.75" x14ac:dyDescent="0.25">
      <c r="A116" s="1"/>
      <c r="B116" s="2"/>
      <c r="C116" s="2"/>
      <c r="D116" s="3"/>
      <c r="E116" s="4"/>
      <c r="F116" s="5"/>
      <c r="G116" s="5"/>
      <c r="H116" s="6"/>
      <c r="I116" s="6"/>
      <c r="J116" s="10">
        <f t="shared" si="23"/>
        <v>0</v>
      </c>
      <c r="K116" s="11" t="str">
        <f t="shared" si="24"/>
        <v/>
      </c>
      <c r="L116" s="27" t="str">
        <f t="shared" si="25"/>
        <v/>
      </c>
      <c r="M116" s="7"/>
      <c r="N116" s="8" t="s">
        <v>20</v>
      </c>
      <c r="O116" s="12">
        <f t="shared" si="17"/>
        <v>0</v>
      </c>
      <c r="P116" s="13">
        <f t="shared" si="18"/>
        <v>0</v>
      </c>
      <c r="Q116" s="13">
        <f t="shared" si="26"/>
        <v>0</v>
      </c>
      <c r="R116" s="13">
        <f t="shared" si="27"/>
        <v>0</v>
      </c>
      <c r="S116" s="14">
        <f t="shared" si="28"/>
        <v>0</v>
      </c>
      <c r="T116" s="15">
        <f t="shared" si="29"/>
        <v>0</v>
      </c>
      <c r="U116" s="16">
        <f t="shared" si="30"/>
        <v>0</v>
      </c>
      <c r="V116" s="9">
        <f t="shared" si="31"/>
        <v>0</v>
      </c>
      <c r="W116" s="16">
        <f t="shared" si="19"/>
        <v>0</v>
      </c>
      <c r="X116" s="17">
        <f t="shared" si="20"/>
        <v>0</v>
      </c>
      <c r="Y116" s="16">
        <f t="shared" si="21"/>
        <v>0</v>
      </c>
      <c r="Z116" s="17">
        <f t="shared" si="22"/>
        <v>0</v>
      </c>
      <c r="AA116" s="18">
        <f t="shared" si="32"/>
        <v>0</v>
      </c>
      <c r="AB116" s="20">
        <f t="shared" si="33"/>
        <v>0</v>
      </c>
      <c r="AC116" s="19"/>
    </row>
    <row r="117" spans="1:29" ht="15.75" x14ac:dyDescent="0.25">
      <c r="A117" s="1"/>
      <c r="B117" s="2"/>
      <c r="C117" s="2"/>
      <c r="D117" s="3"/>
      <c r="E117" s="4"/>
      <c r="F117" s="5"/>
      <c r="G117" s="5"/>
      <c r="H117" s="6"/>
      <c r="I117" s="6"/>
      <c r="J117" s="10">
        <f t="shared" si="23"/>
        <v>0</v>
      </c>
      <c r="K117" s="11" t="str">
        <f t="shared" si="24"/>
        <v/>
      </c>
      <c r="L117" s="27" t="str">
        <f t="shared" si="25"/>
        <v/>
      </c>
      <c r="M117" s="7"/>
      <c r="N117" s="8" t="s">
        <v>20</v>
      </c>
      <c r="O117" s="12">
        <f t="shared" si="17"/>
        <v>0</v>
      </c>
      <c r="P117" s="13">
        <f t="shared" si="18"/>
        <v>0</v>
      </c>
      <c r="Q117" s="13">
        <f t="shared" si="26"/>
        <v>0</v>
      </c>
      <c r="R117" s="13">
        <f t="shared" si="27"/>
        <v>0</v>
      </c>
      <c r="S117" s="14">
        <f t="shared" si="28"/>
        <v>0</v>
      </c>
      <c r="T117" s="15">
        <f t="shared" si="29"/>
        <v>0</v>
      </c>
      <c r="U117" s="16">
        <f t="shared" si="30"/>
        <v>0</v>
      </c>
      <c r="V117" s="9">
        <f t="shared" si="31"/>
        <v>0</v>
      </c>
      <c r="W117" s="16">
        <f t="shared" si="19"/>
        <v>0</v>
      </c>
      <c r="X117" s="17">
        <f t="shared" si="20"/>
        <v>0</v>
      </c>
      <c r="Y117" s="16">
        <f t="shared" si="21"/>
        <v>0</v>
      </c>
      <c r="Z117" s="17">
        <f t="shared" si="22"/>
        <v>0</v>
      </c>
      <c r="AA117" s="18">
        <f t="shared" si="32"/>
        <v>0</v>
      </c>
      <c r="AB117" s="20">
        <f t="shared" si="33"/>
        <v>0</v>
      </c>
      <c r="AC117" s="19"/>
    </row>
    <row r="118" spans="1:29" ht="15.75" x14ac:dyDescent="0.25">
      <c r="A118" s="1"/>
      <c r="B118" s="2"/>
      <c r="C118" s="2"/>
      <c r="D118" s="3"/>
      <c r="E118" s="4"/>
      <c r="F118" s="5"/>
      <c r="G118" s="5"/>
      <c r="H118" s="6"/>
      <c r="I118" s="6"/>
      <c r="J118" s="10">
        <f t="shared" si="23"/>
        <v>0</v>
      </c>
      <c r="K118" s="11" t="str">
        <f t="shared" si="24"/>
        <v/>
      </c>
      <c r="L118" s="27" t="str">
        <f t="shared" si="25"/>
        <v/>
      </c>
      <c r="M118" s="7"/>
      <c r="N118" s="8" t="s">
        <v>20</v>
      </c>
      <c r="O118" s="12">
        <f t="shared" si="17"/>
        <v>0</v>
      </c>
      <c r="P118" s="13">
        <f t="shared" si="18"/>
        <v>0</v>
      </c>
      <c r="Q118" s="13">
        <f t="shared" si="26"/>
        <v>0</v>
      </c>
      <c r="R118" s="13">
        <f t="shared" si="27"/>
        <v>0</v>
      </c>
      <c r="S118" s="14">
        <f t="shared" si="28"/>
        <v>0</v>
      </c>
      <c r="T118" s="15">
        <f t="shared" si="29"/>
        <v>0</v>
      </c>
      <c r="U118" s="16">
        <f t="shared" si="30"/>
        <v>0</v>
      </c>
      <c r="V118" s="9">
        <f t="shared" si="31"/>
        <v>0</v>
      </c>
      <c r="W118" s="16">
        <f t="shared" si="19"/>
        <v>0</v>
      </c>
      <c r="X118" s="17">
        <f t="shared" si="20"/>
        <v>0</v>
      </c>
      <c r="Y118" s="16">
        <f t="shared" si="21"/>
        <v>0</v>
      </c>
      <c r="Z118" s="17">
        <f t="shared" si="22"/>
        <v>0</v>
      </c>
      <c r="AA118" s="18">
        <f t="shared" si="32"/>
        <v>0</v>
      </c>
      <c r="AB118" s="20">
        <f t="shared" si="33"/>
        <v>0</v>
      </c>
      <c r="AC118" s="19"/>
    </row>
    <row r="119" spans="1:29" ht="15.75" x14ac:dyDescent="0.25">
      <c r="A119" s="1"/>
      <c r="B119" s="2"/>
      <c r="C119" s="2"/>
      <c r="D119" s="3"/>
      <c r="E119" s="4"/>
      <c r="F119" s="5"/>
      <c r="G119" s="5"/>
      <c r="H119" s="6"/>
      <c r="I119" s="6"/>
      <c r="J119" s="10">
        <f t="shared" si="23"/>
        <v>0</v>
      </c>
      <c r="K119" s="11" t="str">
        <f t="shared" si="24"/>
        <v/>
      </c>
      <c r="L119" s="27" t="str">
        <f t="shared" si="25"/>
        <v/>
      </c>
      <c r="M119" s="7"/>
      <c r="N119" s="8" t="s">
        <v>20</v>
      </c>
      <c r="O119" s="12">
        <f t="shared" si="17"/>
        <v>0</v>
      </c>
      <c r="P119" s="13">
        <f t="shared" si="18"/>
        <v>0</v>
      </c>
      <c r="Q119" s="13">
        <f t="shared" si="26"/>
        <v>0</v>
      </c>
      <c r="R119" s="13">
        <f t="shared" si="27"/>
        <v>0</v>
      </c>
      <c r="S119" s="14">
        <f t="shared" si="28"/>
        <v>0</v>
      </c>
      <c r="T119" s="15">
        <f t="shared" si="29"/>
        <v>0</v>
      </c>
      <c r="U119" s="16">
        <f t="shared" si="30"/>
        <v>0</v>
      </c>
      <c r="V119" s="9">
        <f t="shared" si="31"/>
        <v>0</v>
      </c>
      <c r="W119" s="16">
        <f t="shared" si="19"/>
        <v>0</v>
      </c>
      <c r="X119" s="17">
        <f t="shared" si="20"/>
        <v>0</v>
      </c>
      <c r="Y119" s="16">
        <f t="shared" si="21"/>
        <v>0</v>
      </c>
      <c r="Z119" s="17">
        <f t="shared" si="22"/>
        <v>0</v>
      </c>
      <c r="AA119" s="18">
        <f t="shared" si="32"/>
        <v>0</v>
      </c>
      <c r="AB119" s="20">
        <f t="shared" si="33"/>
        <v>0</v>
      </c>
      <c r="AC119" s="19"/>
    </row>
    <row r="120" spans="1:29" ht="15.75" x14ac:dyDescent="0.25">
      <c r="A120" s="1"/>
      <c r="B120" s="2"/>
      <c r="C120" s="2"/>
      <c r="D120" s="3"/>
      <c r="E120" s="4"/>
      <c r="F120" s="5"/>
      <c r="G120" s="5"/>
      <c r="H120" s="6"/>
      <c r="I120" s="6"/>
      <c r="J120" s="10">
        <f t="shared" si="23"/>
        <v>0</v>
      </c>
      <c r="K120" s="11" t="str">
        <f t="shared" si="24"/>
        <v/>
      </c>
      <c r="L120" s="27" t="str">
        <f t="shared" si="25"/>
        <v/>
      </c>
      <c r="M120" s="7"/>
      <c r="N120" s="8" t="s">
        <v>20</v>
      </c>
      <c r="O120" s="12">
        <f t="shared" si="17"/>
        <v>0</v>
      </c>
      <c r="P120" s="13">
        <f t="shared" si="18"/>
        <v>0</v>
      </c>
      <c r="Q120" s="13">
        <f t="shared" si="26"/>
        <v>0</v>
      </c>
      <c r="R120" s="13">
        <f t="shared" si="27"/>
        <v>0</v>
      </c>
      <c r="S120" s="14">
        <f t="shared" si="28"/>
        <v>0</v>
      </c>
      <c r="T120" s="15">
        <f t="shared" si="29"/>
        <v>0</v>
      </c>
      <c r="U120" s="16">
        <f t="shared" si="30"/>
        <v>0</v>
      </c>
      <c r="V120" s="9">
        <f t="shared" si="31"/>
        <v>0</v>
      </c>
      <c r="W120" s="16">
        <f t="shared" si="19"/>
        <v>0</v>
      </c>
      <c r="X120" s="17">
        <f t="shared" si="20"/>
        <v>0</v>
      </c>
      <c r="Y120" s="16">
        <f t="shared" si="21"/>
        <v>0</v>
      </c>
      <c r="Z120" s="17">
        <f t="shared" si="22"/>
        <v>0</v>
      </c>
      <c r="AA120" s="18">
        <f t="shared" si="32"/>
        <v>0</v>
      </c>
      <c r="AB120" s="20">
        <f t="shared" si="33"/>
        <v>0</v>
      </c>
      <c r="AC120" s="19"/>
    </row>
    <row r="121" spans="1:29" ht="15.75" x14ac:dyDescent="0.25">
      <c r="A121" s="1"/>
      <c r="B121" s="2"/>
      <c r="C121" s="2"/>
      <c r="D121" s="3"/>
      <c r="E121" s="4"/>
      <c r="F121" s="5"/>
      <c r="G121" s="5"/>
      <c r="H121" s="6"/>
      <c r="I121" s="6"/>
      <c r="J121" s="10">
        <f t="shared" si="23"/>
        <v>0</v>
      </c>
      <c r="K121" s="11" t="str">
        <f t="shared" si="24"/>
        <v/>
      </c>
      <c r="L121" s="27" t="str">
        <f t="shared" si="25"/>
        <v/>
      </c>
      <c r="M121" s="7"/>
      <c r="N121" s="8" t="s">
        <v>20</v>
      </c>
      <c r="O121" s="12">
        <f t="shared" si="17"/>
        <v>0</v>
      </c>
      <c r="P121" s="13">
        <f t="shared" si="18"/>
        <v>0</v>
      </c>
      <c r="Q121" s="13">
        <f t="shared" si="26"/>
        <v>0</v>
      </c>
      <c r="R121" s="13">
        <f t="shared" si="27"/>
        <v>0</v>
      </c>
      <c r="S121" s="14">
        <f t="shared" si="28"/>
        <v>0</v>
      </c>
      <c r="T121" s="15">
        <f t="shared" si="29"/>
        <v>0</v>
      </c>
      <c r="U121" s="16">
        <f t="shared" si="30"/>
        <v>0</v>
      </c>
      <c r="V121" s="9">
        <f t="shared" si="31"/>
        <v>0</v>
      </c>
      <c r="W121" s="16">
        <f t="shared" si="19"/>
        <v>0</v>
      </c>
      <c r="X121" s="17">
        <f t="shared" si="20"/>
        <v>0</v>
      </c>
      <c r="Y121" s="16">
        <f t="shared" si="21"/>
        <v>0</v>
      </c>
      <c r="Z121" s="17">
        <f t="shared" si="22"/>
        <v>0</v>
      </c>
      <c r="AA121" s="18">
        <f t="shared" si="32"/>
        <v>0</v>
      </c>
      <c r="AB121" s="20">
        <f t="shared" si="33"/>
        <v>0</v>
      </c>
      <c r="AC121" s="19"/>
    </row>
    <row r="122" spans="1:29" ht="15.75" x14ac:dyDescent="0.25">
      <c r="A122" s="1"/>
      <c r="B122" s="2"/>
      <c r="C122" s="2"/>
      <c r="D122" s="3"/>
      <c r="E122" s="4"/>
      <c r="F122" s="5"/>
      <c r="G122" s="5"/>
      <c r="H122" s="6"/>
      <c r="I122" s="6"/>
      <c r="J122" s="10">
        <f t="shared" si="23"/>
        <v>0</v>
      </c>
      <c r="K122" s="11" t="str">
        <f t="shared" si="24"/>
        <v/>
      </c>
      <c r="L122" s="27" t="str">
        <f t="shared" si="25"/>
        <v/>
      </c>
      <c r="M122" s="7"/>
      <c r="N122" s="8" t="s">
        <v>20</v>
      </c>
      <c r="O122" s="12">
        <f t="shared" si="17"/>
        <v>0</v>
      </c>
      <c r="P122" s="13">
        <f t="shared" si="18"/>
        <v>0</v>
      </c>
      <c r="Q122" s="13">
        <f t="shared" si="26"/>
        <v>0</v>
      </c>
      <c r="R122" s="13">
        <f t="shared" si="27"/>
        <v>0</v>
      </c>
      <c r="S122" s="14">
        <f t="shared" si="28"/>
        <v>0</v>
      </c>
      <c r="T122" s="15">
        <f t="shared" si="29"/>
        <v>0</v>
      </c>
      <c r="U122" s="16">
        <f t="shared" si="30"/>
        <v>0</v>
      </c>
      <c r="V122" s="9">
        <f t="shared" si="31"/>
        <v>0</v>
      </c>
      <c r="W122" s="16">
        <f t="shared" si="19"/>
        <v>0</v>
      </c>
      <c r="X122" s="17">
        <f t="shared" si="20"/>
        <v>0</v>
      </c>
      <c r="Y122" s="16">
        <f t="shared" si="21"/>
        <v>0</v>
      </c>
      <c r="Z122" s="17">
        <f t="shared" si="22"/>
        <v>0</v>
      </c>
      <c r="AA122" s="18">
        <f t="shared" si="32"/>
        <v>0</v>
      </c>
      <c r="AB122" s="20">
        <f t="shared" si="33"/>
        <v>0</v>
      </c>
      <c r="AC122" s="19"/>
    </row>
    <row r="123" spans="1:29" ht="15.75" x14ac:dyDescent="0.25">
      <c r="A123" s="1"/>
      <c r="B123" s="2"/>
      <c r="C123" s="2"/>
      <c r="D123" s="3"/>
      <c r="E123" s="4"/>
      <c r="F123" s="5"/>
      <c r="G123" s="5"/>
      <c r="H123" s="6"/>
      <c r="I123" s="6"/>
      <c r="J123" s="10">
        <f t="shared" si="23"/>
        <v>0</v>
      </c>
      <c r="K123" s="11" t="str">
        <f t="shared" si="24"/>
        <v/>
      </c>
      <c r="L123" s="27" t="str">
        <f t="shared" si="25"/>
        <v/>
      </c>
      <c r="M123" s="7"/>
      <c r="N123" s="8" t="s">
        <v>20</v>
      </c>
      <c r="O123" s="12">
        <f t="shared" si="17"/>
        <v>0</v>
      </c>
      <c r="P123" s="13">
        <f t="shared" si="18"/>
        <v>0</v>
      </c>
      <c r="Q123" s="13">
        <f t="shared" si="26"/>
        <v>0</v>
      </c>
      <c r="R123" s="13">
        <f t="shared" si="27"/>
        <v>0</v>
      </c>
      <c r="S123" s="14">
        <f t="shared" si="28"/>
        <v>0</v>
      </c>
      <c r="T123" s="15">
        <f t="shared" si="29"/>
        <v>0</v>
      </c>
      <c r="U123" s="16">
        <f t="shared" si="30"/>
        <v>0</v>
      </c>
      <c r="V123" s="9">
        <f t="shared" si="31"/>
        <v>0</v>
      </c>
      <c r="W123" s="16">
        <f t="shared" si="19"/>
        <v>0</v>
      </c>
      <c r="X123" s="17">
        <f t="shared" si="20"/>
        <v>0</v>
      </c>
      <c r="Y123" s="16">
        <f t="shared" si="21"/>
        <v>0</v>
      </c>
      <c r="Z123" s="17">
        <f t="shared" si="22"/>
        <v>0</v>
      </c>
      <c r="AA123" s="18">
        <f t="shared" si="32"/>
        <v>0</v>
      </c>
      <c r="AB123" s="20">
        <f t="shared" si="33"/>
        <v>0</v>
      </c>
      <c r="AC123" s="19"/>
    </row>
    <row r="124" spans="1:29" ht="15.75" x14ac:dyDescent="0.25">
      <c r="A124" s="1"/>
      <c r="B124" s="2"/>
      <c r="C124" s="2"/>
      <c r="D124" s="3"/>
      <c r="E124" s="4"/>
      <c r="F124" s="5"/>
      <c r="G124" s="5"/>
      <c r="H124" s="6"/>
      <c r="I124" s="6"/>
      <c r="J124" s="10">
        <f t="shared" si="23"/>
        <v>0</v>
      </c>
      <c r="K124" s="11" t="str">
        <f t="shared" si="24"/>
        <v/>
      </c>
      <c r="L124" s="27" t="str">
        <f t="shared" si="25"/>
        <v/>
      </c>
      <c r="M124" s="7"/>
      <c r="N124" s="8" t="s">
        <v>20</v>
      </c>
      <c r="O124" s="12">
        <f t="shared" si="17"/>
        <v>0</v>
      </c>
      <c r="P124" s="13">
        <f t="shared" si="18"/>
        <v>0</v>
      </c>
      <c r="Q124" s="13">
        <f t="shared" si="26"/>
        <v>0</v>
      </c>
      <c r="R124" s="13">
        <f t="shared" si="27"/>
        <v>0</v>
      </c>
      <c r="S124" s="14">
        <f t="shared" si="28"/>
        <v>0</v>
      </c>
      <c r="T124" s="15">
        <f t="shared" si="29"/>
        <v>0</v>
      </c>
      <c r="U124" s="16">
        <f t="shared" si="30"/>
        <v>0</v>
      </c>
      <c r="V124" s="9">
        <f t="shared" si="31"/>
        <v>0</v>
      </c>
      <c r="W124" s="16">
        <f t="shared" si="19"/>
        <v>0</v>
      </c>
      <c r="X124" s="17">
        <f t="shared" si="20"/>
        <v>0</v>
      </c>
      <c r="Y124" s="16">
        <f t="shared" si="21"/>
        <v>0</v>
      </c>
      <c r="Z124" s="17">
        <f t="shared" si="22"/>
        <v>0</v>
      </c>
      <c r="AA124" s="18">
        <f t="shared" si="32"/>
        <v>0</v>
      </c>
      <c r="AB124" s="20">
        <f t="shared" si="33"/>
        <v>0</v>
      </c>
      <c r="AC124" s="19"/>
    </row>
    <row r="125" spans="1:29" ht="15.75" x14ac:dyDescent="0.25">
      <c r="A125" s="1"/>
      <c r="B125" s="2"/>
      <c r="C125" s="2"/>
      <c r="D125" s="3"/>
      <c r="E125" s="4"/>
      <c r="F125" s="5"/>
      <c r="G125" s="5"/>
      <c r="H125" s="6"/>
      <c r="I125" s="6"/>
      <c r="J125" s="10">
        <f t="shared" si="23"/>
        <v>0</v>
      </c>
      <c r="K125" s="11" t="str">
        <f t="shared" si="24"/>
        <v/>
      </c>
      <c r="L125" s="27" t="str">
        <f t="shared" si="25"/>
        <v/>
      </c>
      <c r="M125" s="7"/>
      <c r="N125" s="8" t="s">
        <v>20</v>
      </c>
      <c r="O125" s="12">
        <f t="shared" si="17"/>
        <v>0</v>
      </c>
      <c r="P125" s="13">
        <f t="shared" si="18"/>
        <v>0</v>
      </c>
      <c r="Q125" s="13">
        <f t="shared" si="26"/>
        <v>0</v>
      </c>
      <c r="R125" s="13">
        <f t="shared" si="27"/>
        <v>0</v>
      </c>
      <c r="S125" s="14">
        <f t="shared" si="28"/>
        <v>0</v>
      </c>
      <c r="T125" s="15">
        <f t="shared" si="29"/>
        <v>0</v>
      </c>
      <c r="U125" s="16">
        <f t="shared" si="30"/>
        <v>0</v>
      </c>
      <c r="V125" s="9">
        <f t="shared" si="31"/>
        <v>0</v>
      </c>
      <c r="W125" s="16">
        <f t="shared" si="19"/>
        <v>0</v>
      </c>
      <c r="X125" s="17">
        <f t="shared" si="20"/>
        <v>0</v>
      </c>
      <c r="Y125" s="16">
        <f t="shared" si="21"/>
        <v>0</v>
      </c>
      <c r="Z125" s="17">
        <f t="shared" si="22"/>
        <v>0</v>
      </c>
      <c r="AA125" s="18">
        <f t="shared" si="32"/>
        <v>0</v>
      </c>
      <c r="AB125" s="20">
        <f t="shared" si="33"/>
        <v>0</v>
      </c>
      <c r="AC125" s="19"/>
    </row>
    <row r="126" spans="1:29" ht="15.75" x14ac:dyDescent="0.25">
      <c r="A126" s="1"/>
      <c r="B126" s="2"/>
      <c r="C126" s="2"/>
      <c r="D126" s="3"/>
      <c r="E126" s="4"/>
      <c r="F126" s="5"/>
      <c r="G126" s="5"/>
      <c r="H126" s="6"/>
      <c r="I126" s="6"/>
      <c r="J126" s="10">
        <f t="shared" si="23"/>
        <v>0</v>
      </c>
      <c r="K126" s="11" t="str">
        <f t="shared" si="24"/>
        <v/>
      </c>
      <c r="L126" s="27" t="str">
        <f t="shared" si="25"/>
        <v/>
      </c>
      <c r="M126" s="7"/>
      <c r="N126" s="8" t="s">
        <v>20</v>
      </c>
      <c r="O126" s="12">
        <f t="shared" si="17"/>
        <v>0</v>
      </c>
      <c r="P126" s="13">
        <f t="shared" si="18"/>
        <v>0</v>
      </c>
      <c r="Q126" s="13">
        <f t="shared" si="26"/>
        <v>0</v>
      </c>
      <c r="R126" s="13">
        <f t="shared" si="27"/>
        <v>0</v>
      </c>
      <c r="S126" s="14">
        <f t="shared" si="28"/>
        <v>0</v>
      </c>
      <c r="T126" s="15">
        <f t="shared" si="29"/>
        <v>0</v>
      </c>
      <c r="U126" s="16">
        <f t="shared" si="30"/>
        <v>0</v>
      </c>
      <c r="V126" s="9">
        <f t="shared" si="31"/>
        <v>0</v>
      </c>
      <c r="W126" s="16">
        <f t="shared" si="19"/>
        <v>0</v>
      </c>
      <c r="X126" s="17">
        <f t="shared" si="20"/>
        <v>0</v>
      </c>
      <c r="Y126" s="16">
        <f t="shared" si="21"/>
        <v>0</v>
      </c>
      <c r="Z126" s="17">
        <f t="shared" si="22"/>
        <v>0</v>
      </c>
      <c r="AA126" s="18">
        <f t="shared" si="32"/>
        <v>0</v>
      </c>
      <c r="AB126" s="20">
        <f t="shared" si="33"/>
        <v>0</v>
      </c>
      <c r="AC126" s="19"/>
    </row>
    <row r="127" spans="1:29" ht="15.75" x14ac:dyDescent="0.25">
      <c r="A127" s="1"/>
      <c r="B127" s="2"/>
      <c r="C127" s="2"/>
      <c r="D127" s="3"/>
      <c r="E127" s="4"/>
      <c r="F127" s="5"/>
      <c r="G127" s="5"/>
      <c r="H127" s="6"/>
      <c r="I127" s="6"/>
      <c r="J127" s="10">
        <f t="shared" si="23"/>
        <v>0</v>
      </c>
      <c r="K127" s="11" t="str">
        <f t="shared" si="24"/>
        <v/>
      </c>
      <c r="L127" s="27" t="str">
        <f t="shared" si="25"/>
        <v/>
      </c>
      <c r="M127" s="7"/>
      <c r="N127" s="8" t="s">
        <v>20</v>
      </c>
      <c r="O127" s="12">
        <f t="shared" si="17"/>
        <v>0</v>
      </c>
      <c r="P127" s="13">
        <f t="shared" si="18"/>
        <v>0</v>
      </c>
      <c r="Q127" s="13">
        <f t="shared" si="26"/>
        <v>0</v>
      </c>
      <c r="R127" s="13">
        <f t="shared" si="27"/>
        <v>0</v>
      </c>
      <c r="S127" s="14">
        <f t="shared" si="28"/>
        <v>0</v>
      </c>
      <c r="T127" s="15">
        <f t="shared" si="29"/>
        <v>0</v>
      </c>
      <c r="U127" s="16">
        <f t="shared" si="30"/>
        <v>0</v>
      </c>
      <c r="V127" s="9">
        <f t="shared" si="31"/>
        <v>0</v>
      </c>
      <c r="W127" s="16">
        <f t="shared" si="19"/>
        <v>0</v>
      </c>
      <c r="X127" s="17">
        <f t="shared" si="20"/>
        <v>0</v>
      </c>
      <c r="Y127" s="16">
        <f t="shared" si="21"/>
        <v>0</v>
      </c>
      <c r="Z127" s="17">
        <f t="shared" si="22"/>
        <v>0</v>
      </c>
      <c r="AA127" s="18">
        <f t="shared" si="32"/>
        <v>0</v>
      </c>
      <c r="AB127" s="20">
        <f t="shared" si="33"/>
        <v>0</v>
      </c>
      <c r="AC127" s="19"/>
    </row>
    <row r="128" spans="1:29" ht="15.75" x14ac:dyDescent="0.25">
      <c r="A128" s="1"/>
      <c r="B128" s="2"/>
      <c r="C128" s="2"/>
      <c r="D128" s="3"/>
      <c r="E128" s="4"/>
      <c r="F128" s="5"/>
      <c r="G128" s="5"/>
      <c r="H128" s="6"/>
      <c r="I128" s="6"/>
      <c r="J128" s="10">
        <f t="shared" si="23"/>
        <v>0</v>
      </c>
      <c r="K128" s="11" t="str">
        <f t="shared" si="24"/>
        <v/>
      </c>
      <c r="L128" s="27" t="str">
        <f t="shared" si="25"/>
        <v/>
      </c>
      <c r="M128" s="7"/>
      <c r="N128" s="8" t="s">
        <v>20</v>
      </c>
      <c r="O128" s="12">
        <f t="shared" si="17"/>
        <v>0</v>
      </c>
      <c r="P128" s="13">
        <f t="shared" si="18"/>
        <v>0</v>
      </c>
      <c r="Q128" s="13">
        <f t="shared" si="26"/>
        <v>0</v>
      </c>
      <c r="R128" s="13">
        <f t="shared" si="27"/>
        <v>0</v>
      </c>
      <c r="S128" s="14">
        <f t="shared" si="28"/>
        <v>0</v>
      </c>
      <c r="T128" s="15">
        <f t="shared" si="29"/>
        <v>0</v>
      </c>
      <c r="U128" s="16">
        <f t="shared" si="30"/>
        <v>0</v>
      </c>
      <c r="V128" s="9">
        <f t="shared" si="31"/>
        <v>0</v>
      </c>
      <c r="W128" s="16">
        <f t="shared" si="19"/>
        <v>0</v>
      </c>
      <c r="X128" s="17">
        <f t="shared" si="20"/>
        <v>0</v>
      </c>
      <c r="Y128" s="16">
        <f t="shared" si="21"/>
        <v>0</v>
      </c>
      <c r="Z128" s="17">
        <f t="shared" si="22"/>
        <v>0</v>
      </c>
      <c r="AA128" s="18">
        <f t="shared" si="32"/>
        <v>0</v>
      </c>
      <c r="AB128" s="20">
        <f t="shared" si="33"/>
        <v>0</v>
      </c>
      <c r="AC128" s="19"/>
    </row>
    <row r="129" spans="1:29" ht="15.75" x14ac:dyDescent="0.25">
      <c r="A129" s="1"/>
      <c r="B129" s="2"/>
      <c r="C129" s="2"/>
      <c r="D129" s="3"/>
      <c r="E129" s="4"/>
      <c r="F129" s="5"/>
      <c r="G129" s="5"/>
      <c r="H129" s="6"/>
      <c r="I129" s="6"/>
      <c r="J129" s="10">
        <f t="shared" si="23"/>
        <v>0</v>
      </c>
      <c r="K129" s="11" t="str">
        <f t="shared" si="24"/>
        <v/>
      </c>
      <c r="L129" s="27" t="str">
        <f t="shared" si="25"/>
        <v/>
      </c>
      <c r="M129" s="7"/>
      <c r="N129" s="8" t="s">
        <v>20</v>
      </c>
      <c r="O129" s="12">
        <f t="shared" si="17"/>
        <v>0</v>
      </c>
      <c r="P129" s="13">
        <f t="shared" si="18"/>
        <v>0</v>
      </c>
      <c r="Q129" s="13">
        <f t="shared" si="26"/>
        <v>0</v>
      </c>
      <c r="R129" s="13">
        <f t="shared" si="27"/>
        <v>0</v>
      </c>
      <c r="S129" s="14">
        <f t="shared" si="28"/>
        <v>0</v>
      </c>
      <c r="T129" s="15">
        <f t="shared" si="29"/>
        <v>0</v>
      </c>
      <c r="U129" s="16">
        <f t="shared" si="30"/>
        <v>0</v>
      </c>
      <c r="V129" s="9">
        <f t="shared" si="31"/>
        <v>0</v>
      </c>
      <c r="W129" s="16">
        <f t="shared" si="19"/>
        <v>0</v>
      </c>
      <c r="X129" s="17">
        <f t="shared" si="20"/>
        <v>0</v>
      </c>
      <c r="Y129" s="16">
        <f t="shared" si="21"/>
        <v>0</v>
      </c>
      <c r="Z129" s="17">
        <f t="shared" si="22"/>
        <v>0</v>
      </c>
      <c r="AA129" s="18">
        <f t="shared" si="32"/>
        <v>0</v>
      </c>
      <c r="AB129" s="20">
        <f t="shared" si="33"/>
        <v>0</v>
      </c>
      <c r="AC129" s="19"/>
    </row>
    <row r="130" spans="1:29" ht="15.75" x14ac:dyDescent="0.25">
      <c r="A130" s="1"/>
      <c r="B130" s="2"/>
      <c r="C130" s="2"/>
      <c r="D130" s="3"/>
      <c r="E130" s="4"/>
      <c r="F130" s="5"/>
      <c r="G130" s="5"/>
      <c r="H130" s="6"/>
      <c r="I130" s="6"/>
      <c r="J130" s="10">
        <f t="shared" si="23"/>
        <v>0</v>
      </c>
      <c r="K130" s="11" t="str">
        <f t="shared" si="24"/>
        <v/>
      </c>
      <c r="L130" s="27" t="str">
        <f t="shared" si="25"/>
        <v/>
      </c>
      <c r="M130" s="7"/>
      <c r="N130" s="8" t="s">
        <v>20</v>
      </c>
      <c r="O130" s="12">
        <f t="shared" si="17"/>
        <v>0</v>
      </c>
      <c r="P130" s="13">
        <f t="shared" si="18"/>
        <v>0</v>
      </c>
      <c r="Q130" s="13">
        <f t="shared" si="26"/>
        <v>0</v>
      </c>
      <c r="R130" s="13">
        <f t="shared" si="27"/>
        <v>0</v>
      </c>
      <c r="S130" s="14">
        <f t="shared" si="28"/>
        <v>0</v>
      </c>
      <c r="T130" s="15">
        <f t="shared" si="29"/>
        <v>0</v>
      </c>
      <c r="U130" s="16">
        <f t="shared" si="30"/>
        <v>0</v>
      </c>
      <c r="V130" s="9">
        <f t="shared" si="31"/>
        <v>0</v>
      </c>
      <c r="W130" s="16">
        <f t="shared" si="19"/>
        <v>0</v>
      </c>
      <c r="X130" s="17">
        <f t="shared" si="20"/>
        <v>0</v>
      </c>
      <c r="Y130" s="16">
        <f t="shared" si="21"/>
        <v>0</v>
      </c>
      <c r="Z130" s="17">
        <f t="shared" si="22"/>
        <v>0</v>
      </c>
      <c r="AA130" s="18">
        <f t="shared" si="32"/>
        <v>0</v>
      </c>
      <c r="AB130" s="20">
        <f t="shared" si="33"/>
        <v>0</v>
      </c>
      <c r="AC130" s="19"/>
    </row>
    <row r="131" spans="1:29" ht="15.75" x14ac:dyDescent="0.25">
      <c r="A131" s="1"/>
      <c r="B131" s="2"/>
      <c r="C131" s="2"/>
      <c r="D131" s="3"/>
      <c r="E131" s="4"/>
      <c r="F131" s="5"/>
      <c r="G131" s="5"/>
      <c r="H131" s="6"/>
      <c r="I131" s="6"/>
      <c r="J131" s="10">
        <f t="shared" si="23"/>
        <v>0</v>
      </c>
      <c r="K131" s="11" t="str">
        <f t="shared" si="24"/>
        <v/>
      </c>
      <c r="L131" s="27" t="str">
        <f t="shared" si="25"/>
        <v/>
      </c>
      <c r="M131" s="7"/>
      <c r="N131" s="8" t="s">
        <v>20</v>
      </c>
      <c r="O131" s="12">
        <f t="shared" si="17"/>
        <v>0</v>
      </c>
      <c r="P131" s="13">
        <f t="shared" si="18"/>
        <v>0</v>
      </c>
      <c r="Q131" s="13">
        <f t="shared" si="26"/>
        <v>0</v>
      </c>
      <c r="R131" s="13">
        <f t="shared" si="27"/>
        <v>0</v>
      </c>
      <c r="S131" s="14">
        <f t="shared" si="28"/>
        <v>0</v>
      </c>
      <c r="T131" s="15">
        <f t="shared" si="29"/>
        <v>0</v>
      </c>
      <c r="U131" s="16">
        <f t="shared" si="30"/>
        <v>0</v>
      </c>
      <c r="V131" s="9">
        <f t="shared" si="31"/>
        <v>0</v>
      </c>
      <c r="W131" s="16">
        <f t="shared" si="19"/>
        <v>0</v>
      </c>
      <c r="X131" s="17">
        <f t="shared" si="20"/>
        <v>0</v>
      </c>
      <c r="Y131" s="16">
        <f t="shared" si="21"/>
        <v>0</v>
      </c>
      <c r="Z131" s="17">
        <f t="shared" si="22"/>
        <v>0</v>
      </c>
      <c r="AA131" s="18">
        <f t="shared" si="32"/>
        <v>0</v>
      </c>
      <c r="AB131" s="20">
        <f t="shared" si="33"/>
        <v>0</v>
      </c>
      <c r="AC131" s="19"/>
    </row>
    <row r="132" spans="1:29" ht="15.75" x14ac:dyDescent="0.25">
      <c r="A132" s="1"/>
      <c r="B132" s="2"/>
      <c r="C132" s="2"/>
      <c r="D132" s="3"/>
      <c r="E132" s="4"/>
      <c r="F132" s="5"/>
      <c r="G132" s="5"/>
      <c r="H132" s="6"/>
      <c r="I132" s="6"/>
      <c r="J132" s="10">
        <f t="shared" si="23"/>
        <v>0</v>
      </c>
      <c r="K132" s="11" t="str">
        <f t="shared" si="24"/>
        <v/>
      </c>
      <c r="L132" s="27" t="str">
        <f t="shared" si="25"/>
        <v/>
      </c>
      <c r="M132" s="7"/>
      <c r="N132" s="8" t="s">
        <v>20</v>
      </c>
      <c r="O132" s="12">
        <f t="shared" si="17"/>
        <v>0</v>
      </c>
      <c r="P132" s="13">
        <f t="shared" si="18"/>
        <v>0</v>
      </c>
      <c r="Q132" s="13">
        <f t="shared" si="26"/>
        <v>0</v>
      </c>
      <c r="R132" s="13">
        <f t="shared" si="27"/>
        <v>0</v>
      </c>
      <c r="S132" s="14">
        <f t="shared" si="28"/>
        <v>0</v>
      </c>
      <c r="T132" s="15">
        <f t="shared" si="29"/>
        <v>0</v>
      </c>
      <c r="U132" s="16">
        <f t="shared" si="30"/>
        <v>0</v>
      </c>
      <c r="V132" s="9">
        <f t="shared" si="31"/>
        <v>0</v>
      </c>
      <c r="W132" s="16">
        <f t="shared" si="19"/>
        <v>0</v>
      </c>
      <c r="X132" s="17">
        <f t="shared" si="20"/>
        <v>0</v>
      </c>
      <c r="Y132" s="16">
        <f t="shared" si="21"/>
        <v>0</v>
      </c>
      <c r="Z132" s="17">
        <f t="shared" si="22"/>
        <v>0</v>
      </c>
      <c r="AA132" s="18">
        <f t="shared" si="32"/>
        <v>0</v>
      </c>
      <c r="AB132" s="20">
        <f t="shared" si="33"/>
        <v>0</v>
      </c>
      <c r="AC132" s="19"/>
    </row>
    <row r="133" spans="1:29" ht="15.75" x14ac:dyDescent="0.25">
      <c r="A133" s="1"/>
      <c r="B133" s="2"/>
      <c r="C133" s="2"/>
      <c r="D133" s="3"/>
      <c r="E133" s="4"/>
      <c r="F133" s="5"/>
      <c r="G133" s="5"/>
      <c r="H133" s="6"/>
      <c r="I133" s="6"/>
      <c r="J133" s="10">
        <f t="shared" si="23"/>
        <v>0</v>
      </c>
      <c r="K133" s="11" t="str">
        <f t="shared" si="24"/>
        <v/>
      </c>
      <c r="L133" s="27" t="str">
        <f t="shared" si="25"/>
        <v/>
      </c>
      <c r="M133" s="7"/>
      <c r="N133" s="8" t="s">
        <v>20</v>
      </c>
      <c r="O133" s="12">
        <f t="shared" si="17"/>
        <v>0</v>
      </c>
      <c r="P133" s="13">
        <f t="shared" si="18"/>
        <v>0</v>
      </c>
      <c r="Q133" s="13">
        <f t="shared" si="26"/>
        <v>0</v>
      </c>
      <c r="R133" s="13">
        <f t="shared" si="27"/>
        <v>0</v>
      </c>
      <c r="S133" s="14">
        <f t="shared" si="28"/>
        <v>0</v>
      </c>
      <c r="T133" s="15">
        <f t="shared" si="29"/>
        <v>0</v>
      </c>
      <c r="U133" s="16">
        <f t="shared" si="30"/>
        <v>0</v>
      </c>
      <c r="V133" s="9">
        <f t="shared" si="31"/>
        <v>0</v>
      </c>
      <c r="W133" s="16">
        <f t="shared" si="19"/>
        <v>0</v>
      </c>
      <c r="X133" s="17">
        <f t="shared" si="20"/>
        <v>0</v>
      </c>
      <c r="Y133" s="16">
        <f t="shared" si="21"/>
        <v>0</v>
      </c>
      <c r="Z133" s="17">
        <f t="shared" si="22"/>
        <v>0</v>
      </c>
      <c r="AA133" s="18">
        <f t="shared" si="32"/>
        <v>0</v>
      </c>
      <c r="AB133" s="20">
        <f t="shared" si="33"/>
        <v>0</v>
      </c>
      <c r="AC133" s="19"/>
    </row>
    <row r="134" spans="1:29" ht="15.75" x14ac:dyDescent="0.25">
      <c r="A134" s="1"/>
      <c r="B134" s="2"/>
      <c r="C134" s="2"/>
      <c r="D134" s="3"/>
      <c r="E134" s="4"/>
      <c r="F134" s="5"/>
      <c r="G134" s="5"/>
      <c r="H134" s="6"/>
      <c r="I134" s="6"/>
      <c r="J134" s="10">
        <f t="shared" si="23"/>
        <v>0</v>
      </c>
      <c r="K134" s="11" t="str">
        <f t="shared" si="24"/>
        <v/>
      </c>
      <c r="L134" s="27" t="str">
        <f t="shared" si="25"/>
        <v/>
      </c>
      <c r="M134" s="7"/>
      <c r="N134" s="8" t="s">
        <v>20</v>
      </c>
      <c r="O134" s="12">
        <f t="shared" si="17"/>
        <v>0</v>
      </c>
      <c r="P134" s="13">
        <f t="shared" si="18"/>
        <v>0</v>
      </c>
      <c r="Q134" s="13">
        <f t="shared" si="26"/>
        <v>0</v>
      </c>
      <c r="R134" s="13">
        <f t="shared" si="27"/>
        <v>0</v>
      </c>
      <c r="S134" s="14">
        <f t="shared" si="28"/>
        <v>0</v>
      </c>
      <c r="T134" s="15">
        <f t="shared" si="29"/>
        <v>0</v>
      </c>
      <c r="U134" s="16">
        <f t="shared" si="30"/>
        <v>0</v>
      </c>
      <c r="V134" s="9">
        <f t="shared" si="31"/>
        <v>0</v>
      </c>
      <c r="W134" s="16">
        <f t="shared" si="19"/>
        <v>0</v>
      </c>
      <c r="X134" s="17">
        <f t="shared" si="20"/>
        <v>0</v>
      </c>
      <c r="Y134" s="16">
        <f t="shared" si="21"/>
        <v>0</v>
      </c>
      <c r="Z134" s="17">
        <f t="shared" si="22"/>
        <v>0</v>
      </c>
      <c r="AA134" s="18">
        <f t="shared" si="32"/>
        <v>0</v>
      </c>
      <c r="AB134" s="20">
        <f t="shared" si="33"/>
        <v>0</v>
      </c>
      <c r="AC134" s="19"/>
    </row>
    <row r="135" spans="1:29" ht="15.75" x14ac:dyDescent="0.25">
      <c r="A135" s="1"/>
      <c r="B135" s="2"/>
      <c r="C135" s="2"/>
      <c r="D135" s="3"/>
      <c r="E135" s="4"/>
      <c r="F135" s="5"/>
      <c r="G135" s="5"/>
      <c r="H135" s="6"/>
      <c r="I135" s="6"/>
      <c r="J135" s="10">
        <f t="shared" si="23"/>
        <v>0</v>
      </c>
      <c r="K135" s="11" t="str">
        <f t="shared" si="24"/>
        <v/>
      </c>
      <c r="L135" s="27" t="str">
        <f t="shared" si="25"/>
        <v/>
      </c>
      <c r="M135" s="7"/>
      <c r="N135" s="8" t="s">
        <v>20</v>
      </c>
      <c r="O135" s="12">
        <f t="shared" ref="O135:O149" si="34">IF(H135&gt;0,49.2,0)</f>
        <v>0</v>
      </c>
      <c r="P135" s="13">
        <f t="shared" ref="P135:P149" si="35">IF(I135&gt;0,35.71,0)</f>
        <v>0</v>
      </c>
      <c r="Q135" s="13">
        <f t="shared" si="26"/>
        <v>0</v>
      </c>
      <c r="R135" s="13">
        <f t="shared" si="27"/>
        <v>0</v>
      </c>
      <c r="S135" s="14">
        <f t="shared" si="28"/>
        <v>0</v>
      </c>
      <c r="T135" s="15">
        <f t="shared" si="29"/>
        <v>0</v>
      </c>
      <c r="U135" s="16">
        <f t="shared" si="30"/>
        <v>0</v>
      </c>
      <c r="V135" s="9">
        <f t="shared" si="31"/>
        <v>0</v>
      </c>
      <c r="W135" s="16">
        <f t="shared" ref="W135:W149" si="36">IF(H135&gt;0,ROUND((U135*(O135-V135)+V135),2),0)</f>
        <v>0</v>
      </c>
      <c r="X135" s="17">
        <f t="shared" ref="X135:X149" si="37">IF(H135&gt;0,ROUND(O135-W135,2),0)</f>
        <v>0</v>
      </c>
      <c r="Y135" s="16">
        <f t="shared" ref="Y135:Y149" si="38">IF(I135&gt;0,(ROUND((U135*(P135-V135)+V135),2)),0)</f>
        <v>0</v>
      </c>
      <c r="Z135" s="17">
        <f t="shared" ref="Z135:Z149" si="39">IF(I135&gt;0,(ROUND(P135-Y135,2)),0)</f>
        <v>0</v>
      </c>
      <c r="AA135" s="18">
        <f t="shared" si="32"/>
        <v>0</v>
      </c>
      <c r="AB135" s="20">
        <f t="shared" si="33"/>
        <v>0</v>
      </c>
      <c r="AC135" s="19"/>
    </row>
    <row r="136" spans="1:29" ht="15.75" x14ac:dyDescent="0.25">
      <c r="A136" s="1"/>
      <c r="B136" s="2"/>
      <c r="C136" s="2"/>
      <c r="D136" s="3"/>
      <c r="E136" s="4"/>
      <c r="F136" s="5"/>
      <c r="G136" s="5"/>
      <c r="H136" s="6"/>
      <c r="I136" s="6"/>
      <c r="J136" s="10">
        <f t="shared" ref="J136:J149" si="40">H136+I136</f>
        <v>0</v>
      </c>
      <c r="K136" s="11" t="str">
        <f t="shared" ref="K136:K149" si="41">IF(J136&gt;0,IF(J136&gt;(G136-F136+1),"Errore n. max Giorni! Verificare periodo inserito",IF((G136-F136+1)=J136,"ok","")),"")</f>
        <v/>
      </c>
      <c r="L136" s="27" t="str">
        <f t="shared" ref="L136:L149" si="42">IF(J136&gt;0,(G136-F136+1)-I136,"")</f>
        <v/>
      </c>
      <c r="M136" s="7"/>
      <c r="N136" s="8" t="s">
        <v>20</v>
      </c>
      <c r="O136" s="12">
        <f t="shared" si="34"/>
        <v>0</v>
      </c>
      <c r="P136" s="13">
        <f t="shared" si="35"/>
        <v>0</v>
      </c>
      <c r="Q136" s="13">
        <f t="shared" ref="Q136:Q149" si="43">ROUND(H136*O136,2)</f>
        <v>0</v>
      </c>
      <c r="R136" s="13">
        <f t="shared" ref="R136:R149" si="44">ROUND(I136*P136,2)</f>
        <v>0</v>
      </c>
      <c r="S136" s="14">
        <f t="shared" ref="S136:S149" si="45">ROUND(Q136+R136,2)</f>
        <v>0</v>
      </c>
      <c r="T136" s="15">
        <f t="shared" ref="T136:T149" si="46">IF(M136=0,0,IF((M136&lt;5000),5000,M136))</f>
        <v>0</v>
      </c>
      <c r="U136" s="16">
        <f t="shared" ref="U136:U149" si="47">IF(T136=0,0,ROUND((T136-5000)/(20000-5000),2))</f>
        <v>0</v>
      </c>
      <c r="V136" s="9">
        <f t="shared" ref="V136:V149" si="48">IF(N136="NO",0,IF(N136="SI",17.16,0))</f>
        <v>0</v>
      </c>
      <c r="W136" s="16">
        <f t="shared" si="36"/>
        <v>0</v>
      </c>
      <c r="X136" s="17">
        <f t="shared" si="37"/>
        <v>0</v>
      </c>
      <c r="Y136" s="16">
        <f t="shared" si="38"/>
        <v>0</v>
      </c>
      <c r="Z136" s="17">
        <f t="shared" si="39"/>
        <v>0</v>
      </c>
      <c r="AA136" s="18">
        <f t="shared" ref="AA136:AA149" si="49">ROUND((W136*H136)+(Y136*I136),2)</f>
        <v>0</v>
      </c>
      <c r="AB136" s="20">
        <f t="shared" ref="AB136:AB149" si="50">IF(J136&gt;0,IF(M136="","Inserire Isee in colonna M",IF(N136="","compilare colonna N",ROUND((X136*H136)+(Z136*I136),2))),0)</f>
        <v>0</v>
      </c>
      <c r="AC136" s="19"/>
    </row>
    <row r="137" spans="1:29" ht="15.75" x14ac:dyDescent="0.25">
      <c r="A137" s="1"/>
      <c r="B137" s="2"/>
      <c r="C137" s="2"/>
      <c r="D137" s="3"/>
      <c r="E137" s="4"/>
      <c r="F137" s="5"/>
      <c r="G137" s="5"/>
      <c r="H137" s="6"/>
      <c r="I137" s="6"/>
      <c r="J137" s="10">
        <f t="shared" si="40"/>
        <v>0</v>
      </c>
      <c r="K137" s="11" t="str">
        <f t="shared" si="41"/>
        <v/>
      </c>
      <c r="L137" s="27" t="str">
        <f t="shared" si="42"/>
        <v/>
      </c>
      <c r="M137" s="7"/>
      <c r="N137" s="8" t="s">
        <v>20</v>
      </c>
      <c r="O137" s="12">
        <f t="shared" si="34"/>
        <v>0</v>
      </c>
      <c r="P137" s="13">
        <f t="shared" si="35"/>
        <v>0</v>
      </c>
      <c r="Q137" s="13">
        <f t="shared" si="43"/>
        <v>0</v>
      </c>
      <c r="R137" s="13">
        <f t="shared" si="44"/>
        <v>0</v>
      </c>
      <c r="S137" s="14">
        <f t="shared" si="45"/>
        <v>0</v>
      </c>
      <c r="T137" s="15">
        <f t="shared" si="46"/>
        <v>0</v>
      </c>
      <c r="U137" s="16">
        <f t="shared" si="47"/>
        <v>0</v>
      </c>
      <c r="V137" s="9">
        <f t="shared" si="48"/>
        <v>0</v>
      </c>
      <c r="W137" s="16">
        <f t="shared" si="36"/>
        <v>0</v>
      </c>
      <c r="X137" s="17">
        <f t="shared" si="37"/>
        <v>0</v>
      </c>
      <c r="Y137" s="16">
        <f t="shared" si="38"/>
        <v>0</v>
      </c>
      <c r="Z137" s="17">
        <f t="shared" si="39"/>
        <v>0</v>
      </c>
      <c r="AA137" s="18">
        <f t="shared" si="49"/>
        <v>0</v>
      </c>
      <c r="AB137" s="20">
        <f t="shared" si="50"/>
        <v>0</v>
      </c>
      <c r="AC137" s="19"/>
    </row>
    <row r="138" spans="1:29" ht="15.75" x14ac:dyDescent="0.25">
      <c r="A138" s="1"/>
      <c r="B138" s="2"/>
      <c r="C138" s="2"/>
      <c r="D138" s="3"/>
      <c r="E138" s="4"/>
      <c r="F138" s="5"/>
      <c r="G138" s="5"/>
      <c r="H138" s="6"/>
      <c r="I138" s="6"/>
      <c r="J138" s="10">
        <f t="shared" si="40"/>
        <v>0</v>
      </c>
      <c r="K138" s="11" t="str">
        <f t="shared" si="41"/>
        <v/>
      </c>
      <c r="L138" s="27" t="str">
        <f t="shared" si="42"/>
        <v/>
      </c>
      <c r="M138" s="7"/>
      <c r="N138" s="8" t="s">
        <v>20</v>
      </c>
      <c r="O138" s="12">
        <f t="shared" si="34"/>
        <v>0</v>
      </c>
      <c r="P138" s="13">
        <f t="shared" si="35"/>
        <v>0</v>
      </c>
      <c r="Q138" s="13">
        <f t="shared" si="43"/>
        <v>0</v>
      </c>
      <c r="R138" s="13">
        <f t="shared" si="44"/>
        <v>0</v>
      </c>
      <c r="S138" s="14">
        <f t="shared" si="45"/>
        <v>0</v>
      </c>
      <c r="T138" s="15">
        <f t="shared" si="46"/>
        <v>0</v>
      </c>
      <c r="U138" s="16">
        <f t="shared" si="47"/>
        <v>0</v>
      </c>
      <c r="V138" s="9">
        <f t="shared" si="48"/>
        <v>0</v>
      </c>
      <c r="W138" s="16">
        <f t="shared" si="36"/>
        <v>0</v>
      </c>
      <c r="X138" s="17">
        <f t="shared" si="37"/>
        <v>0</v>
      </c>
      <c r="Y138" s="16">
        <f t="shared" si="38"/>
        <v>0</v>
      </c>
      <c r="Z138" s="17">
        <f t="shared" si="39"/>
        <v>0</v>
      </c>
      <c r="AA138" s="18">
        <f t="shared" si="49"/>
        <v>0</v>
      </c>
      <c r="AB138" s="20">
        <f t="shared" si="50"/>
        <v>0</v>
      </c>
      <c r="AC138" s="19"/>
    </row>
    <row r="139" spans="1:29" ht="15.75" x14ac:dyDescent="0.25">
      <c r="A139" s="1"/>
      <c r="B139" s="2"/>
      <c r="C139" s="2"/>
      <c r="D139" s="3"/>
      <c r="E139" s="4"/>
      <c r="F139" s="5"/>
      <c r="G139" s="5"/>
      <c r="H139" s="6"/>
      <c r="I139" s="6"/>
      <c r="J139" s="10">
        <f t="shared" si="40"/>
        <v>0</v>
      </c>
      <c r="K139" s="11" t="str">
        <f t="shared" si="41"/>
        <v/>
      </c>
      <c r="L139" s="27" t="str">
        <f t="shared" si="42"/>
        <v/>
      </c>
      <c r="M139" s="7"/>
      <c r="N139" s="8" t="s">
        <v>20</v>
      </c>
      <c r="O139" s="12">
        <f t="shared" si="34"/>
        <v>0</v>
      </c>
      <c r="P139" s="13">
        <f t="shared" si="35"/>
        <v>0</v>
      </c>
      <c r="Q139" s="13">
        <f t="shared" si="43"/>
        <v>0</v>
      </c>
      <c r="R139" s="13">
        <f t="shared" si="44"/>
        <v>0</v>
      </c>
      <c r="S139" s="14">
        <f t="shared" si="45"/>
        <v>0</v>
      </c>
      <c r="T139" s="15">
        <f t="shared" si="46"/>
        <v>0</v>
      </c>
      <c r="U139" s="16">
        <f t="shared" si="47"/>
        <v>0</v>
      </c>
      <c r="V139" s="9">
        <f t="shared" si="48"/>
        <v>0</v>
      </c>
      <c r="W139" s="16">
        <f t="shared" si="36"/>
        <v>0</v>
      </c>
      <c r="X139" s="17">
        <f t="shared" si="37"/>
        <v>0</v>
      </c>
      <c r="Y139" s="16">
        <f t="shared" si="38"/>
        <v>0</v>
      </c>
      <c r="Z139" s="17">
        <f t="shared" si="39"/>
        <v>0</v>
      </c>
      <c r="AA139" s="18">
        <f t="shared" si="49"/>
        <v>0</v>
      </c>
      <c r="AB139" s="20">
        <f t="shared" si="50"/>
        <v>0</v>
      </c>
      <c r="AC139" s="19"/>
    </row>
    <row r="140" spans="1:29" ht="15.75" x14ac:dyDescent="0.25">
      <c r="A140" s="1"/>
      <c r="B140" s="2"/>
      <c r="C140" s="2"/>
      <c r="D140" s="3"/>
      <c r="E140" s="4"/>
      <c r="F140" s="5"/>
      <c r="G140" s="5"/>
      <c r="H140" s="6"/>
      <c r="I140" s="6"/>
      <c r="J140" s="10">
        <f t="shared" si="40"/>
        <v>0</v>
      </c>
      <c r="K140" s="11" t="str">
        <f t="shared" si="41"/>
        <v/>
      </c>
      <c r="L140" s="27" t="str">
        <f t="shared" si="42"/>
        <v/>
      </c>
      <c r="M140" s="7"/>
      <c r="N140" s="8" t="s">
        <v>20</v>
      </c>
      <c r="O140" s="12">
        <f t="shared" si="34"/>
        <v>0</v>
      </c>
      <c r="P140" s="13">
        <f t="shared" si="35"/>
        <v>0</v>
      </c>
      <c r="Q140" s="13">
        <f t="shared" si="43"/>
        <v>0</v>
      </c>
      <c r="R140" s="13">
        <f t="shared" si="44"/>
        <v>0</v>
      </c>
      <c r="S140" s="14">
        <f t="shared" si="45"/>
        <v>0</v>
      </c>
      <c r="T140" s="15">
        <f t="shared" si="46"/>
        <v>0</v>
      </c>
      <c r="U140" s="16">
        <f t="shared" si="47"/>
        <v>0</v>
      </c>
      <c r="V140" s="9">
        <f t="shared" si="48"/>
        <v>0</v>
      </c>
      <c r="W140" s="16">
        <f t="shared" si="36"/>
        <v>0</v>
      </c>
      <c r="X140" s="17">
        <f t="shared" si="37"/>
        <v>0</v>
      </c>
      <c r="Y140" s="16">
        <f t="shared" si="38"/>
        <v>0</v>
      </c>
      <c r="Z140" s="17">
        <f t="shared" si="39"/>
        <v>0</v>
      </c>
      <c r="AA140" s="18">
        <f t="shared" si="49"/>
        <v>0</v>
      </c>
      <c r="AB140" s="20">
        <f t="shared" si="50"/>
        <v>0</v>
      </c>
      <c r="AC140" s="19"/>
    </row>
    <row r="141" spans="1:29" ht="15.75" x14ac:dyDescent="0.25">
      <c r="A141" s="1"/>
      <c r="B141" s="2"/>
      <c r="C141" s="2"/>
      <c r="D141" s="3"/>
      <c r="E141" s="4"/>
      <c r="F141" s="5"/>
      <c r="G141" s="5"/>
      <c r="H141" s="6"/>
      <c r="I141" s="6"/>
      <c r="J141" s="10">
        <f t="shared" si="40"/>
        <v>0</v>
      </c>
      <c r="K141" s="11" t="str">
        <f t="shared" si="41"/>
        <v/>
      </c>
      <c r="L141" s="27" t="str">
        <f t="shared" si="42"/>
        <v/>
      </c>
      <c r="M141" s="7"/>
      <c r="N141" s="8" t="s">
        <v>20</v>
      </c>
      <c r="O141" s="12">
        <f t="shared" si="34"/>
        <v>0</v>
      </c>
      <c r="P141" s="13">
        <f t="shared" si="35"/>
        <v>0</v>
      </c>
      <c r="Q141" s="13">
        <f t="shared" si="43"/>
        <v>0</v>
      </c>
      <c r="R141" s="13">
        <f t="shared" si="44"/>
        <v>0</v>
      </c>
      <c r="S141" s="14">
        <f t="shared" si="45"/>
        <v>0</v>
      </c>
      <c r="T141" s="15">
        <f t="shared" si="46"/>
        <v>0</v>
      </c>
      <c r="U141" s="16">
        <f t="shared" si="47"/>
        <v>0</v>
      </c>
      <c r="V141" s="9">
        <f t="shared" si="48"/>
        <v>0</v>
      </c>
      <c r="W141" s="16">
        <f t="shared" si="36"/>
        <v>0</v>
      </c>
      <c r="X141" s="17">
        <f t="shared" si="37"/>
        <v>0</v>
      </c>
      <c r="Y141" s="16">
        <f t="shared" si="38"/>
        <v>0</v>
      </c>
      <c r="Z141" s="17">
        <f t="shared" si="39"/>
        <v>0</v>
      </c>
      <c r="AA141" s="18">
        <f t="shared" si="49"/>
        <v>0</v>
      </c>
      <c r="AB141" s="20">
        <f t="shared" si="50"/>
        <v>0</v>
      </c>
      <c r="AC141" s="19"/>
    </row>
    <row r="142" spans="1:29" ht="15.75" x14ac:dyDescent="0.25">
      <c r="A142" s="1"/>
      <c r="B142" s="2"/>
      <c r="C142" s="2"/>
      <c r="D142" s="3"/>
      <c r="E142" s="4"/>
      <c r="F142" s="5"/>
      <c r="G142" s="5"/>
      <c r="H142" s="6"/>
      <c r="I142" s="6"/>
      <c r="J142" s="10">
        <f t="shared" si="40"/>
        <v>0</v>
      </c>
      <c r="K142" s="11" t="str">
        <f t="shared" si="41"/>
        <v/>
      </c>
      <c r="L142" s="27" t="str">
        <f t="shared" si="42"/>
        <v/>
      </c>
      <c r="M142" s="7"/>
      <c r="N142" s="8" t="s">
        <v>20</v>
      </c>
      <c r="O142" s="12">
        <f t="shared" si="34"/>
        <v>0</v>
      </c>
      <c r="P142" s="13">
        <f t="shared" si="35"/>
        <v>0</v>
      </c>
      <c r="Q142" s="13">
        <f t="shared" si="43"/>
        <v>0</v>
      </c>
      <c r="R142" s="13">
        <f t="shared" si="44"/>
        <v>0</v>
      </c>
      <c r="S142" s="14">
        <f t="shared" si="45"/>
        <v>0</v>
      </c>
      <c r="T142" s="15">
        <f t="shared" si="46"/>
        <v>0</v>
      </c>
      <c r="U142" s="16">
        <f t="shared" si="47"/>
        <v>0</v>
      </c>
      <c r="V142" s="9">
        <f t="shared" si="48"/>
        <v>0</v>
      </c>
      <c r="W142" s="16">
        <f t="shared" si="36"/>
        <v>0</v>
      </c>
      <c r="X142" s="17">
        <f t="shared" si="37"/>
        <v>0</v>
      </c>
      <c r="Y142" s="16">
        <f t="shared" si="38"/>
        <v>0</v>
      </c>
      <c r="Z142" s="17">
        <f t="shared" si="39"/>
        <v>0</v>
      </c>
      <c r="AA142" s="18">
        <f t="shared" si="49"/>
        <v>0</v>
      </c>
      <c r="AB142" s="20">
        <f t="shared" si="50"/>
        <v>0</v>
      </c>
      <c r="AC142" s="19"/>
    </row>
    <row r="143" spans="1:29" ht="15.75" x14ac:dyDescent="0.25">
      <c r="A143" s="1"/>
      <c r="B143" s="2"/>
      <c r="C143" s="2"/>
      <c r="D143" s="3"/>
      <c r="E143" s="4"/>
      <c r="F143" s="5"/>
      <c r="G143" s="5"/>
      <c r="H143" s="6"/>
      <c r="I143" s="6"/>
      <c r="J143" s="10">
        <f t="shared" si="40"/>
        <v>0</v>
      </c>
      <c r="K143" s="11" t="str">
        <f t="shared" si="41"/>
        <v/>
      </c>
      <c r="L143" s="27" t="str">
        <f t="shared" si="42"/>
        <v/>
      </c>
      <c r="M143" s="7"/>
      <c r="N143" s="8" t="s">
        <v>20</v>
      </c>
      <c r="O143" s="12">
        <f t="shared" si="34"/>
        <v>0</v>
      </c>
      <c r="P143" s="13">
        <f t="shared" si="35"/>
        <v>0</v>
      </c>
      <c r="Q143" s="13">
        <f t="shared" si="43"/>
        <v>0</v>
      </c>
      <c r="R143" s="13">
        <f t="shared" si="44"/>
        <v>0</v>
      </c>
      <c r="S143" s="14">
        <f t="shared" si="45"/>
        <v>0</v>
      </c>
      <c r="T143" s="15">
        <f t="shared" si="46"/>
        <v>0</v>
      </c>
      <c r="U143" s="16">
        <f t="shared" si="47"/>
        <v>0</v>
      </c>
      <c r="V143" s="9">
        <f t="shared" si="48"/>
        <v>0</v>
      </c>
      <c r="W143" s="16">
        <f t="shared" si="36"/>
        <v>0</v>
      </c>
      <c r="X143" s="17">
        <f t="shared" si="37"/>
        <v>0</v>
      </c>
      <c r="Y143" s="16">
        <f t="shared" si="38"/>
        <v>0</v>
      </c>
      <c r="Z143" s="17">
        <f t="shared" si="39"/>
        <v>0</v>
      </c>
      <c r="AA143" s="18">
        <f t="shared" si="49"/>
        <v>0</v>
      </c>
      <c r="AB143" s="20">
        <f t="shared" si="50"/>
        <v>0</v>
      </c>
      <c r="AC143" s="19"/>
    </row>
    <row r="144" spans="1:29" ht="15.75" x14ac:dyDescent="0.25">
      <c r="A144" s="1"/>
      <c r="B144" s="2"/>
      <c r="C144" s="2"/>
      <c r="D144" s="3"/>
      <c r="E144" s="4"/>
      <c r="F144" s="5"/>
      <c r="G144" s="5"/>
      <c r="H144" s="6"/>
      <c r="I144" s="6"/>
      <c r="J144" s="10">
        <f t="shared" si="40"/>
        <v>0</v>
      </c>
      <c r="K144" s="11" t="str">
        <f t="shared" si="41"/>
        <v/>
      </c>
      <c r="L144" s="27" t="str">
        <f t="shared" si="42"/>
        <v/>
      </c>
      <c r="M144" s="7"/>
      <c r="N144" s="8" t="s">
        <v>20</v>
      </c>
      <c r="O144" s="12">
        <f t="shared" si="34"/>
        <v>0</v>
      </c>
      <c r="P144" s="13">
        <f t="shared" si="35"/>
        <v>0</v>
      </c>
      <c r="Q144" s="13">
        <f t="shared" si="43"/>
        <v>0</v>
      </c>
      <c r="R144" s="13">
        <f t="shared" si="44"/>
        <v>0</v>
      </c>
      <c r="S144" s="14">
        <f t="shared" si="45"/>
        <v>0</v>
      </c>
      <c r="T144" s="15">
        <f t="shared" si="46"/>
        <v>0</v>
      </c>
      <c r="U144" s="16">
        <f t="shared" si="47"/>
        <v>0</v>
      </c>
      <c r="V144" s="9">
        <f t="shared" si="48"/>
        <v>0</v>
      </c>
      <c r="W144" s="16">
        <f t="shared" si="36"/>
        <v>0</v>
      </c>
      <c r="X144" s="17">
        <f t="shared" si="37"/>
        <v>0</v>
      </c>
      <c r="Y144" s="16">
        <f t="shared" si="38"/>
        <v>0</v>
      </c>
      <c r="Z144" s="17">
        <f t="shared" si="39"/>
        <v>0</v>
      </c>
      <c r="AA144" s="18">
        <f t="shared" si="49"/>
        <v>0</v>
      </c>
      <c r="AB144" s="20">
        <f t="shared" si="50"/>
        <v>0</v>
      </c>
      <c r="AC144" s="19"/>
    </row>
    <row r="145" spans="1:29" ht="15.75" x14ac:dyDescent="0.25">
      <c r="A145" s="1"/>
      <c r="B145" s="2"/>
      <c r="C145" s="2"/>
      <c r="D145" s="3"/>
      <c r="E145" s="4"/>
      <c r="F145" s="5"/>
      <c r="G145" s="5"/>
      <c r="H145" s="6"/>
      <c r="I145" s="6"/>
      <c r="J145" s="10">
        <f t="shared" si="40"/>
        <v>0</v>
      </c>
      <c r="K145" s="11" t="str">
        <f t="shared" si="41"/>
        <v/>
      </c>
      <c r="L145" s="27" t="str">
        <f t="shared" si="42"/>
        <v/>
      </c>
      <c r="M145" s="7"/>
      <c r="N145" s="8" t="s">
        <v>20</v>
      </c>
      <c r="O145" s="12">
        <f t="shared" si="34"/>
        <v>0</v>
      </c>
      <c r="P145" s="13">
        <f t="shared" si="35"/>
        <v>0</v>
      </c>
      <c r="Q145" s="13">
        <f t="shared" si="43"/>
        <v>0</v>
      </c>
      <c r="R145" s="13">
        <f t="shared" si="44"/>
        <v>0</v>
      </c>
      <c r="S145" s="14">
        <f t="shared" si="45"/>
        <v>0</v>
      </c>
      <c r="T145" s="15">
        <f t="shared" si="46"/>
        <v>0</v>
      </c>
      <c r="U145" s="16">
        <f t="shared" si="47"/>
        <v>0</v>
      </c>
      <c r="V145" s="9">
        <f t="shared" si="48"/>
        <v>0</v>
      </c>
      <c r="W145" s="16">
        <f t="shared" si="36"/>
        <v>0</v>
      </c>
      <c r="X145" s="17">
        <f t="shared" si="37"/>
        <v>0</v>
      </c>
      <c r="Y145" s="16">
        <f t="shared" si="38"/>
        <v>0</v>
      </c>
      <c r="Z145" s="17">
        <f t="shared" si="39"/>
        <v>0</v>
      </c>
      <c r="AA145" s="18">
        <f t="shared" si="49"/>
        <v>0</v>
      </c>
      <c r="AB145" s="20">
        <f t="shared" si="50"/>
        <v>0</v>
      </c>
      <c r="AC145" s="19"/>
    </row>
    <row r="146" spans="1:29" ht="15.75" x14ac:dyDescent="0.25">
      <c r="A146" s="1"/>
      <c r="B146" s="2"/>
      <c r="C146" s="2"/>
      <c r="D146" s="3"/>
      <c r="E146" s="4"/>
      <c r="F146" s="5"/>
      <c r="G146" s="5"/>
      <c r="H146" s="6"/>
      <c r="I146" s="6"/>
      <c r="J146" s="10">
        <f t="shared" si="40"/>
        <v>0</v>
      </c>
      <c r="K146" s="11" t="str">
        <f t="shared" si="41"/>
        <v/>
      </c>
      <c r="L146" s="27" t="str">
        <f t="shared" si="42"/>
        <v/>
      </c>
      <c r="M146" s="7"/>
      <c r="N146" s="8" t="s">
        <v>20</v>
      </c>
      <c r="O146" s="12">
        <f t="shared" si="34"/>
        <v>0</v>
      </c>
      <c r="P146" s="13">
        <f t="shared" si="35"/>
        <v>0</v>
      </c>
      <c r="Q146" s="13">
        <f t="shared" si="43"/>
        <v>0</v>
      </c>
      <c r="R146" s="13">
        <f t="shared" si="44"/>
        <v>0</v>
      </c>
      <c r="S146" s="14">
        <f t="shared" si="45"/>
        <v>0</v>
      </c>
      <c r="T146" s="15">
        <f t="shared" si="46"/>
        <v>0</v>
      </c>
      <c r="U146" s="16">
        <f t="shared" si="47"/>
        <v>0</v>
      </c>
      <c r="V146" s="9">
        <f t="shared" si="48"/>
        <v>0</v>
      </c>
      <c r="W146" s="16">
        <f t="shared" si="36"/>
        <v>0</v>
      </c>
      <c r="X146" s="17">
        <f t="shared" si="37"/>
        <v>0</v>
      </c>
      <c r="Y146" s="16">
        <f t="shared" si="38"/>
        <v>0</v>
      </c>
      <c r="Z146" s="17">
        <f t="shared" si="39"/>
        <v>0</v>
      </c>
      <c r="AA146" s="18">
        <f t="shared" si="49"/>
        <v>0</v>
      </c>
      <c r="AB146" s="20">
        <f t="shared" si="50"/>
        <v>0</v>
      </c>
      <c r="AC146" s="19"/>
    </row>
    <row r="147" spans="1:29" ht="15.75" x14ac:dyDescent="0.25">
      <c r="A147" s="1"/>
      <c r="B147" s="2"/>
      <c r="C147" s="2"/>
      <c r="D147" s="3"/>
      <c r="E147" s="4"/>
      <c r="F147" s="5"/>
      <c r="G147" s="5"/>
      <c r="H147" s="6"/>
      <c r="I147" s="6"/>
      <c r="J147" s="10">
        <f t="shared" si="40"/>
        <v>0</v>
      </c>
      <c r="K147" s="11" t="str">
        <f t="shared" si="41"/>
        <v/>
      </c>
      <c r="L147" s="27" t="str">
        <f t="shared" si="42"/>
        <v/>
      </c>
      <c r="M147" s="7"/>
      <c r="N147" s="8" t="s">
        <v>20</v>
      </c>
      <c r="O147" s="12">
        <f t="shared" si="34"/>
        <v>0</v>
      </c>
      <c r="P147" s="13">
        <f t="shared" si="35"/>
        <v>0</v>
      </c>
      <c r="Q147" s="13">
        <f t="shared" si="43"/>
        <v>0</v>
      </c>
      <c r="R147" s="13">
        <f t="shared" si="44"/>
        <v>0</v>
      </c>
      <c r="S147" s="14">
        <f t="shared" si="45"/>
        <v>0</v>
      </c>
      <c r="T147" s="15">
        <f t="shared" si="46"/>
        <v>0</v>
      </c>
      <c r="U147" s="16">
        <f t="shared" si="47"/>
        <v>0</v>
      </c>
      <c r="V147" s="9">
        <f t="shared" si="48"/>
        <v>0</v>
      </c>
      <c r="W147" s="16">
        <f t="shared" si="36"/>
        <v>0</v>
      </c>
      <c r="X147" s="17">
        <f t="shared" si="37"/>
        <v>0</v>
      </c>
      <c r="Y147" s="16">
        <f t="shared" si="38"/>
        <v>0</v>
      </c>
      <c r="Z147" s="17">
        <f t="shared" si="39"/>
        <v>0</v>
      </c>
      <c r="AA147" s="18">
        <f t="shared" si="49"/>
        <v>0</v>
      </c>
      <c r="AB147" s="20">
        <f t="shared" si="50"/>
        <v>0</v>
      </c>
      <c r="AC147" s="19"/>
    </row>
    <row r="148" spans="1:29" ht="15.75" x14ac:dyDescent="0.25">
      <c r="A148" s="1"/>
      <c r="B148" s="2"/>
      <c r="C148" s="2"/>
      <c r="D148" s="3"/>
      <c r="E148" s="4"/>
      <c r="F148" s="5"/>
      <c r="G148" s="5"/>
      <c r="H148" s="6"/>
      <c r="I148" s="6"/>
      <c r="J148" s="10">
        <f t="shared" si="40"/>
        <v>0</v>
      </c>
      <c r="K148" s="11" t="str">
        <f t="shared" si="41"/>
        <v/>
      </c>
      <c r="L148" s="27" t="str">
        <f t="shared" si="42"/>
        <v/>
      </c>
      <c r="M148" s="7"/>
      <c r="N148" s="8" t="s">
        <v>20</v>
      </c>
      <c r="O148" s="12">
        <f t="shared" si="34"/>
        <v>0</v>
      </c>
      <c r="P148" s="13">
        <f t="shared" si="35"/>
        <v>0</v>
      </c>
      <c r="Q148" s="13">
        <f t="shared" si="43"/>
        <v>0</v>
      </c>
      <c r="R148" s="13">
        <f t="shared" si="44"/>
        <v>0</v>
      </c>
      <c r="S148" s="14">
        <f t="shared" si="45"/>
        <v>0</v>
      </c>
      <c r="T148" s="15">
        <f t="shared" si="46"/>
        <v>0</v>
      </c>
      <c r="U148" s="16">
        <f t="shared" si="47"/>
        <v>0</v>
      </c>
      <c r="V148" s="9">
        <f t="shared" si="48"/>
        <v>0</v>
      </c>
      <c r="W148" s="16">
        <f t="shared" si="36"/>
        <v>0</v>
      </c>
      <c r="X148" s="17">
        <f t="shared" si="37"/>
        <v>0</v>
      </c>
      <c r="Y148" s="16">
        <f t="shared" si="38"/>
        <v>0</v>
      </c>
      <c r="Z148" s="17">
        <f t="shared" si="39"/>
        <v>0</v>
      </c>
      <c r="AA148" s="18">
        <f t="shared" si="49"/>
        <v>0</v>
      </c>
      <c r="AB148" s="20">
        <f t="shared" si="50"/>
        <v>0</v>
      </c>
      <c r="AC148" s="19"/>
    </row>
    <row r="149" spans="1:29" ht="16.5" thickBot="1" x14ac:dyDescent="0.3">
      <c r="A149" s="28"/>
      <c r="B149" s="29"/>
      <c r="C149" s="29"/>
      <c r="D149" s="30"/>
      <c r="E149" s="31"/>
      <c r="F149" s="32"/>
      <c r="G149" s="32"/>
      <c r="H149" s="33"/>
      <c r="I149" s="33"/>
      <c r="J149" s="34">
        <f t="shared" si="40"/>
        <v>0</v>
      </c>
      <c r="K149" s="11" t="str">
        <f t="shared" si="41"/>
        <v/>
      </c>
      <c r="L149" s="35" t="str">
        <f t="shared" si="42"/>
        <v/>
      </c>
      <c r="M149" s="36"/>
      <c r="N149" s="37" t="s">
        <v>20</v>
      </c>
      <c r="O149" s="38">
        <f t="shared" si="34"/>
        <v>0</v>
      </c>
      <c r="P149" s="39">
        <f t="shared" si="35"/>
        <v>0</v>
      </c>
      <c r="Q149" s="39">
        <f t="shared" si="43"/>
        <v>0</v>
      </c>
      <c r="R149" s="39">
        <f t="shared" si="44"/>
        <v>0</v>
      </c>
      <c r="S149" s="40">
        <f t="shared" si="45"/>
        <v>0</v>
      </c>
      <c r="T149" s="41">
        <f t="shared" si="46"/>
        <v>0</v>
      </c>
      <c r="U149" s="42">
        <f t="shared" si="47"/>
        <v>0</v>
      </c>
      <c r="V149" s="9">
        <f t="shared" si="48"/>
        <v>0</v>
      </c>
      <c r="W149" s="42">
        <f t="shared" si="36"/>
        <v>0</v>
      </c>
      <c r="X149" s="43">
        <f t="shared" si="37"/>
        <v>0</v>
      </c>
      <c r="Y149" s="42">
        <f t="shared" si="38"/>
        <v>0</v>
      </c>
      <c r="Z149" s="43">
        <f t="shared" si="39"/>
        <v>0</v>
      </c>
      <c r="AA149" s="44">
        <f t="shared" si="49"/>
        <v>0</v>
      </c>
      <c r="AB149" s="20">
        <f t="shared" si="50"/>
        <v>0</v>
      </c>
      <c r="AC149" s="19"/>
    </row>
    <row r="150" spans="1:29" ht="27" customHeight="1" thickBot="1" x14ac:dyDescent="0.3">
      <c r="A150" s="65">
        <f>IF(SUM(A7:A149)&gt;0,LARGE($A$7:$A$149,1),0)</f>
        <v>0</v>
      </c>
      <c r="B150" s="66"/>
      <c r="C150" s="66"/>
      <c r="D150" s="67"/>
      <c r="E150" s="68"/>
      <c r="F150" s="69"/>
      <c r="G150" s="69"/>
      <c r="H150" s="95">
        <f>ROUND(SUM(H7:H149),2)</f>
        <v>0</v>
      </c>
      <c r="I150" s="191">
        <f>ROUND(SUM(I7:I149),2)</f>
        <v>0</v>
      </c>
      <c r="J150" s="45"/>
      <c r="K150" s="46"/>
      <c r="L150" s="47"/>
      <c r="M150" s="48"/>
      <c r="N150" s="49"/>
      <c r="O150" s="51"/>
      <c r="P150" s="51"/>
      <c r="Q150" s="51"/>
      <c r="R150" s="51"/>
      <c r="S150" s="70">
        <f>ROUND(SUM(S7:S149),2)</f>
        <v>0</v>
      </c>
      <c r="T150" s="52"/>
      <c r="U150" s="53"/>
      <c r="V150" s="54"/>
      <c r="W150" s="53"/>
      <c r="X150" s="55"/>
      <c r="Y150" s="53"/>
      <c r="Z150" s="55"/>
      <c r="AA150" s="70">
        <f>ROUND(SUM(AA7:AA149),2)</f>
        <v>0</v>
      </c>
      <c r="AB150" s="70">
        <f>ROUND(SUM(AB7:AB149),2)</f>
        <v>0</v>
      </c>
      <c r="AC150" s="19"/>
    </row>
  </sheetData>
  <sheetProtection algorithmName="SHA-512" hashValue="3vN7l6LYuTwHYfWhB1JuGq+YsIEm92B6tc4N/eJIgP1aLfqC0WefGtvHwusfvBxsWRSLnw8sBJUdZtrPb/eVLw==" saltValue="jPwNrEvQFOZpjYbz6B6dbw==" spinCount="100000" sheet="1" objects="1" scenarios="1"/>
  <mergeCells count="11">
    <mergeCell ref="Q5:S5"/>
    <mergeCell ref="T5:U5"/>
    <mergeCell ref="W5:AB5"/>
    <mergeCell ref="A4:AB4"/>
    <mergeCell ref="B5:C5"/>
    <mergeCell ref="D5:E5"/>
    <mergeCell ref="F5:G5"/>
    <mergeCell ref="H5:I5"/>
    <mergeCell ref="J5:K5"/>
    <mergeCell ref="M5:N5"/>
    <mergeCell ref="O5:P5"/>
  </mergeCells>
  <conditionalFormatting sqref="K7:K150">
    <cfRule type="cellIs" dxfId="10" priority="1" operator="equal">
      <formula>"Errore! Verificare Giorni"</formula>
    </cfRule>
  </conditionalFormatting>
  <dataValidations count="9">
    <dataValidation type="list" allowBlank="1" showInputMessage="1" showErrorMessage="1" sqref="RDT982843:RDT983184 IZ7:IZ150 SV7:SV150 ACR7:ACR150 AMN7:AMN150 AWJ7:AWJ150 BGF7:BGF150 BQB7:BQB150 BZX7:BZX150 CJT7:CJT150 CTP7:CTP150 DDL7:DDL150 DNH7:DNH150 DXD7:DXD150 EGZ7:EGZ150 EQV7:EQV150 FAR7:FAR150 FKN7:FKN150 FUJ7:FUJ150 GEF7:GEF150 GOB7:GOB150 GXX7:GXX150 HHT7:HHT150 HRP7:HRP150 IBL7:IBL150 ILH7:ILH150 IVD7:IVD150 JEZ7:JEZ150 JOV7:JOV150 JYR7:JYR150 KIN7:KIN150 KSJ7:KSJ150 LCF7:LCF150 LMB7:LMB150 LVX7:LVX150 MFT7:MFT150 MPP7:MPP150 MZL7:MZL150 NJH7:NJH150 NTD7:NTD150 OCZ7:OCZ150 OMV7:OMV150 OWR7:OWR150 PGN7:PGN150 PQJ7:PQJ150 QAF7:QAF150 QKB7:QKB150 QTX7:QTX150 RDT7:RDT150 RNP7:RNP150 RXL7:RXL150 SHH7:SHH150 SRD7:SRD150 TAZ7:TAZ150 TKV7:TKV150 TUR7:TUR150 UEN7:UEN150 UOJ7:UOJ150 UYF7:UYF150 VIB7:VIB150 VRX7:VRX150 WBT7:WBT150 WLP7:WLP150 WVL7:WVL150 RNP982843:RNP983184 IZ65339:IZ65680 SV65339:SV65680 ACR65339:ACR65680 AMN65339:AMN65680 AWJ65339:AWJ65680 BGF65339:BGF65680 BQB65339:BQB65680 BZX65339:BZX65680 CJT65339:CJT65680 CTP65339:CTP65680 DDL65339:DDL65680 DNH65339:DNH65680 DXD65339:DXD65680 EGZ65339:EGZ65680 EQV65339:EQV65680 FAR65339:FAR65680 FKN65339:FKN65680 FUJ65339:FUJ65680 GEF65339:GEF65680 GOB65339:GOB65680 GXX65339:GXX65680 HHT65339:HHT65680 HRP65339:HRP65680 IBL65339:IBL65680 ILH65339:ILH65680 IVD65339:IVD65680 JEZ65339:JEZ65680 JOV65339:JOV65680 JYR65339:JYR65680 KIN65339:KIN65680 KSJ65339:KSJ65680 LCF65339:LCF65680 LMB65339:LMB65680 LVX65339:LVX65680 MFT65339:MFT65680 MPP65339:MPP65680 MZL65339:MZL65680 NJH65339:NJH65680 NTD65339:NTD65680 OCZ65339:OCZ65680 OMV65339:OMV65680 OWR65339:OWR65680 PGN65339:PGN65680 PQJ65339:PQJ65680 QAF65339:QAF65680 QKB65339:QKB65680 QTX65339:QTX65680 RDT65339:RDT65680 RNP65339:RNP65680 RXL65339:RXL65680 SHH65339:SHH65680 SRD65339:SRD65680 TAZ65339:TAZ65680 TKV65339:TKV65680 TUR65339:TUR65680 UEN65339:UEN65680 UOJ65339:UOJ65680 UYF65339:UYF65680 VIB65339:VIB65680 VRX65339:VRX65680 WBT65339:WBT65680 WLP65339:WLP65680 WVL65339:WVL65680 RXL982843:RXL983184 IZ130875:IZ131216 SV130875:SV131216 ACR130875:ACR131216 AMN130875:AMN131216 AWJ130875:AWJ131216 BGF130875:BGF131216 BQB130875:BQB131216 BZX130875:BZX131216 CJT130875:CJT131216 CTP130875:CTP131216 DDL130875:DDL131216 DNH130875:DNH131216 DXD130875:DXD131216 EGZ130875:EGZ131216 EQV130875:EQV131216 FAR130875:FAR131216 FKN130875:FKN131216 FUJ130875:FUJ131216 GEF130875:GEF131216 GOB130875:GOB131216 GXX130875:GXX131216 HHT130875:HHT131216 HRP130875:HRP131216 IBL130875:IBL131216 ILH130875:ILH131216 IVD130875:IVD131216 JEZ130875:JEZ131216 JOV130875:JOV131216 JYR130875:JYR131216 KIN130875:KIN131216 KSJ130875:KSJ131216 LCF130875:LCF131216 LMB130875:LMB131216 LVX130875:LVX131216 MFT130875:MFT131216 MPP130875:MPP131216 MZL130875:MZL131216 NJH130875:NJH131216 NTD130875:NTD131216 OCZ130875:OCZ131216 OMV130875:OMV131216 OWR130875:OWR131216 PGN130875:PGN131216 PQJ130875:PQJ131216 QAF130875:QAF131216 QKB130875:QKB131216 QTX130875:QTX131216 RDT130875:RDT131216 RNP130875:RNP131216 RXL130875:RXL131216 SHH130875:SHH131216 SRD130875:SRD131216 TAZ130875:TAZ131216 TKV130875:TKV131216 TUR130875:TUR131216 UEN130875:UEN131216 UOJ130875:UOJ131216 UYF130875:UYF131216 VIB130875:VIB131216 VRX130875:VRX131216 WBT130875:WBT131216 WLP130875:WLP131216 WVL130875:WVL131216 SHH982843:SHH983184 IZ196411:IZ196752 SV196411:SV196752 ACR196411:ACR196752 AMN196411:AMN196752 AWJ196411:AWJ196752 BGF196411:BGF196752 BQB196411:BQB196752 BZX196411:BZX196752 CJT196411:CJT196752 CTP196411:CTP196752 DDL196411:DDL196752 DNH196411:DNH196752 DXD196411:DXD196752 EGZ196411:EGZ196752 EQV196411:EQV196752 FAR196411:FAR196752 FKN196411:FKN196752 FUJ196411:FUJ196752 GEF196411:GEF196752 GOB196411:GOB196752 GXX196411:GXX196752 HHT196411:HHT196752 HRP196411:HRP196752 IBL196411:IBL196752 ILH196411:ILH196752 IVD196411:IVD196752 JEZ196411:JEZ196752 JOV196411:JOV196752 JYR196411:JYR196752 KIN196411:KIN196752 KSJ196411:KSJ196752 LCF196411:LCF196752 LMB196411:LMB196752 LVX196411:LVX196752 MFT196411:MFT196752 MPP196411:MPP196752 MZL196411:MZL196752 NJH196411:NJH196752 NTD196411:NTD196752 OCZ196411:OCZ196752 OMV196411:OMV196752 OWR196411:OWR196752 PGN196411:PGN196752 PQJ196411:PQJ196752 QAF196411:QAF196752 QKB196411:QKB196752 QTX196411:QTX196752 RDT196411:RDT196752 RNP196411:RNP196752 RXL196411:RXL196752 SHH196411:SHH196752 SRD196411:SRD196752 TAZ196411:TAZ196752 TKV196411:TKV196752 TUR196411:TUR196752 UEN196411:UEN196752 UOJ196411:UOJ196752 UYF196411:UYF196752 VIB196411:VIB196752 VRX196411:VRX196752 WBT196411:WBT196752 WLP196411:WLP196752 WVL196411:WVL196752 SRD982843:SRD983184 IZ261947:IZ262288 SV261947:SV262288 ACR261947:ACR262288 AMN261947:AMN262288 AWJ261947:AWJ262288 BGF261947:BGF262288 BQB261947:BQB262288 BZX261947:BZX262288 CJT261947:CJT262288 CTP261947:CTP262288 DDL261947:DDL262288 DNH261947:DNH262288 DXD261947:DXD262288 EGZ261947:EGZ262288 EQV261947:EQV262288 FAR261947:FAR262288 FKN261947:FKN262288 FUJ261947:FUJ262288 GEF261947:GEF262288 GOB261947:GOB262288 GXX261947:GXX262288 HHT261947:HHT262288 HRP261947:HRP262288 IBL261947:IBL262288 ILH261947:ILH262288 IVD261947:IVD262288 JEZ261947:JEZ262288 JOV261947:JOV262288 JYR261947:JYR262288 KIN261947:KIN262288 KSJ261947:KSJ262288 LCF261947:LCF262288 LMB261947:LMB262288 LVX261947:LVX262288 MFT261947:MFT262288 MPP261947:MPP262288 MZL261947:MZL262288 NJH261947:NJH262288 NTD261947:NTD262288 OCZ261947:OCZ262288 OMV261947:OMV262288 OWR261947:OWR262288 PGN261947:PGN262288 PQJ261947:PQJ262288 QAF261947:QAF262288 QKB261947:QKB262288 QTX261947:QTX262288 RDT261947:RDT262288 RNP261947:RNP262288 RXL261947:RXL262288 SHH261947:SHH262288 SRD261947:SRD262288 TAZ261947:TAZ262288 TKV261947:TKV262288 TUR261947:TUR262288 UEN261947:UEN262288 UOJ261947:UOJ262288 UYF261947:UYF262288 VIB261947:VIB262288 VRX261947:VRX262288 WBT261947:WBT262288 WLP261947:WLP262288 WVL261947:WVL262288 TAZ982843:TAZ983184 IZ327483:IZ327824 SV327483:SV327824 ACR327483:ACR327824 AMN327483:AMN327824 AWJ327483:AWJ327824 BGF327483:BGF327824 BQB327483:BQB327824 BZX327483:BZX327824 CJT327483:CJT327824 CTP327483:CTP327824 DDL327483:DDL327824 DNH327483:DNH327824 DXD327483:DXD327824 EGZ327483:EGZ327824 EQV327483:EQV327824 FAR327483:FAR327824 FKN327483:FKN327824 FUJ327483:FUJ327824 GEF327483:GEF327824 GOB327483:GOB327824 GXX327483:GXX327824 HHT327483:HHT327824 HRP327483:HRP327824 IBL327483:IBL327824 ILH327483:ILH327824 IVD327483:IVD327824 JEZ327483:JEZ327824 JOV327483:JOV327824 JYR327483:JYR327824 KIN327483:KIN327824 KSJ327483:KSJ327824 LCF327483:LCF327824 LMB327483:LMB327824 LVX327483:LVX327824 MFT327483:MFT327824 MPP327483:MPP327824 MZL327483:MZL327824 NJH327483:NJH327824 NTD327483:NTD327824 OCZ327483:OCZ327824 OMV327483:OMV327824 OWR327483:OWR327824 PGN327483:PGN327824 PQJ327483:PQJ327824 QAF327483:QAF327824 QKB327483:QKB327824 QTX327483:QTX327824 RDT327483:RDT327824 RNP327483:RNP327824 RXL327483:RXL327824 SHH327483:SHH327824 SRD327483:SRD327824 TAZ327483:TAZ327824 TKV327483:TKV327824 TUR327483:TUR327824 UEN327483:UEN327824 UOJ327483:UOJ327824 UYF327483:UYF327824 VIB327483:VIB327824 VRX327483:VRX327824 WBT327483:WBT327824 WLP327483:WLP327824 WVL327483:WVL327824 TKV982843:TKV983184 IZ393019:IZ393360 SV393019:SV393360 ACR393019:ACR393360 AMN393019:AMN393360 AWJ393019:AWJ393360 BGF393019:BGF393360 BQB393019:BQB393360 BZX393019:BZX393360 CJT393019:CJT393360 CTP393019:CTP393360 DDL393019:DDL393360 DNH393019:DNH393360 DXD393019:DXD393360 EGZ393019:EGZ393360 EQV393019:EQV393360 FAR393019:FAR393360 FKN393019:FKN393360 FUJ393019:FUJ393360 GEF393019:GEF393360 GOB393019:GOB393360 GXX393019:GXX393360 HHT393019:HHT393360 HRP393019:HRP393360 IBL393019:IBL393360 ILH393019:ILH393360 IVD393019:IVD393360 JEZ393019:JEZ393360 JOV393019:JOV393360 JYR393019:JYR393360 KIN393019:KIN393360 KSJ393019:KSJ393360 LCF393019:LCF393360 LMB393019:LMB393360 LVX393019:LVX393360 MFT393019:MFT393360 MPP393019:MPP393360 MZL393019:MZL393360 NJH393019:NJH393360 NTD393019:NTD393360 OCZ393019:OCZ393360 OMV393019:OMV393360 OWR393019:OWR393360 PGN393019:PGN393360 PQJ393019:PQJ393360 QAF393019:QAF393360 QKB393019:QKB393360 QTX393019:QTX393360 RDT393019:RDT393360 RNP393019:RNP393360 RXL393019:RXL393360 SHH393019:SHH393360 SRD393019:SRD393360 TAZ393019:TAZ393360 TKV393019:TKV393360 TUR393019:TUR393360 UEN393019:UEN393360 UOJ393019:UOJ393360 UYF393019:UYF393360 VIB393019:VIB393360 VRX393019:VRX393360 WBT393019:WBT393360 WLP393019:WLP393360 WVL393019:WVL393360 TUR982843:TUR983184 IZ458555:IZ458896 SV458555:SV458896 ACR458555:ACR458896 AMN458555:AMN458896 AWJ458555:AWJ458896 BGF458555:BGF458896 BQB458555:BQB458896 BZX458555:BZX458896 CJT458555:CJT458896 CTP458555:CTP458896 DDL458555:DDL458896 DNH458555:DNH458896 DXD458555:DXD458896 EGZ458555:EGZ458896 EQV458555:EQV458896 FAR458555:FAR458896 FKN458555:FKN458896 FUJ458555:FUJ458896 GEF458555:GEF458896 GOB458555:GOB458896 GXX458555:GXX458896 HHT458555:HHT458896 HRP458555:HRP458896 IBL458555:IBL458896 ILH458555:ILH458896 IVD458555:IVD458896 JEZ458555:JEZ458896 JOV458555:JOV458896 JYR458555:JYR458896 KIN458555:KIN458896 KSJ458555:KSJ458896 LCF458555:LCF458896 LMB458555:LMB458896 LVX458555:LVX458896 MFT458555:MFT458896 MPP458555:MPP458896 MZL458555:MZL458896 NJH458555:NJH458896 NTD458555:NTD458896 OCZ458555:OCZ458896 OMV458555:OMV458896 OWR458555:OWR458896 PGN458555:PGN458896 PQJ458555:PQJ458896 QAF458555:QAF458896 QKB458555:QKB458896 QTX458555:QTX458896 RDT458555:RDT458896 RNP458555:RNP458896 RXL458555:RXL458896 SHH458555:SHH458896 SRD458555:SRD458896 TAZ458555:TAZ458896 TKV458555:TKV458896 TUR458555:TUR458896 UEN458555:UEN458896 UOJ458555:UOJ458896 UYF458555:UYF458896 VIB458555:VIB458896 VRX458555:VRX458896 WBT458555:WBT458896 WLP458555:WLP458896 WVL458555:WVL458896 UEN982843:UEN983184 IZ524091:IZ524432 SV524091:SV524432 ACR524091:ACR524432 AMN524091:AMN524432 AWJ524091:AWJ524432 BGF524091:BGF524432 BQB524091:BQB524432 BZX524091:BZX524432 CJT524091:CJT524432 CTP524091:CTP524432 DDL524091:DDL524432 DNH524091:DNH524432 DXD524091:DXD524432 EGZ524091:EGZ524432 EQV524091:EQV524432 FAR524091:FAR524432 FKN524091:FKN524432 FUJ524091:FUJ524432 GEF524091:GEF524432 GOB524091:GOB524432 GXX524091:GXX524432 HHT524091:HHT524432 HRP524091:HRP524432 IBL524091:IBL524432 ILH524091:ILH524432 IVD524091:IVD524432 JEZ524091:JEZ524432 JOV524091:JOV524432 JYR524091:JYR524432 KIN524091:KIN524432 KSJ524091:KSJ524432 LCF524091:LCF524432 LMB524091:LMB524432 LVX524091:LVX524432 MFT524091:MFT524432 MPP524091:MPP524432 MZL524091:MZL524432 NJH524091:NJH524432 NTD524091:NTD524432 OCZ524091:OCZ524432 OMV524091:OMV524432 OWR524091:OWR524432 PGN524091:PGN524432 PQJ524091:PQJ524432 QAF524091:QAF524432 QKB524091:QKB524432 QTX524091:QTX524432 RDT524091:RDT524432 RNP524091:RNP524432 RXL524091:RXL524432 SHH524091:SHH524432 SRD524091:SRD524432 TAZ524091:TAZ524432 TKV524091:TKV524432 TUR524091:TUR524432 UEN524091:UEN524432 UOJ524091:UOJ524432 UYF524091:UYF524432 VIB524091:VIB524432 VRX524091:VRX524432 WBT524091:WBT524432 WLP524091:WLP524432 WVL524091:WVL524432 UOJ982843:UOJ983184 IZ589627:IZ589968 SV589627:SV589968 ACR589627:ACR589968 AMN589627:AMN589968 AWJ589627:AWJ589968 BGF589627:BGF589968 BQB589627:BQB589968 BZX589627:BZX589968 CJT589627:CJT589968 CTP589627:CTP589968 DDL589627:DDL589968 DNH589627:DNH589968 DXD589627:DXD589968 EGZ589627:EGZ589968 EQV589627:EQV589968 FAR589627:FAR589968 FKN589627:FKN589968 FUJ589627:FUJ589968 GEF589627:GEF589968 GOB589627:GOB589968 GXX589627:GXX589968 HHT589627:HHT589968 HRP589627:HRP589968 IBL589627:IBL589968 ILH589627:ILH589968 IVD589627:IVD589968 JEZ589627:JEZ589968 JOV589627:JOV589968 JYR589627:JYR589968 KIN589627:KIN589968 KSJ589627:KSJ589968 LCF589627:LCF589968 LMB589627:LMB589968 LVX589627:LVX589968 MFT589627:MFT589968 MPP589627:MPP589968 MZL589627:MZL589968 NJH589627:NJH589968 NTD589627:NTD589968 OCZ589627:OCZ589968 OMV589627:OMV589968 OWR589627:OWR589968 PGN589627:PGN589968 PQJ589627:PQJ589968 QAF589627:QAF589968 QKB589627:QKB589968 QTX589627:QTX589968 RDT589627:RDT589968 RNP589627:RNP589968 RXL589627:RXL589968 SHH589627:SHH589968 SRD589627:SRD589968 TAZ589627:TAZ589968 TKV589627:TKV589968 TUR589627:TUR589968 UEN589627:UEN589968 UOJ589627:UOJ589968 UYF589627:UYF589968 VIB589627:VIB589968 VRX589627:VRX589968 WBT589627:WBT589968 WLP589627:WLP589968 WVL589627:WVL589968 UYF982843:UYF983184 IZ655163:IZ655504 SV655163:SV655504 ACR655163:ACR655504 AMN655163:AMN655504 AWJ655163:AWJ655504 BGF655163:BGF655504 BQB655163:BQB655504 BZX655163:BZX655504 CJT655163:CJT655504 CTP655163:CTP655504 DDL655163:DDL655504 DNH655163:DNH655504 DXD655163:DXD655504 EGZ655163:EGZ655504 EQV655163:EQV655504 FAR655163:FAR655504 FKN655163:FKN655504 FUJ655163:FUJ655504 GEF655163:GEF655504 GOB655163:GOB655504 GXX655163:GXX655504 HHT655163:HHT655504 HRP655163:HRP655504 IBL655163:IBL655504 ILH655163:ILH655504 IVD655163:IVD655504 JEZ655163:JEZ655504 JOV655163:JOV655504 JYR655163:JYR655504 KIN655163:KIN655504 KSJ655163:KSJ655504 LCF655163:LCF655504 LMB655163:LMB655504 LVX655163:LVX655504 MFT655163:MFT655504 MPP655163:MPP655504 MZL655163:MZL655504 NJH655163:NJH655504 NTD655163:NTD655504 OCZ655163:OCZ655504 OMV655163:OMV655504 OWR655163:OWR655504 PGN655163:PGN655504 PQJ655163:PQJ655504 QAF655163:QAF655504 QKB655163:QKB655504 QTX655163:QTX655504 RDT655163:RDT655504 RNP655163:RNP655504 RXL655163:RXL655504 SHH655163:SHH655504 SRD655163:SRD655504 TAZ655163:TAZ655504 TKV655163:TKV655504 TUR655163:TUR655504 UEN655163:UEN655504 UOJ655163:UOJ655504 UYF655163:UYF655504 VIB655163:VIB655504 VRX655163:VRX655504 WBT655163:WBT655504 WLP655163:WLP655504 WVL655163:WVL655504 VIB982843:VIB983184 IZ720699:IZ721040 SV720699:SV721040 ACR720699:ACR721040 AMN720699:AMN721040 AWJ720699:AWJ721040 BGF720699:BGF721040 BQB720699:BQB721040 BZX720699:BZX721040 CJT720699:CJT721040 CTP720699:CTP721040 DDL720699:DDL721040 DNH720699:DNH721040 DXD720699:DXD721040 EGZ720699:EGZ721040 EQV720699:EQV721040 FAR720699:FAR721040 FKN720699:FKN721040 FUJ720699:FUJ721040 GEF720699:GEF721040 GOB720699:GOB721040 GXX720699:GXX721040 HHT720699:HHT721040 HRP720699:HRP721040 IBL720699:IBL721040 ILH720699:ILH721040 IVD720699:IVD721040 JEZ720699:JEZ721040 JOV720699:JOV721040 JYR720699:JYR721040 KIN720699:KIN721040 KSJ720699:KSJ721040 LCF720699:LCF721040 LMB720699:LMB721040 LVX720699:LVX721040 MFT720699:MFT721040 MPP720699:MPP721040 MZL720699:MZL721040 NJH720699:NJH721040 NTD720699:NTD721040 OCZ720699:OCZ721040 OMV720699:OMV721040 OWR720699:OWR721040 PGN720699:PGN721040 PQJ720699:PQJ721040 QAF720699:QAF721040 QKB720699:QKB721040 QTX720699:QTX721040 RDT720699:RDT721040 RNP720699:RNP721040 RXL720699:RXL721040 SHH720699:SHH721040 SRD720699:SRD721040 TAZ720699:TAZ721040 TKV720699:TKV721040 TUR720699:TUR721040 UEN720699:UEN721040 UOJ720699:UOJ721040 UYF720699:UYF721040 VIB720699:VIB721040 VRX720699:VRX721040 WBT720699:WBT721040 WLP720699:WLP721040 WVL720699:WVL721040 VRX982843:VRX983184 IZ786235:IZ786576 SV786235:SV786576 ACR786235:ACR786576 AMN786235:AMN786576 AWJ786235:AWJ786576 BGF786235:BGF786576 BQB786235:BQB786576 BZX786235:BZX786576 CJT786235:CJT786576 CTP786235:CTP786576 DDL786235:DDL786576 DNH786235:DNH786576 DXD786235:DXD786576 EGZ786235:EGZ786576 EQV786235:EQV786576 FAR786235:FAR786576 FKN786235:FKN786576 FUJ786235:FUJ786576 GEF786235:GEF786576 GOB786235:GOB786576 GXX786235:GXX786576 HHT786235:HHT786576 HRP786235:HRP786576 IBL786235:IBL786576 ILH786235:ILH786576 IVD786235:IVD786576 JEZ786235:JEZ786576 JOV786235:JOV786576 JYR786235:JYR786576 KIN786235:KIN786576 KSJ786235:KSJ786576 LCF786235:LCF786576 LMB786235:LMB786576 LVX786235:LVX786576 MFT786235:MFT786576 MPP786235:MPP786576 MZL786235:MZL786576 NJH786235:NJH786576 NTD786235:NTD786576 OCZ786235:OCZ786576 OMV786235:OMV786576 OWR786235:OWR786576 PGN786235:PGN786576 PQJ786235:PQJ786576 QAF786235:QAF786576 QKB786235:QKB786576 QTX786235:QTX786576 RDT786235:RDT786576 RNP786235:RNP786576 RXL786235:RXL786576 SHH786235:SHH786576 SRD786235:SRD786576 TAZ786235:TAZ786576 TKV786235:TKV786576 TUR786235:TUR786576 UEN786235:UEN786576 UOJ786235:UOJ786576 UYF786235:UYF786576 VIB786235:VIB786576 VRX786235:VRX786576 WBT786235:WBT786576 WLP786235:WLP786576 WVL786235:WVL786576 WBT982843:WBT983184 IZ851771:IZ852112 SV851771:SV852112 ACR851771:ACR852112 AMN851771:AMN852112 AWJ851771:AWJ852112 BGF851771:BGF852112 BQB851771:BQB852112 BZX851771:BZX852112 CJT851771:CJT852112 CTP851771:CTP852112 DDL851771:DDL852112 DNH851771:DNH852112 DXD851771:DXD852112 EGZ851771:EGZ852112 EQV851771:EQV852112 FAR851771:FAR852112 FKN851771:FKN852112 FUJ851771:FUJ852112 GEF851771:GEF852112 GOB851771:GOB852112 GXX851771:GXX852112 HHT851771:HHT852112 HRP851771:HRP852112 IBL851771:IBL852112 ILH851771:ILH852112 IVD851771:IVD852112 JEZ851771:JEZ852112 JOV851771:JOV852112 JYR851771:JYR852112 KIN851771:KIN852112 KSJ851771:KSJ852112 LCF851771:LCF852112 LMB851771:LMB852112 LVX851771:LVX852112 MFT851771:MFT852112 MPP851771:MPP852112 MZL851771:MZL852112 NJH851771:NJH852112 NTD851771:NTD852112 OCZ851771:OCZ852112 OMV851771:OMV852112 OWR851771:OWR852112 PGN851771:PGN852112 PQJ851771:PQJ852112 QAF851771:QAF852112 QKB851771:QKB852112 QTX851771:QTX852112 RDT851771:RDT852112 RNP851771:RNP852112 RXL851771:RXL852112 SHH851771:SHH852112 SRD851771:SRD852112 TAZ851771:TAZ852112 TKV851771:TKV852112 TUR851771:TUR852112 UEN851771:UEN852112 UOJ851771:UOJ852112 UYF851771:UYF852112 VIB851771:VIB852112 VRX851771:VRX852112 WBT851771:WBT852112 WLP851771:WLP852112 WVL851771:WVL852112 WLP982843:WLP983184 IZ917307:IZ917648 SV917307:SV917648 ACR917307:ACR917648 AMN917307:AMN917648 AWJ917307:AWJ917648 BGF917307:BGF917648 BQB917307:BQB917648 BZX917307:BZX917648 CJT917307:CJT917648 CTP917307:CTP917648 DDL917307:DDL917648 DNH917307:DNH917648 DXD917307:DXD917648 EGZ917307:EGZ917648 EQV917307:EQV917648 FAR917307:FAR917648 FKN917307:FKN917648 FUJ917307:FUJ917648 GEF917307:GEF917648 GOB917307:GOB917648 GXX917307:GXX917648 HHT917307:HHT917648 HRP917307:HRP917648 IBL917307:IBL917648 ILH917307:ILH917648 IVD917307:IVD917648 JEZ917307:JEZ917648 JOV917307:JOV917648 JYR917307:JYR917648 KIN917307:KIN917648 KSJ917307:KSJ917648 LCF917307:LCF917648 LMB917307:LMB917648 LVX917307:LVX917648 MFT917307:MFT917648 MPP917307:MPP917648 MZL917307:MZL917648 NJH917307:NJH917648 NTD917307:NTD917648 OCZ917307:OCZ917648 OMV917307:OMV917648 OWR917307:OWR917648 PGN917307:PGN917648 PQJ917307:PQJ917648 QAF917307:QAF917648 QKB917307:QKB917648 QTX917307:QTX917648 RDT917307:RDT917648 RNP917307:RNP917648 RXL917307:RXL917648 SHH917307:SHH917648 SRD917307:SRD917648 TAZ917307:TAZ917648 TKV917307:TKV917648 TUR917307:TUR917648 UEN917307:UEN917648 UOJ917307:UOJ917648 UYF917307:UYF917648 VIB917307:VIB917648 VRX917307:VRX917648 WBT917307:WBT917648 WLP917307:WLP917648 WVL917307:WVL917648 WVL982843:WVL983184 IZ982843:IZ983184 SV982843:SV983184 ACR982843:ACR983184 AMN982843:AMN983184 AWJ982843:AWJ983184 BGF982843:BGF983184 BQB982843:BQB983184 BZX982843:BZX983184 CJT982843:CJT983184 CTP982843:CTP983184 DDL982843:DDL983184 DNH982843:DNH983184 DXD982843:DXD983184 EGZ982843:EGZ983184 EQV982843:EQV983184 FAR982843:FAR983184 FKN982843:FKN983184 FUJ982843:FUJ983184 GEF982843:GEF983184 GOB982843:GOB983184 GXX982843:GXX983184 HHT982843:HHT983184 HRP982843:HRP983184 IBL982843:IBL983184 ILH982843:ILH983184 IVD982843:IVD983184 JEZ982843:JEZ983184 JOV982843:JOV983184 JYR982843:JYR983184 KIN982843:KIN983184 KSJ982843:KSJ983184 LCF982843:LCF983184 LMB982843:LMB983184 LVX982843:LVX983184 MFT982843:MFT983184 MPP982843:MPP983184 MZL982843:MZL983184 NJH982843:NJH983184 NTD982843:NTD983184 OCZ982843:OCZ983184 OMV982843:OMV983184 OWR982843:OWR983184 PGN982843:PGN983184 PQJ982843:PQJ983184 QAF982843:QAF983184 QKB982843:QKB983184 QTX982843:QTX983184" xr:uid="{00000000-0002-0000-0100-000000000000}">
      <formula1>STRUTTURE_SRSR24H</formula1>
    </dataValidation>
    <dataValidation type="list" allowBlank="1" showInputMessage="1" showErrorMessage="1" sqref="REC982843:REC983184 JI7:JI150 TE7:TE150 ADA7:ADA150 AMW7:AMW150 AWS7:AWS150 BGO7:BGO150 BQK7:BQK150 CAG7:CAG150 CKC7:CKC150 CTY7:CTY150 DDU7:DDU150 DNQ7:DNQ150 DXM7:DXM150 EHI7:EHI150 ERE7:ERE150 FBA7:FBA150 FKW7:FKW150 FUS7:FUS150 GEO7:GEO150 GOK7:GOK150 GYG7:GYG150 HIC7:HIC150 HRY7:HRY150 IBU7:IBU150 ILQ7:ILQ150 IVM7:IVM150 JFI7:JFI150 JPE7:JPE150 JZA7:JZA150 KIW7:KIW150 KSS7:KSS150 LCO7:LCO150 LMK7:LMK150 LWG7:LWG150 MGC7:MGC150 MPY7:MPY150 MZU7:MZU150 NJQ7:NJQ150 NTM7:NTM150 ODI7:ODI150 ONE7:ONE150 OXA7:OXA150 PGW7:PGW150 PQS7:PQS150 QAO7:QAO150 QKK7:QKK150 QUG7:QUG150 REC7:REC150 RNY7:RNY150 RXU7:RXU150 SHQ7:SHQ150 SRM7:SRM150 TBI7:TBI150 TLE7:TLE150 TVA7:TVA150 UEW7:UEW150 UOS7:UOS150 UYO7:UYO150 VIK7:VIK150 VSG7:VSG150 WCC7:WCC150 WLY7:WLY150 WVU7:WVU150 RNY982843:RNY983184 JI65339:JI65680 TE65339:TE65680 ADA65339:ADA65680 AMW65339:AMW65680 AWS65339:AWS65680 BGO65339:BGO65680 BQK65339:BQK65680 CAG65339:CAG65680 CKC65339:CKC65680 CTY65339:CTY65680 DDU65339:DDU65680 DNQ65339:DNQ65680 DXM65339:DXM65680 EHI65339:EHI65680 ERE65339:ERE65680 FBA65339:FBA65680 FKW65339:FKW65680 FUS65339:FUS65680 GEO65339:GEO65680 GOK65339:GOK65680 GYG65339:GYG65680 HIC65339:HIC65680 HRY65339:HRY65680 IBU65339:IBU65680 ILQ65339:ILQ65680 IVM65339:IVM65680 JFI65339:JFI65680 JPE65339:JPE65680 JZA65339:JZA65680 KIW65339:KIW65680 KSS65339:KSS65680 LCO65339:LCO65680 LMK65339:LMK65680 LWG65339:LWG65680 MGC65339:MGC65680 MPY65339:MPY65680 MZU65339:MZU65680 NJQ65339:NJQ65680 NTM65339:NTM65680 ODI65339:ODI65680 ONE65339:ONE65680 OXA65339:OXA65680 PGW65339:PGW65680 PQS65339:PQS65680 QAO65339:QAO65680 QKK65339:QKK65680 QUG65339:QUG65680 REC65339:REC65680 RNY65339:RNY65680 RXU65339:RXU65680 SHQ65339:SHQ65680 SRM65339:SRM65680 TBI65339:TBI65680 TLE65339:TLE65680 TVA65339:TVA65680 UEW65339:UEW65680 UOS65339:UOS65680 UYO65339:UYO65680 VIK65339:VIK65680 VSG65339:VSG65680 WCC65339:WCC65680 WLY65339:WLY65680 WVU65339:WVU65680 RXU982843:RXU983184 JI130875:JI131216 TE130875:TE131216 ADA130875:ADA131216 AMW130875:AMW131216 AWS130875:AWS131216 BGO130875:BGO131216 BQK130875:BQK131216 CAG130875:CAG131216 CKC130875:CKC131216 CTY130875:CTY131216 DDU130875:DDU131216 DNQ130875:DNQ131216 DXM130875:DXM131216 EHI130875:EHI131216 ERE130875:ERE131216 FBA130875:FBA131216 FKW130875:FKW131216 FUS130875:FUS131216 GEO130875:GEO131216 GOK130875:GOK131216 GYG130875:GYG131216 HIC130875:HIC131216 HRY130875:HRY131216 IBU130875:IBU131216 ILQ130875:ILQ131216 IVM130875:IVM131216 JFI130875:JFI131216 JPE130875:JPE131216 JZA130875:JZA131216 KIW130875:KIW131216 KSS130875:KSS131216 LCO130875:LCO131216 LMK130875:LMK131216 LWG130875:LWG131216 MGC130875:MGC131216 MPY130875:MPY131216 MZU130875:MZU131216 NJQ130875:NJQ131216 NTM130875:NTM131216 ODI130875:ODI131216 ONE130875:ONE131216 OXA130875:OXA131216 PGW130875:PGW131216 PQS130875:PQS131216 QAO130875:QAO131216 QKK130875:QKK131216 QUG130875:QUG131216 REC130875:REC131216 RNY130875:RNY131216 RXU130875:RXU131216 SHQ130875:SHQ131216 SRM130875:SRM131216 TBI130875:TBI131216 TLE130875:TLE131216 TVA130875:TVA131216 UEW130875:UEW131216 UOS130875:UOS131216 UYO130875:UYO131216 VIK130875:VIK131216 VSG130875:VSG131216 WCC130875:WCC131216 WLY130875:WLY131216 WVU130875:WVU131216 SHQ982843:SHQ983184 JI196411:JI196752 TE196411:TE196752 ADA196411:ADA196752 AMW196411:AMW196752 AWS196411:AWS196752 BGO196411:BGO196752 BQK196411:BQK196752 CAG196411:CAG196752 CKC196411:CKC196752 CTY196411:CTY196752 DDU196411:DDU196752 DNQ196411:DNQ196752 DXM196411:DXM196752 EHI196411:EHI196752 ERE196411:ERE196752 FBA196411:FBA196752 FKW196411:FKW196752 FUS196411:FUS196752 GEO196411:GEO196752 GOK196411:GOK196752 GYG196411:GYG196752 HIC196411:HIC196752 HRY196411:HRY196752 IBU196411:IBU196752 ILQ196411:ILQ196752 IVM196411:IVM196752 JFI196411:JFI196752 JPE196411:JPE196752 JZA196411:JZA196752 KIW196411:KIW196752 KSS196411:KSS196752 LCO196411:LCO196752 LMK196411:LMK196752 LWG196411:LWG196752 MGC196411:MGC196752 MPY196411:MPY196752 MZU196411:MZU196752 NJQ196411:NJQ196752 NTM196411:NTM196752 ODI196411:ODI196752 ONE196411:ONE196752 OXA196411:OXA196752 PGW196411:PGW196752 PQS196411:PQS196752 QAO196411:QAO196752 QKK196411:QKK196752 QUG196411:QUG196752 REC196411:REC196752 RNY196411:RNY196752 RXU196411:RXU196752 SHQ196411:SHQ196752 SRM196411:SRM196752 TBI196411:TBI196752 TLE196411:TLE196752 TVA196411:TVA196752 UEW196411:UEW196752 UOS196411:UOS196752 UYO196411:UYO196752 VIK196411:VIK196752 VSG196411:VSG196752 WCC196411:WCC196752 WLY196411:WLY196752 WVU196411:WVU196752 SRM982843:SRM983184 JI261947:JI262288 TE261947:TE262288 ADA261947:ADA262288 AMW261947:AMW262288 AWS261947:AWS262288 BGO261947:BGO262288 BQK261947:BQK262288 CAG261947:CAG262288 CKC261947:CKC262288 CTY261947:CTY262288 DDU261947:DDU262288 DNQ261947:DNQ262288 DXM261947:DXM262288 EHI261947:EHI262288 ERE261947:ERE262288 FBA261947:FBA262288 FKW261947:FKW262288 FUS261947:FUS262288 GEO261947:GEO262288 GOK261947:GOK262288 GYG261947:GYG262288 HIC261947:HIC262288 HRY261947:HRY262288 IBU261947:IBU262288 ILQ261947:ILQ262288 IVM261947:IVM262288 JFI261947:JFI262288 JPE261947:JPE262288 JZA261947:JZA262288 KIW261947:KIW262288 KSS261947:KSS262288 LCO261947:LCO262288 LMK261947:LMK262288 LWG261947:LWG262288 MGC261947:MGC262288 MPY261947:MPY262288 MZU261947:MZU262288 NJQ261947:NJQ262288 NTM261947:NTM262288 ODI261947:ODI262288 ONE261947:ONE262288 OXA261947:OXA262288 PGW261947:PGW262288 PQS261947:PQS262288 QAO261947:QAO262288 QKK261947:QKK262288 QUG261947:QUG262288 REC261947:REC262288 RNY261947:RNY262288 RXU261947:RXU262288 SHQ261947:SHQ262288 SRM261947:SRM262288 TBI261947:TBI262288 TLE261947:TLE262288 TVA261947:TVA262288 UEW261947:UEW262288 UOS261947:UOS262288 UYO261947:UYO262288 VIK261947:VIK262288 VSG261947:VSG262288 WCC261947:WCC262288 WLY261947:WLY262288 WVU261947:WVU262288 TBI982843:TBI983184 JI327483:JI327824 TE327483:TE327824 ADA327483:ADA327824 AMW327483:AMW327824 AWS327483:AWS327824 BGO327483:BGO327824 BQK327483:BQK327824 CAG327483:CAG327824 CKC327483:CKC327824 CTY327483:CTY327824 DDU327483:DDU327824 DNQ327483:DNQ327824 DXM327483:DXM327824 EHI327483:EHI327824 ERE327483:ERE327824 FBA327483:FBA327824 FKW327483:FKW327824 FUS327483:FUS327824 GEO327483:GEO327824 GOK327483:GOK327824 GYG327483:GYG327824 HIC327483:HIC327824 HRY327483:HRY327824 IBU327483:IBU327824 ILQ327483:ILQ327824 IVM327483:IVM327824 JFI327483:JFI327824 JPE327483:JPE327824 JZA327483:JZA327824 KIW327483:KIW327824 KSS327483:KSS327824 LCO327483:LCO327824 LMK327483:LMK327824 LWG327483:LWG327824 MGC327483:MGC327824 MPY327483:MPY327824 MZU327483:MZU327824 NJQ327483:NJQ327824 NTM327483:NTM327824 ODI327483:ODI327824 ONE327483:ONE327824 OXA327483:OXA327824 PGW327483:PGW327824 PQS327483:PQS327824 QAO327483:QAO327824 QKK327483:QKK327824 QUG327483:QUG327824 REC327483:REC327824 RNY327483:RNY327824 RXU327483:RXU327824 SHQ327483:SHQ327824 SRM327483:SRM327824 TBI327483:TBI327824 TLE327483:TLE327824 TVA327483:TVA327824 UEW327483:UEW327824 UOS327483:UOS327824 UYO327483:UYO327824 VIK327483:VIK327824 VSG327483:VSG327824 WCC327483:WCC327824 WLY327483:WLY327824 WVU327483:WVU327824 TLE982843:TLE983184 JI393019:JI393360 TE393019:TE393360 ADA393019:ADA393360 AMW393019:AMW393360 AWS393019:AWS393360 BGO393019:BGO393360 BQK393019:BQK393360 CAG393019:CAG393360 CKC393019:CKC393360 CTY393019:CTY393360 DDU393019:DDU393360 DNQ393019:DNQ393360 DXM393019:DXM393360 EHI393019:EHI393360 ERE393019:ERE393360 FBA393019:FBA393360 FKW393019:FKW393360 FUS393019:FUS393360 GEO393019:GEO393360 GOK393019:GOK393360 GYG393019:GYG393360 HIC393019:HIC393360 HRY393019:HRY393360 IBU393019:IBU393360 ILQ393019:ILQ393360 IVM393019:IVM393360 JFI393019:JFI393360 JPE393019:JPE393360 JZA393019:JZA393360 KIW393019:KIW393360 KSS393019:KSS393360 LCO393019:LCO393360 LMK393019:LMK393360 LWG393019:LWG393360 MGC393019:MGC393360 MPY393019:MPY393360 MZU393019:MZU393360 NJQ393019:NJQ393360 NTM393019:NTM393360 ODI393019:ODI393360 ONE393019:ONE393360 OXA393019:OXA393360 PGW393019:PGW393360 PQS393019:PQS393360 QAO393019:QAO393360 QKK393019:QKK393360 QUG393019:QUG393360 REC393019:REC393360 RNY393019:RNY393360 RXU393019:RXU393360 SHQ393019:SHQ393360 SRM393019:SRM393360 TBI393019:TBI393360 TLE393019:TLE393360 TVA393019:TVA393360 UEW393019:UEW393360 UOS393019:UOS393360 UYO393019:UYO393360 VIK393019:VIK393360 VSG393019:VSG393360 WCC393019:WCC393360 WLY393019:WLY393360 WVU393019:WVU393360 TVA982843:TVA983184 JI458555:JI458896 TE458555:TE458896 ADA458555:ADA458896 AMW458555:AMW458896 AWS458555:AWS458896 BGO458555:BGO458896 BQK458555:BQK458896 CAG458555:CAG458896 CKC458555:CKC458896 CTY458555:CTY458896 DDU458555:DDU458896 DNQ458555:DNQ458896 DXM458555:DXM458896 EHI458555:EHI458896 ERE458555:ERE458896 FBA458555:FBA458896 FKW458555:FKW458896 FUS458555:FUS458896 GEO458555:GEO458896 GOK458555:GOK458896 GYG458555:GYG458896 HIC458555:HIC458896 HRY458555:HRY458896 IBU458555:IBU458896 ILQ458555:ILQ458896 IVM458555:IVM458896 JFI458555:JFI458896 JPE458555:JPE458896 JZA458555:JZA458896 KIW458555:KIW458896 KSS458555:KSS458896 LCO458555:LCO458896 LMK458555:LMK458896 LWG458555:LWG458896 MGC458555:MGC458896 MPY458555:MPY458896 MZU458555:MZU458896 NJQ458555:NJQ458896 NTM458555:NTM458896 ODI458555:ODI458896 ONE458555:ONE458896 OXA458555:OXA458896 PGW458555:PGW458896 PQS458555:PQS458896 QAO458555:QAO458896 QKK458555:QKK458896 QUG458555:QUG458896 REC458555:REC458896 RNY458555:RNY458896 RXU458555:RXU458896 SHQ458555:SHQ458896 SRM458555:SRM458896 TBI458555:TBI458896 TLE458555:TLE458896 TVA458555:TVA458896 UEW458555:UEW458896 UOS458555:UOS458896 UYO458555:UYO458896 VIK458555:VIK458896 VSG458555:VSG458896 WCC458555:WCC458896 WLY458555:WLY458896 WVU458555:WVU458896 UEW982843:UEW983184 JI524091:JI524432 TE524091:TE524432 ADA524091:ADA524432 AMW524091:AMW524432 AWS524091:AWS524432 BGO524091:BGO524432 BQK524091:BQK524432 CAG524091:CAG524432 CKC524091:CKC524432 CTY524091:CTY524432 DDU524091:DDU524432 DNQ524091:DNQ524432 DXM524091:DXM524432 EHI524091:EHI524432 ERE524091:ERE524432 FBA524091:FBA524432 FKW524091:FKW524432 FUS524091:FUS524432 GEO524091:GEO524432 GOK524091:GOK524432 GYG524091:GYG524432 HIC524091:HIC524432 HRY524091:HRY524432 IBU524091:IBU524432 ILQ524091:ILQ524432 IVM524091:IVM524432 JFI524091:JFI524432 JPE524091:JPE524432 JZA524091:JZA524432 KIW524091:KIW524432 KSS524091:KSS524432 LCO524091:LCO524432 LMK524091:LMK524432 LWG524091:LWG524432 MGC524091:MGC524432 MPY524091:MPY524432 MZU524091:MZU524432 NJQ524091:NJQ524432 NTM524091:NTM524432 ODI524091:ODI524432 ONE524091:ONE524432 OXA524091:OXA524432 PGW524091:PGW524432 PQS524091:PQS524432 QAO524091:QAO524432 QKK524091:QKK524432 QUG524091:QUG524432 REC524091:REC524432 RNY524091:RNY524432 RXU524091:RXU524432 SHQ524091:SHQ524432 SRM524091:SRM524432 TBI524091:TBI524432 TLE524091:TLE524432 TVA524091:TVA524432 UEW524091:UEW524432 UOS524091:UOS524432 UYO524091:UYO524432 VIK524091:VIK524432 VSG524091:VSG524432 WCC524091:WCC524432 WLY524091:WLY524432 WVU524091:WVU524432 UOS982843:UOS983184 JI589627:JI589968 TE589627:TE589968 ADA589627:ADA589968 AMW589627:AMW589968 AWS589627:AWS589968 BGO589627:BGO589968 BQK589627:BQK589968 CAG589627:CAG589968 CKC589627:CKC589968 CTY589627:CTY589968 DDU589627:DDU589968 DNQ589627:DNQ589968 DXM589627:DXM589968 EHI589627:EHI589968 ERE589627:ERE589968 FBA589627:FBA589968 FKW589627:FKW589968 FUS589627:FUS589968 GEO589627:GEO589968 GOK589627:GOK589968 GYG589627:GYG589968 HIC589627:HIC589968 HRY589627:HRY589968 IBU589627:IBU589968 ILQ589627:ILQ589968 IVM589627:IVM589968 JFI589627:JFI589968 JPE589627:JPE589968 JZA589627:JZA589968 KIW589627:KIW589968 KSS589627:KSS589968 LCO589627:LCO589968 LMK589627:LMK589968 LWG589627:LWG589968 MGC589627:MGC589968 MPY589627:MPY589968 MZU589627:MZU589968 NJQ589627:NJQ589968 NTM589627:NTM589968 ODI589627:ODI589968 ONE589627:ONE589968 OXA589627:OXA589968 PGW589627:PGW589968 PQS589627:PQS589968 QAO589627:QAO589968 QKK589627:QKK589968 QUG589627:QUG589968 REC589627:REC589968 RNY589627:RNY589968 RXU589627:RXU589968 SHQ589627:SHQ589968 SRM589627:SRM589968 TBI589627:TBI589968 TLE589627:TLE589968 TVA589627:TVA589968 UEW589627:UEW589968 UOS589627:UOS589968 UYO589627:UYO589968 VIK589627:VIK589968 VSG589627:VSG589968 WCC589627:WCC589968 WLY589627:WLY589968 WVU589627:WVU589968 UYO982843:UYO983184 JI655163:JI655504 TE655163:TE655504 ADA655163:ADA655504 AMW655163:AMW655504 AWS655163:AWS655504 BGO655163:BGO655504 BQK655163:BQK655504 CAG655163:CAG655504 CKC655163:CKC655504 CTY655163:CTY655504 DDU655163:DDU655504 DNQ655163:DNQ655504 DXM655163:DXM655504 EHI655163:EHI655504 ERE655163:ERE655504 FBA655163:FBA655504 FKW655163:FKW655504 FUS655163:FUS655504 GEO655163:GEO655504 GOK655163:GOK655504 GYG655163:GYG655504 HIC655163:HIC655504 HRY655163:HRY655504 IBU655163:IBU655504 ILQ655163:ILQ655504 IVM655163:IVM655504 JFI655163:JFI655504 JPE655163:JPE655504 JZA655163:JZA655504 KIW655163:KIW655504 KSS655163:KSS655504 LCO655163:LCO655504 LMK655163:LMK655504 LWG655163:LWG655504 MGC655163:MGC655504 MPY655163:MPY655504 MZU655163:MZU655504 NJQ655163:NJQ655504 NTM655163:NTM655504 ODI655163:ODI655504 ONE655163:ONE655504 OXA655163:OXA655504 PGW655163:PGW655504 PQS655163:PQS655504 QAO655163:QAO655504 QKK655163:QKK655504 QUG655163:QUG655504 REC655163:REC655504 RNY655163:RNY655504 RXU655163:RXU655504 SHQ655163:SHQ655504 SRM655163:SRM655504 TBI655163:TBI655504 TLE655163:TLE655504 TVA655163:TVA655504 UEW655163:UEW655504 UOS655163:UOS655504 UYO655163:UYO655504 VIK655163:VIK655504 VSG655163:VSG655504 WCC655163:WCC655504 WLY655163:WLY655504 WVU655163:WVU655504 VIK982843:VIK983184 JI720699:JI721040 TE720699:TE721040 ADA720699:ADA721040 AMW720699:AMW721040 AWS720699:AWS721040 BGO720699:BGO721040 BQK720699:BQK721040 CAG720699:CAG721040 CKC720699:CKC721040 CTY720699:CTY721040 DDU720699:DDU721040 DNQ720699:DNQ721040 DXM720699:DXM721040 EHI720699:EHI721040 ERE720699:ERE721040 FBA720699:FBA721040 FKW720699:FKW721040 FUS720699:FUS721040 GEO720699:GEO721040 GOK720699:GOK721040 GYG720699:GYG721040 HIC720699:HIC721040 HRY720699:HRY721040 IBU720699:IBU721040 ILQ720699:ILQ721040 IVM720699:IVM721040 JFI720699:JFI721040 JPE720699:JPE721040 JZA720699:JZA721040 KIW720699:KIW721040 KSS720699:KSS721040 LCO720699:LCO721040 LMK720699:LMK721040 LWG720699:LWG721040 MGC720699:MGC721040 MPY720699:MPY721040 MZU720699:MZU721040 NJQ720699:NJQ721040 NTM720699:NTM721040 ODI720699:ODI721040 ONE720699:ONE721040 OXA720699:OXA721040 PGW720699:PGW721040 PQS720699:PQS721040 QAO720699:QAO721040 QKK720699:QKK721040 QUG720699:QUG721040 REC720699:REC721040 RNY720699:RNY721040 RXU720699:RXU721040 SHQ720699:SHQ721040 SRM720699:SRM721040 TBI720699:TBI721040 TLE720699:TLE721040 TVA720699:TVA721040 UEW720699:UEW721040 UOS720699:UOS721040 UYO720699:UYO721040 VIK720699:VIK721040 VSG720699:VSG721040 WCC720699:WCC721040 WLY720699:WLY721040 WVU720699:WVU721040 VSG982843:VSG983184 JI786235:JI786576 TE786235:TE786576 ADA786235:ADA786576 AMW786235:AMW786576 AWS786235:AWS786576 BGO786235:BGO786576 BQK786235:BQK786576 CAG786235:CAG786576 CKC786235:CKC786576 CTY786235:CTY786576 DDU786235:DDU786576 DNQ786235:DNQ786576 DXM786235:DXM786576 EHI786235:EHI786576 ERE786235:ERE786576 FBA786235:FBA786576 FKW786235:FKW786576 FUS786235:FUS786576 GEO786235:GEO786576 GOK786235:GOK786576 GYG786235:GYG786576 HIC786235:HIC786576 HRY786235:HRY786576 IBU786235:IBU786576 ILQ786235:ILQ786576 IVM786235:IVM786576 JFI786235:JFI786576 JPE786235:JPE786576 JZA786235:JZA786576 KIW786235:KIW786576 KSS786235:KSS786576 LCO786235:LCO786576 LMK786235:LMK786576 LWG786235:LWG786576 MGC786235:MGC786576 MPY786235:MPY786576 MZU786235:MZU786576 NJQ786235:NJQ786576 NTM786235:NTM786576 ODI786235:ODI786576 ONE786235:ONE786576 OXA786235:OXA786576 PGW786235:PGW786576 PQS786235:PQS786576 QAO786235:QAO786576 QKK786235:QKK786576 QUG786235:QUG786576 REC786235:REC786576 RNY786235:RNY786576 RXU786235:RXU786576 SHQ786235:SHQ786576 SRM786235:SRM786576 TBI786235:TBI786576 TLE786235:TLE786576 TVA786235:TVA786576 UEW786235:UEW786576 UOS786235:UOS786576 UYO786235:UYO786576 VIK786235:VIK786576 VSG786235:VSG786576 WCC786235:WCC786576 WLY786235:WLY786576 WVU786235:WVU786576 WCC982843:WCC983184 JI851771:JI852112 TE851771:TE852112 ADA851771:ADA852112 AMW851771:AMW852112 AWS851771:AWS852112 BGO851771:BGO852112 BQK851771:BQK852112 CAG851771:CAG852112 CKC851771:CKC852112 CTY851771:CTY852112 DDU851771:DDU852112 DNQ851771:DNQ852112 DXM851771:DXM852112 EHI851771:EHI852112 ERE851771:ERE852112 FBA851771:FBA852112 FKW851771:FKW852112 FUS851771:FUS852112 GEO851771:GEO852112 GOK851771:GOK852112 GYG851771:GYG852112 HIC851771:HIC852112 HRY851771:HRY852112 IBU851771:IBU852112 ILQ851771:ILQ852112 IVM851771:IVM852112 JFI851771:JFI852112 JPE851771:JPE852112 JZA851771:JZA852112 KIW851771:KIW852112 KSS851771:KSS852112 LCO851771:LCO852112 LMK851771:LMK852112 LWG851771:LWG852112 MGC851771:MGC852112 MPY851771:MPY852112 MZU851771:MZU852112 NJQ851771:NJQ852112 NTM851771:NTM852112 ODI851771:ODI852112 ONE851771:ONE852112 OXA851771:OXA852112 PGW851771:PGW852112 PQS851771:PQS852112 QAO851771:QAO852112 QKK851771:QKK852112 QUG851771:QUG852112 REC851771:REC852112 RNY851771:RNY852112 RXU851771:RXU852112 SHQ851771:SHQ852112 SRM851771:SRM852112 TBI851771:TBI852112 TLE851771:TLE852112 TVA851771:TVA852112 UEW851771:UEW852112 UOS851771:UOS852112 UYO851771:UYO852112 VIK851771:VIK852112 VSG851771:VSG852112 WCC851771:WCC852112 WLY851771:WLY852112 WVU851771:WVU852112 WLY982843:WLY983184 JI917307:JI917648 TE917307:TE917648 ADA917307:ADA917648 AMW917307:AMW917648 AWS917307:AWS917648 BGO917307:BGO917648 BQK917307:BQK917648 CAG917307:CAG917648 CKC917307:CKC917648 CTY917307:CTY917648 DDU917307:DDU917648 DNQ917307:DNQ917648 DXM917307:DXM917648 EHI917307:EHI917648 ERE917307:ERE917648 FBA917307:FBA917648 FKW917307:FKW917648 FUS917307:FUS917648 GEO917307:GEO917648 GOK917307:GOK917648 GYG917307:GYG917648 HIC917307:HIC917648 HRY917307:HRY917648 IBU917307:IBU917648 ILQ917307:ILQ917648 IVM917307:IVM917648 JFI917307:JFI917648 JPE917307:JPE917648 JZA917307:JZA917648 KIW917307:KIW917648 KSS917307:KSS917648 LCO917307:LCO917648 LMK917307:LMK917648 LWG917307:LWG917648 MGC917307:MGC917648 MPY917307:MPY917648 MZU917307:MZU917648 NJQ917307:NJQ917648 NTM917307:NTM917648 ODI917307:ODI917648 ONE917307:ONE917648 OXA917307:OXA917648 PGW917307:PGW917648 PQS917307:PQS917648 QAO917307:QAO917648 QKK917307:QKK917648 QUG917307:QUG917648 REC917307:REC917648 RNY917307:RNY917648 RXU917307:RXU917648 SHQ917307:SHQ917648 SRM917307:SRM917648 TBI917307:TBI917648 TLE917307:TLE917648 TVA917307:TVA917648 UEW917307:UEW917648 UOS917307:UOS917648 UYO917307:UYO917648 VIK917307:VIK917648 VSG917307:VSG917648 WCC917307:WCC917648 WLY917307:WLY917648 WVU917307:WVU917648 WVU982843:WVU983184 JI982843:JI983184 TE982843:TE983184 ADA982843:ADA983184 AMW982843:AMW983184 AWS982843:AWS983184 BGO982843:BGO983184 BQK982843:BQK983184 CAG982843:CAG983184 CKC982843:CKC983184 CTY982843:CTY983184 DDU982843:DDU983184 DNQ982843:DNQ983184 DXM982843:DXM983184 EHI982843:EHI983184 ERE982843:ERE983184 FBA982843:FBA983184 FKW982843:FKW983184 FUS982843:FUS983184 GEO982843:GEO983184 GOK982843:GOK983184 GYG982843:GYG983184 HIC982843:HIC983184 HRY982843:HRY983184 IBU982843:IBU983184 ILQ982843:ILQ983184 IVM982843:IVM983184 JFI982843:JFI983184 JPE982843:JPE983184 JZA982843:JZA983184 KIW982843:KIW983184 KSS982843:KSS983184 LCO982843:LCO983184 LMK982843:LMK983184 LWG982843:LWG983184 MGC982843:MGC983184 MPY982843:MPY983184 MZU982843:MZU983184 NJQ982843:NJQ983184 NTM982843:NTM983184 ODI982843:ODI983184 ONE982843:ONE983184 OXA982843:OXA983184 PGW982843:PGW983184 PQS982843:PQS983184 QAO982843:QAO983184 QKK982843:QKK983184 QUG982843:QUG983184" xr:uid="{00000000-0002-0000-0100-000001000000}">
      <formula1>ACCOMPAGNO</formula1>
    </dataValidation>
    <dataValidation type="whole" allowBlank="1" showInputMessage="1" showErrorMessage="1" sqref="WVP982843:WVP983184 JD7:JD150 SZ7:SZ150 ACV7:ACV150 AMR7:AMR150 AWN7:AWN150 BGJ7:BGJ150 BQF7:BQF150 CAB7:CAB150 CJX7:CJX150 CTT7:CTT150 DDP7:DDP150 DNL7:DNL150 DXH7:DXH150 EHD7:EHD150 EQZ7:EQZ150 FAV7:FAV150 FKR7:FKR150 FUN7:FUN150 GEJ7:GEJ150 GOF7:GOF150 GYB7:GYB150 HHX7:HHX150 HRT7:HRT150 IBP7:IBP150 ILL7:ILL150 IVH7:IVH150 JFD7:JFD150 JOZ7:JOZ150 JYV7:JYV150 KIR7:KIR150 KSN7:KSN150 LCJ7:LCJ150 LMF7:LMF150 LWB7:LWB150 MFX7:MFX150 MPT7:MPT150 MZP7:MZP150 NJL7:NJL150 NTH7:NTH150 ODD7:ODD150 OMZ7:OMZ150 OWV7:OWV150 PGR7:PGR150 PQN7:PQN150 QAJ7:QAJ150 QKF7:QKF150 QUB7:QUB150 RDX7:RDX150 RNT7:RNT150 RXP7:RXP150 SHL7:SHL150 SRH7:SRH150 TBD7:TBD150 TKZ7:TKZ150 TUV7:TUV150 UER7:UER150 UON7:UON150 UYJ7:UYJ150 VIF7:VIF150 VSB7:VSB150 WBX7:WBX150 WLT7:WLT150 WVP7:WVP150 H65339:H65680 JD65339:JD65680 SZ65339:SZ65680 ACV65339:ACV65680 AMR65339:AMR65680 AWN65339:AWN65680 BGJ65339:BGJ65680 BQF65339:BQF65680 CAB65339:CAB65680 CJX65339:CJX65680 CTT65339:CTT65680 DDP65339:DDP65680 DNL65339:DNL65680 DXH65339:DXH65680 EHD65339:EHD65680 EQZ65339:EQZ65680 FAV65339:FAV65680 FKR65339:FKR65680 FUN65339:FUN65680 GEJ65339:GEJ65680 GOF65339:GOF65680 GYB65339:GYB65680 HHX65339:HHX65680 HRT65339:HRT65680 IBP65339:IBP65680 ILL65339:ILL65680 IVH65339:IVH65680 JFD65339:JFD65680 JOZ65339:JOZ65680 JYV65339:JYV65680 KIR65339:KIR65680 KSN65339:KSN65680 LCJ65339:LCJ65680 LMF65339:LMF65680 LWB65339:LWB65680 MFX65339:MFX65680 MPT65339:MPT65680 MZP65339:MZP65680 NJL65339:NJL65680 NTH65339:NTH65680 ODD65339:ODD65680 OMZ65339:OMZ65680 OWV65339:OWV65680 PGR65339:PGR65680 PQN65339:PQN65680 QAJ65339:QAJ65680 QKF65339:QKF65680 QUB65339:QUB65680 RDX65339:RDX65680 RNT65339:RNT65680 RXP65339:RXP65680 SHL65339:SHL65680 SRH65339:SRH65680 TBD65339:TBD65680 TKZ65339:TKZ65680 TUV65339:TUV65680 UER65339:UER65680 UON65339:UON65680 UYJ65339:UYJ65680 VIF65339:VIF65680 VSB65339:VSB65680 WBX65339:WBX65680 WLT65339:WLT65680 WVP65339:WVP65680 H130875:H131216 JD130875:JD131216 SZ130875:SZ131216 ACV130875:ACV131216 AMR130875:AMR131216 AWN130875:AWN131216 BGJ130875:BGJ131216 BQF130875:BQF131216 CAB130875:CAB131216 CJX130875:CJX131216 CTT130875:CTT131216 DDP130875:DDP131216 DNL130875:DNL131216 DXH130875:DXH131216 EHD130875:EHD131216 EQZ130875:EQZ131216 FAV130875:FAV131216 FKR130875:FKR131216 FUN130875:FUN131216 GEJ130875:GEJ131216 GOF130875:GOF131216 GYB130875:GYB131216 HHX130875:HHX131216 HRT130875:HRT131216 IBP130875:IBP131216 ILL130875:ILL131216 IVH130875:IVH131216 JFD130875:JFD131216 JOZ130875:JOZ131216 JYV130875:JYV131216 KIR130875:KIR131216 KSN130875:KSN131216 LCJ130875:LCJ131216 LMF130875:LMF131216 LWB130875:LWB131216 MFX130875:MFX131216 MPT130875:MPT131216 MZP130875:MZP131216 NJL130875:NJL131216 NTH130875:NTH131216 ODD130875:ODD131216 OMZ130875:OMZ131216 OWV130875:OWV131216 PGR130875:PGR131216 PQN130875:PQN131216 QAJ130875:QAJ131216 QKF130875:QKF131216 QUB130875:QUB131216 RDX130875:RDX131216 RNT130875:RNT131216 RXP130875:RXP131216 SHL130875:SHL131216 SRH130875:SRH131216 TBD130875:TBD131216 TKZ130875:TKZ131216 TUV130875:TUV131216 UER130875:UER131216 UON130875:UON131216 UYJ130875:UYJ131216 VIF130875:VIF131216 VSB130875:VSB131216 WBX130875:WBX131216 WLT130875:WLT131216 WVP130875:WVP131216 H196411:H196752 JD196411:JD196752 SZ196411:SZ196752 ACV196411:ACV196752 AMR196411:AMR196752 AWN196411:AWN196752 BGJ196411:BGJ196752 BQF196411:BQF196752 CAB196411:CAB196752 CJX196411:CJX196752 CTT196411:CTT196752 DDP196411:DDP196752 DNL196411:DNL196752 DXH196411:DXH196752 EHD196411:EHD196752 EQZ196411:EQZ196752 FAV196411:FAV196752 FKR196411:FKR196752 FUN196411:FUN196752 GEJ196411:GEJ196752 GOF196411:GOF196752 GYB196411:GYB196752 HHX196411:HHX196752 HRT196411:HRT196752 IBP196411:IBP196752 ILL196411:ILL196752 IVH196411:IVH196752 JFD196411:JFD196752 JOZ196411:JOZ196752 JYV196411:JYV196752 KIR196411:KIR196752 KSN196411:KSN196752 LCJ196411:LCJ196752 LMF196411:LMF196752 LWB196411:LWB196752 MFX196411:MFX196752 MPT196411:MPT196752 MZP196411:MZP196752 NJL196411:NJL196752 NTH196411:NTH196752 ODD196411:ODD196752 OMZ196411:OMZ196752 OWV196411:OWV196752 PGR196411:PGR196752 PQN196411:PQN196752 QAJ196411:QAJ196752 QKF196411:QKF196752 QUB196411:QUB196752 RDX196411:RDX196752 RNT196411:RNT196752 RXP196411:RXP196752 SHL196411:SHL196752 SRH196411:SRH196752 TBD196411:TBD196752 TKZ196411:TKZ196752 TUV196411:TUV196752 UER196411:UER196752 UON196411:UON196752 UYJ196411:UYJ196752 VIF196411:VIF196752 VSB196411:VSB196752 WBX196411:WBX196752 WLT196411:WLT196752 WVP196411:WVP196752 H261947:H262288 JD261947:JD262288 SZ261947:SZ262288 ACV261947:ACV262288 AMR261947:AMR262288 AWN261947:AWN262288 BGJ261947:BGJ262288 BQF261947:BQF262288 CAB261947:CAB262288 CJX261947:CJX262288 CTT261947:CTT262288 DDP261947:DDP262288 DNL261947:DNL262288 DXH261947:DXH262288 EHD261947:EHD262288 EQZ261947:EQZ262288 FAV261947:FAV262288 FKR261947:FKR262288 FUN261947:FUN262288 GEJ261947:GEJ262288 GOF261947:GOF262288 GYB261947:GYB262288 HHX261947:HHX262288 HRT261947:HRT262288 IBP261947:IBP262288 ILL261947:ILL262288 IVH261947:IVH262288 JFD261947:JFD262288 JOZ261947:JOZ262288 JYV261947:JYV262288 KIR261947:KIR262288 KSN261947:KSN262288 LCJ261947:LCJ262288 LMF261947:LMF262288 LWB261947:LWB262288 MFX261947:MFX262288 MPT261947:MPT262288 MZP261947:MZP262288 NJL261947:NJL262288 NTH261947:NTH262288 ODD261947:ODD262288 OMZ261947:OMZ262288 OWV261947:OWV262288 PGR261947:PGR262288 PQN261947:PQN262288 QAJ261947:QAJ262288 QKF261947:QKF262288 QUB261947:QUB262288 RDX261947:RDX262288 RNT261947:RNT262288 RXP261947:RXP262288 SHL261947:SHL262288 SRH261947:SRH262288 TBD261947:TBD262288 TKZ261947:TKZ262288 TUV261947:TUV262288 UER261947:UER262288 UON261947:UON262288 UYJ261947:UYJ262288 VIF261947:VIF262288 VSB261947:VSB262288 WBX261947:WBX262288 WLT261947:WLT262288 WVP261947:WVP262288 H327483:H327824 JD327483:JD327824 SZ327483:SZ327824 ACV327483:ACV327824 AMR327483:AMR327824 AWN327483:AWN327824 BGJ327483:BGJ327824 BQF327483:BQF327824 CAB327483:CAB327824 CJX327483:CJX327824 CTT327483:CTT327824 DDP327483:DDP327824 DNL327483:DNL327824 DXH327483:DXH327824 EHD327483:EHD327824 EQZ327483:EQZ327824 FAV327483:FAV327824 FKR327483:FKR327824 FUN327483:FUN327824 GEJ327483:GEJ327824 GOF327483:GOF327824 GYB327483:GYB327824 HHX327483:HHX327824 HRT327483:HRT327824 IBP327483:IBP327824 ILL327483:ILL327824 IVH327483:IVH327824 JFD327483:JFD327824 JOZ327483:JOZ327824 JYV327483:JYV327824 KIR327483:KIR327824 KSN327483:KSN327824 LCJ327483:LCJ327824 LMF327483:LMF327824 LWB327483:LWB327824 MFX327483:MFX327824 MPT327483:MPT327824 MZP327483:MZP327824 NJL327483:NJL327824 NTH327483:NTH327824 ODD327483:ODD327824 OMZ327483:OMZ327824 OWV327483:OWV327824 PGR327483:PGR327824 PQN327483:PQN327824 QAJ327483:QAJ327824 QKF327483:QKF327824 QUB327483:QUB327824 RDX327483:RDX327824 RNT327483:RNT327824 RXP327483:RXP327824 SHL327483:SHL327824 SRH327483:SRH327824 TBD327483:TBD327824 TKZ327483:TKZ327824 TUV327483:TUV327824 UER327483:UER327824 UON327483:UON327824 UYJ327483:UYJ327824 VIF327483:VIF327824 VSB327483:VSB327824 WBX327483:WBX327824 WLT327483:WLT327824 WVP327483:WVP327824 H393019:H393360 JD393019:JD393360 SZ393019:SZ393360 ACV393019:ACV393360 AMR393019:AMR393360 AWN393019:AWN393360 BGJ393019:BGJ393360 BQF393019:BQF393360 CAB393019:CAB393360 CJX393019:CJX393360 CTT393019:CTT393360 DDP393019:DDP393360 DNL393019:DNL393360 DXH393019:DXH393360 EHD393019:EHD393360 EQZ393019:EQZ393360 FAV393019:FAV393360 FKR393019:FKR393360 FUN393019:FUN393360 GEJ393019:GEJ393360 GOF393019:GOF393360 GYB393019:GYB393360 HHX393019:HHX393360 HRT393019:HRT393360 IBP393019:IBP393360 ILL393019:ILL393360 IVH393019:IVH393360 JFD393019:JFD393360 JOZ393019:JOZ393360 JYV393019:JYV393360 KIR393019:KIR393360 KSN393019:KSN393360 LCJ393019:LCJ393360 LMF393019:LMF393360 LWB393019:LWB393360 MFX393019:MFX393360 MPT393019:MPT393360 MZP393019:MZP393360 NJL393019:NJL393360 NTH393019:NTH393360 ODD393019:ODD393360 OMZ393019:OMZ393360 OWV393019:OWV393360 PGR393019:PGR393360 PQN393019:PQN393360 QAJ393019:QAJ393360 QKF393019:QKF393360 QUB393019:QUB393360 RDX393019:RDX393360 RNT393019:RNT393360 RXP393019:RXP393360 SHL393019:SHL393360 SRH393019:SRH393360 TBD393019:TBD393360 TKZ393019:TKZ393360 TUV393019:TUV393360 UER393019:UER393360 UON393019:UON393360 UYJ393019:UYJ393360 VIF393019:VIF393360 VSB393019:VSB393360 WBX393019:WBX393360 WLT393019:WLT393360 WVP393019:WVP393360 H458555:H458896 JD458555:JD458896 SZ458555:SZ458896 ACV458555:ACV458896 AMR458555:AMR458896 AWN458555:AWN458896 BGJ458555:BGJ458896 BQF458555:BQF458896 CAB458555:CAB458896 CJX458555:CJX458896 CTT458555:CTT458896 DDP458555:DDP458896 DNL458555:DNL458896 DXH458555:DXH458896 EHD458555:EHD458896 EQZ458555:EQZ458896 FAV458555:FAV458896 FKR458555:FKR458896 FUN458555:FUN458896 GEJ458555:GEJ458896 GOF458555:GOF458896 GYB458555:GYB458896 HHX458555:HHX458896 HRT458555:HRT458896 IBP458555:IBP458896 ILL458555:ILL458896 IVH458555:IVH458896 JFD458555:JFD458896 JOZ458555:JOZ458896 JYV458555:JYV458896 KIR458555:KIR458896 KSN458555:KSN458896 LCJ458555:LCJ458896 LMF458555:LMF458896 LWB458555:LWB458896 MFX458555:MFX458896 MPT458555:MPT458896 MZP458555:MZP458896 NJL458555:NJL458896 NTH458555:NTH458896 ODD458555:ODD458896 OMZ458555:OMZ458896 OWV458555:OWV458896 PGR458555:PGR458896 PQN458555:PQN458896 QAJ458555:QAJ458896 QKF458555:QKF458896 QUB458555:QUB458896 RDX458555:RDX458896 RNT458555:RNT458896 RXP458555:RXP458896 SHL458555:SHL458896 SRH458555:SRH458896 TBD458555:TBD458896 TKZ458555:TKZ458896 TUV458555:TUV458896 UER458555:UER458896 UON458555:UON458896 UYJ458555:UYJ458896 VIF458555:VIF458896 VSB458555:VSB458896 WBX458555:WBX458896 WLT458555:WLT458896 WVP458555:WVP458896 H524091:H524432 JD524091:JD524432 SZ524091:SZ524432 ACV524091:ACV524432 AMR524091:AMR524432 AWN524091:AWN524432 BGJ524091:BGJ524432 BQF524091:BQF524432 CAB524091:CAB524432 CJX524091:CJX524432 CTT524091:CTT524432 DDP524091:DDP524432 DNL524091:DNL524432 DXH524091:DXH524432 EHD524091:EHD524432 EQZ524091:EQZ524432 FAV524091:FAV524432 FKR524091:FKR524432 FUN524091:FUN524432 GEJ524091:GEJ524432 GOF524091:GOF524432 GYB524091:GYB524432 HHX524091:HHX524432 HRT524091:HRT524432 IBP524091:IBP524432 ILL524091:ILL524432 IVH524091:IVH524432 JFD524091:JFD524432 JOZ524091:JOZ524432 JYV524091:JYV524432 KIR524091:KIR524432 KSN524091:KSN524432 LCJ524091:LCJ524432 LMF524091:LMF524432 LWB524091:LWB524432 MFX524091:MFX524432 MPT524091:MPT524432 MZP524091:MZP524432 NJL524091:NJL524432 NTH524091:NTH524432 ODD524091:ODD524432 OMZ524091:OMZ524432 OWV524091:OWV524432 PGR524091:PGR524432 PQN524091:PQN524432 QAJ524091:QAJ524432 QKF524091:QKF524432 QUB524091:QUB524432 RDX524091:RDX524432 RNT524091:RNT524432 RXP524091:RXP524432 SHL524091:SHL524432 SRH524091:SRH524432 TBD524091:TBD524432 TKZ524091:TKZ524432 TUV524091:TUV524432 UER524091:UER524432 UON524091:UON524432 UYJ524091:UYJ524432 VIF524091:VIF524432 VSB524091:VSB524432 WBX524091:WBX524432 WLT524091:WLT524432 WVP524091:WVP524432 H589627:H589968 JD589627:JD589968 SZ589627:SZ589968 ACV589627:ACV589968 AMR589627:AMR589968 AWN589627:AWN589968 BGJ589627:BGJ589968 BQF589627:BQF589968 CAB589627:CAB589968 CJX589627:CJX589968 CTT589627:CTT589968 DDP589627:DDP589968 DNL589627:DNL589968 DXH589627:DXH589968 EHD589627:EHD589968 EQZ589627:EQZ589968 FAV589627:FAV589968 FKR589627:FKR589968 FUN589627:FUN589968 GEJ589627:GEJ589968 GOF589627:GOF589968 GYB589627:GYB589968 HHX589627:HHX589968 HRT589627:HRT589968 IBP589627:IBP589968 ILL589627:ILL589968 IVH589627:IVH589968 JFD589627:JFD589968 JOZ589627:JOZ589968 JYV589627:JYV589968 KIR589627:KIR589968 KSN589627:KSN589968 LCJ589627:LCJ589968 LMF589627:LMF589968 LWB589627:LWB589968 MFX589627:MFX589968 MPT589627:MPT589968 MZP589627:MZP589968 NJL589627:NJL589968 NTH589627:NTH589968 ODD589627:ODD589968 OMZ589627:OMZ589968 OWV589627:OWV589968 PGR589627:PGR589968 PQN589627:PQN589968 QAJ589627:QAJ589968 QKF589627:QKF589968 QUB589627:QUB589968 RDX589627:RDX589968 RNT589627:RNT589968 RXP589627:RXP589968 SHL589627:SHL589968 SRH589627:SRH589968 TBD589627:TBD589968 TKZ589627:TKZ589968 TUV589627:TUV589968 UER589627:UER589968 UON589627:UON589968 UYJ589627:UYJ589968 VIF589627:VIF589968 VSB589627:VSB589968 WBX589627:WBX589968 WLT589627:WLT589968 WVP589627:WVP589968 H655163:H655504 JD655163:JD655504 SZ655163:SZ655504 ACV655163:ACV655504 AMR655163:AMR655504 AWN655163:AWN655504 BGJ655163:BGJ655504 BQF655163:BQF655504 CAB655163:CAB655504 CJX655163:CJX655504 CTT655163:CTT655504 DDP655163:DDP655504 DNL655163:DNL655504 DXH655163:DXH655504 EHD655163:EHD655504 EQZ655163:EQZ655504 FAV655163:FAV655504 FKR655163:FKR655504 FUN655163:FUN655504 GEJ655163:GEJ655504 GOF655163:GOF655504 GYB655163:GYB655504 HHX655163:HHX655504 HRT655163:HRT655504 IBP655163:IBP655504 ILL655163:ILL655504 IVH655163:IVH655504 JFD655163:JFD655504 JOZ655163:JOZ655504 JYV655163:JYV655504 KIR655163:KIR655504 KSN655163:KSN655504 LCJ655163:LCJ655504 LMF655163:LMF655504 LWB655163:LWB655504 MFX655163:MFX655504 MPT655163:MPT655504 MZP655163:MZP655504 NJL655163:NJL655504 NTH655163:NTH655504 ODD655163:ODD655504 OMZ655163:OMZ655504 OWV655163:OWV655504 PGR655163:PGR655504 PQN655163:PQN655504 QAJ655163:QAJ655504 QKF655163:QKF655504 QUB655163:QUB655504 RDX655163:RDX655504 RNT655163:RNT655504 RXP655163:RXP655504 SHL655163:SHL655504 SRH655163:SRH655504 TBD655163:TBD655504 TKZ655163:TKZ655504 TUV655163:TUV655504 UER655163:UER655504 UON655163:UON655504 UYJ655163:UYJ655504 VIF655163:VIF655504 VSB655163:VSB655504 WBX655163:WBX655504 WLT655163:WLT655504 WVP655163:WVP655504 H720699:H721040 JD720699:JD721040 SZ720699:SZ721040 ACV720699:ACV721040 AMR720699:AMR721040 AWN720699:AWN721040 BGJ720699:BGJ721040 BQF720699:BQF721040 CAB720699:CAB721040 CJX720699:CJX721040 CTT720699:CTT721040 DDP720699:DDP721040 DNL720699:DNL721040 DXH720699:DXH721040 EHD720699:EHD721040 EQZ720699:EQZ721040 FAV720699:FAV721040 FKR720699:FKR721040 FUN720699:FUN721040 GEJ720699:GEJ721040 GOF720699:GOF721040 GYB720699:GYB721040 HHX720699:HHX721040 HRT720699:HRT721040 IBP720699:IBP721040 ILL720699:ILL721040 IVH720699:IVH721040 JFD720699:JFD721040 JOZ720699:JOZ721040 JYV720699:JYV721040 KIR720699:KIR721040 KSN720699:KSN721040 LCJ720699:LCJ721040 LMF720699:LMF721040 LWB720699:LWB721040 MFX720699:MFX721040 MPT720699:MPT721040 MZP720699:MZP721040 NJL720699:NJL721040 NTH720699:NTH721040 ODD720699:ODD721040 OMZ720699:OMZ721040 OWV720699:OWV721040 PGR720699:PGR721040 PQN720699:PQN721040 QAJ720699:QAJ721040 QKF720699:QKF721040 QUB720699:QUB721040 RDX720699:RDX721040 RNT720699:RNT721040 RXP720699:RXP721040 SHL720699:SHL721040 SRH720699:SRH721040 TBD720699:TBD721040 TKZ720699:TKZ721040 TUV720699:TUV721040 UER720699:UER721040 UON720699:UON721040 UYJ720699:UYJ721040 VIF720699:VIF721040 VSB720699:VSB721040 WBX720699:WBX721040 WLT720699:WLT721040 WVP720699:WVP721040 H786235:H786576 JD786235:JD786576 SZ786235:SZ786576 ACV786235:ACV786576 AMR786235:AMR786576 AWN786235:AWN786576 BGJ786235:BGJ786576 BQF786235:BQF786576 CAB786235:CAB786576 CJX786235:CJX786576 CTT786235:CTT786576 DDP786235:DDP786576 DNL786235:DNL786576 DXH786235:DXH786576 EHD786235:EHD786576 EQZ786235:EQZ786576 FAV786235:FAV786576 FKR786235:FKR786576 FUN786235:FUN786576 GEJ786235:GEJ786576 GOF786235:GOF786576 GYB786235:GYB786576 HHX786235:HHX786576 HRT786235:HRT786576 IBP786235:IBP786576 ILL786235:ILL786576 IVH786235:IVH786576 JFD786235:JFD786576 JOZ786235:JOZ786576 JYV786235:JYV786576 KIR786235:KIR786576 KSN786235:KSN786576 LCJ786235:LCJ786576 LMF786235:LMF786576 LWB786235:LWB786576 MFX786235:MFX786576 MPT786235:MPT786576 MZP786235:MZP786576 NJL786235:NJL786576 NTH786235:NTH786576 ODD786235:ODD786576 OMZ786235:OMZ786576 OWV786235:OWV786576 PGR786235:PGR786576 PQN786235:PQN786576 QAJ786235:QAJ786576 QKF786235:QKF786576 QUB786235:QUB786576 RDX786235:RDX786576 RNT786235:RNT786576 RXP786235:RXP786576 SHL786235:SHL786576 SRH786235:SRH786576 TBD786235:TBD786576 TKZ786235:TKZ786576 TUV786235:TUV786576 UER786235:UER786576 UON786235:UON786576 UYJ786235:UYJ786576 VIF786235:VIF786576 VSB786235:VSB786576 WBX786235:WBX786576 WLT786235:WLT786576 WVP786235:WVP786576 H851771:H852112 JD851771:JD852112 SZ851771:SZ852112 ACV851771:ACV852112 AMR851771:AMR852112 AWN851771:AWN852112 BGJ851771:BGJ852112 BQF851771:BQF852112 CAB851771:CAB852112 CJX851771:CJX852112 CTT851771:CTT852112 DDP851771:DDP852112 DNL851771:DNL852112 DXH851771:DXH852112 EHD851771:EHD852112 EQZ851771:EQZ852112 FAV851771:FAV852112 FKR851771:FKR852112 FUN851771:FUN852112 GEJ851771:GEJ852112 GOF851771:GOF852112 GYB851771:GYB852112 HHX851771:HHX852112 HRT851771:HRT852112 IBP851771:IBP852112 ILL851771:ILL852112 IVH851771:IVH852112 JFD851771:JFD852112 JOZ851771:JOZ852112 JYV851771:JYV852112 KIR851771:KIR852112 KSN851771:KSN852112 LCJ851771:LCJ852112 LMF851771:LMF852112 LWB851771:LWB852112 MFX851771:MFX852112 MPT851771:MPT852112 MZP851771:MZP852112 NJL851771:NJL852112 NTH851771:NTH852112 ODD851771:ODD852112 OMZ851771:OMZ852112 OWV851771:OWV852112 PGR851771:PGR852112 PQN851771:PQN852112 QAJ851771:QAJ852112 QKF851771:QKF852112 QUB851771:QUB852112 RDX851771:RDX852112 RNT851771:RNT852112 RXP851771:RXP852112 SHL851771:SHL852112 SRH851771:SRH852112 TBD851771:TBD852112 TKZ851771:TKZ852112 TUV851771:TUV852112 UER851771:UER852112 UON851771:UON852112 UYJ851771:UYJ852112 VIF851771:VIF852112 VSB851771:VSB852112 WBX851771:WBX852112 WLT851771:WLT852112 WVP851771:WVP852112 H917307:H917648 JD917307:JD917648 SZ917307:SZ917648 ACV917307:ACV917648 AMR917307:AMR917648 AWN917307:AWN917648 BGJ917307:BGJ917648 BQF917307:BQF917648 CAB917307:CAB917648 CJX917307:CJX917648 CTT917307:CTT917648 DDP917307:DDP917648 DNL917307:DNL917648 DXH917307:DXH917648 EHD917307:EHD917648 EQZ917307:EQZ917648 FAV917307:FAV917648 FKR917307:FKR917648 FUN917307:FUN917648 GEJ917307:GEJ917648 GOF917307:GOF917648 GYB917307:GYB917648 HHX917307:HHX917648 HRT917307:HRT917648 IBP917307:IBP917648 ILL917307:ILL917648 IVH917307:IVH917648 JFD917307:JFD917648 JOZ917307:JOZ917648 JYV917307:JYV917648 KIR917307:KIR917648 KSN917307:KSN917648 LCJ917307:LCJ917648 LMF917307:LMF917648 LWB917307:LWB917648 MFX917307:MFX917648 MPT917307:MPT917648 MZP917307:MZP917648 NJL917307:NJL917648 NTH917307:NTH917648 ODD917307:ODD917648 OMZ917307:OMZ917648 OWV917307:OWV917648 PGR917307:PGR917648 PQN917307:PQN917648 QAJ917307:QAJ917648 QKF917307:QKF917648 QUB917307:QUB917648 RDX917307:RDX917648 RNT917307:RNT917648 RXP917307:RXP917648 SHL917307:SHL917648 SRH917307:SRH917648 TBD917307:TBD917648 TKZ917307:TKZ917648 TUV917307:TUV917648 UER917307:UER917648 UON917307:UON917648 UYJ917307:UYJ917648 VIF917307:VIF917648 VSB917307:VSB917648 WBX917307:WBX917648 WLT917307:WLT917648 WVP917307:WVP917648 H982843:H983184 JD982843:JD983184 SZ982843:SZ983184 ACV982843:ACV983184 AMR982843:AMR983184 AWN982843:AWN983184 BGJ982843:BGJ983184 BQF982843:BQF983184 CAB982843:CAB983184 CJX982843:CJX983184 CTT982843:CTT983184 DDP982843:DDP983184 DNL982843:DNL983184 DXH982843:DXH983184 EHD982843:EHD983184 EQZ982843:EQZ983184 FAV982843:FAV983184 FKR982843:FKR983184 FUN982843:FUN983184 GEJ982843:GEJ983184 GOF982843:GOF983184 GYB982843:GYB983184 HHX982843:HHX983184 HRT982843:HRT983184 IBP982843:IBP983184 ILL982843:ILL983184 IVH982843:IVH983184 JFD982843:JFD983184 JOZ982843:JOZ983184 JYV982843:JYV983184 KIR982843:KIR983184 KSN982843:KSN983184 LCJ982843:LCJ983184 LMF982843:LMF983184 LWB982843:LWB983184 MFX982843:MFX983184 MPT982843:MPT983184 MZP982843:MZP983184 NJL982843:NJL983184 NTH982843:NTH983184 ODD982843:ODD983184 OMZ982843:OMZ983184 OWV982843:OWV983184 PGR982843:PGR983184 PQN982843:PQN983184 QAJ982843:QAJ983184 QKF982843:QKF983184 QUB982843:QUB983184 RDX982843:RDX983184 RNT982843:RNT983184 RXP982843:RXP983184 SHL982843:SHL983184 SRH982843:SRH983184 TBD982843:TBD983184 TKZ982843:TKZ983184 TUV982843:TUV983184 UER982843:UER983184 UON982843:UON983184 UYJ982843:UYJ983184 VIF982843:VIF983184 VSB982843:VSB983184 WBX982843:WBX983184 WLT982843:WLT983184" xr:uid="{00000000-0002-0000-0100-000002000000}">
      <formula1>1</formula1>
      <formula2>366</formula2>
    </dataValidation>
    <dataValidation type="whole" allowBlank="1" showInputMessage="1" showErrorMessage="1" prompt="Inserire solo i giorni di assenza fatturati/da fatturare" sqref="WVQ982843:WVQ983184 JE7:JE150 TA7:TA150 ACW7:ACW150 AMS7:AMS150 AWO7:AWO150 BGK7:BGK150 BQG7:BQG150 CAC7:CAC150 CJY7:CJY150 CTU7:CTU150 DDQ7:DDQ150 DNM7:DNM150 DXI7:DXI150 EHE7:EHE150 ERA7:ERA150 FAW7:FAW150 FKS7:FKS150 FUO7:FUO150 GEK7:GEK150 GOG7:GOG150 GYC7:GYC150 HHY7:HHY150 HRU7:HRU150 IBQ7:IBQ150 ILM7:ILM150 IVI7:IVI150 JFE7:JFE150 JPA7:JPA150 JYW7:JYW150 KIS7:KIS150 KSO7:KSO150 LCK7:LCK150 LMG7:LMG150 LWC7:LWC150 MFY7:MFY150 MPU7:MPU150 MZQ7:MZQ150 NJM7:NJM150 NTI7:NTI150 ODE7:ODE150 ONA7:ONA150 OWW7:OWW150 PGS7:PGS150 PQO7:PQO150 QAK7:QAK150 QKG7:QKG150 QUC7:QUC150 RDY7:RDY150 RNU7:RNU150 RXQ7:RXQ150 SHM7:SHM150 SRI7:SRI150 TBE7:TBE150 TLA7:TLA150 TUW7:TUW150 UES7:UES150 UOO7:UOO150 UYK7:UYK150 VIG7:VIG150 VSC7:VSC150 WBY7:WBY150 WLU7:WLU150 WVQ7:WVQ150 I65339:I65680 JE65339:JE65680 TA65339:TA65680 ACW65339:ACW65680 AMS65339:AMS65680 AWO65339:AWO65680 BGK65339:BGK65680 BQG65339:BQG65680 CAC65339:CAC65680 CJY65339:CJY65680 CTU65339:CTU65680 DDQ65339:DDQ65680 DNM65339:DNM65680 DXI65339:DXI65680 EHE65339:EHE65680 ERA65339:ERA65680 FAW65339:FAW65680 FKS65339:FKS65680 FUO65339:FUO65680 GEK65339:GEK65680 GOG65339:GOG65680 GYC65339:GYC65680 HHY65339:HHY65680 HRU65339:HRU65680 IBQ65339:IBQ65680 ILM65339:ILM65680 IVI65339:IVI65680 JFE65339:JFE65680 JPA65339:JPA65680 JYW65339:JYW65680 KIS65339:KIS65680 KSO65339:KSO65680 LCK65339:LCK65680 LMG65339:LMG65680 LWC65339:LWC65680 MFY65339:MFY65680 MPU65339:MPU65680 MZQ65339:MZQ65680 NJM65339:NJM65680 NTI65339:NTI65680 ODE65339:ODE65680 ONA65339:ONA65680 OWW65339:OWW65680 PGS65339:PGS65680 PQO65339:PQO65680 QAK65339:QAK65680 QKG65339:QKG65680 QUC65339:QUC65680 RDY65339:RDY65680 RNU65339:RNU65680 RXQ65339:RXQ65680 SHM65339:SHM65680 SRI65339:SRI65680 TBE65339:TBE65680 TLA65339:TLA65680 TUW65339:TUW65680 UES65339:UES65680 UOO65339:UOO65680 UYK65339:UYK65680 VIG65339:VIG65680 VSC65339:VSC65680 WBY65339:WBY65680 WLU65339:WLU65680 WVQ65339:WVQ65680 I130875:I131216 JE130875:JE131216 TA130875:TA131216 ACW130875:ACW131216 AMS130875:AMS131216 AWO130875:AWO131216 BGK130875:BGK131216 BQG130875:BQG131216 CAC130875:CAC131216 CJY130875:CJY131216 CTU130875:CTU131216 DDQ130875:DDQ131216 DNM130875:DNM131216 DXI130875:DXI131216 EHE130875:EHE131216 ERA130875:ERA131216 FAW130875:FAW131216 FKS130875:FKS131216 FUO130875:FUO131216 GEK130875:GEK131216 GOG130875:GOG131216 GYC130875:GYC131216 HHY130875:HHY131216 HRU130875:HRU131216 IBQ130875:IBQ131216 ILM130875:ILM131216 IVI130875:IVI131216 JFE130875:JFE131216 JPA130875:JPA131216 JYW130875:JYW131216 KIS130875:KIS131216 KSO130875:KSO131216 LCK130875:LCK131216 LMG130875:LMG131216 LWC130875:LWC131216 MFY130875:MFY131216 MPU130875:MPU131216 MZQ130875:MZQ131216 NJM130875:NJM131216 NTI130875:NTI131216 ODE130875:ODE131216 ONA130875:ONA131216 OWW130875:OWW131216 PGS130875:PGS131216 PQO130875:PQO131216 QAK130875:QAK131216 QKG130875:QKG131216 QUC130875:QUC131216 RDY130875:RDY131216 RNU130875:RNU131216 RXQ130875:RXQ131216 SHM130875:SHM131216 SRI130875:SRI131216 TBE130875:TBE131216 TLA130875:TLA131216 TUW130875:TUW131216 UES130875:UES131216 UOO130875:UOO131216 UYK130875:UYK131216 VIG130875:VIG131216 VSC130875:VSC131216 WBY130875:WBY131216 WLU130875:WLU131216 WVQ130875:WVQ131216 I196411:I196752 JE196411:JE196752 TA196411:TA196752 ACW196411:ACW196752 AMS196411:AMS196752 AWO196411:AWO196752 BGK196411:BGK196752 BQG196411:BQG196752 CAC196411:CAC196752 CJY196411:CJY196752 CTU196411:CTU196752 DDQ196411:DDQ196752 DNM196411:DNM196752 DXI196411:DXI196752 EHE196411:EHE196752 ERA196411:ERA196752 FAW196411:FAW196752 FKS196411:FKS196752 FUO196411:FUO196752 GEK196411:GEK196752 GOG196411:GOG196752 GYC196411:GYC196752 HHY196411:HHY196752 HRU196411:HRU196752 IBQ196411:IBQ196752 ILM196411:ILM196752 IVI196411:IVI196752 JFE196411:JFE196752 JPA196411:JPA196752 JYW196411:JYW196752 KIS196411:KIS196752 KSO196411:KSO196752 LCK196411:LCK196752 LMG196411:LMG196752 LWC196411:LWC196752 MFY196411:MFY196752 MPU196411:MPU196752 MZQ196411:MZQ196752 NJM196411:NJM196752 NTI196411:NTI196752 ODE196411:ODE196752 ONA196411:ONA196752 OWW196411:OWW196752 PGS196411:PGS196752 PQO196411:PQO196752 QAK196411:QAK196752 QKG196411:QKG196752 QUC196411:QUC196752 RDY196411:RDY196752 RNU196411:RNU196752 RXQ196411:RXQ196752 SHM196411:SHM196752 SRI196411:SRI196752 TBE196411:TBE196752 TLA196411:TLA196752 TUW196411:TUW196752 UES196411:UES196752 UOO196411:UOO196752 UYK196411:UYK196752 VIG196411:VIG196752 VSC196411:VSC196752 WBY196411:WBY196752 WLU196411:WLU196752 WVQ196411:WVQ196752 I261947:I262288 JE261947:JE262288 TA261947:TA262288 ACW261947:ACW262288 AMS261947:AMS262288 AWO261947:AWO262288 BGK261947:BGK262288 BQG261947:BQG262288 CAC261947:CAC262288 CJY261947:CJY262288 CTU261947:CTU262288 DDQ261947:DDQ262288 DNM261947:DNM262288 DXI261947:DXI262288 EHE261947:EHE262288 ERA261947:ERA262288 FAW261947:FAW262288 FKS261947:FKS262288 FUO261947:FUO262288 GEK261947:GEK262288 GOG261947:GOG262288 GYC261947:GYC262288 HHY261947:HHY262288 HRU261947:HRU262288 IBQ261947:IBQ262288 ILM261947:ILM262288 IVI261947:IVI262288 JFE261947:JFE262288 JPA261947:JPA262288 JYW261947:JYW262288 KIS261947:KIS262288 KSO261947:KSO262288 LCK261947:LCK262288 LMG261947:LMG262288 LWC261947:LWC262288 MFY261947:MFY262288 MPU261947:MPU262288 MZQ261947:MZQ262288 NJM261947:NJM262288 NTI261947:NTI262288 ODE261947:ODE262288 ONA261947:ONA262288 OWW261947:OWW262288 PGS261947:PGS262288 PQO261947:PQO262288 QAK261947:QAK262288 QKG261947:QKG262288 QUC261947:QUC262288 RDY261947:RDY262288 RNU261947:RNU262288 RXQ261947:RXQ262288 SHM261947:SHM262288 SRI261947:SRI262288 TBE261947:TBE262288 TLA261947:TLA262288 TUW261947:TUW262288 UES261947:UES262288 UOO261947:UOO262288 UYK261947:UYK262288 VIG261947:VIG262288 VSC261947:VSC262288 WBY261947:WBY262288 WLU261947:WLU262288 WVQ261947:WVQ262288 I327483:I327824 JE327483:JE327824 TA327483:TA327824 ACW327483:ACW327824 AMS327483:AMS327824 AWO327483:AWO327824 BGK327483:BGK327824 BQG327483:BQG327824 CAC327483:CAC327824 CJY327483:CJY327824 CTU327483:CTU327824 DDQ327483:DDQ327824 DNM327483:DNM327824 DXI327483:DXI327824 EHE327483:EHE327824 ERA327483:ERA327824 FAW327483:FAW327824 FKS327483:FKS327824 FUO327483:FUO327824 GEK327483:GEK327824 GOG327483:GOG327824 GYC327483:GYC327824 HHY327483:HHY327824 HRU327483:HRU327824 IBQ327483:IBQ327824 ILM327483:ILM327824 IVI327483:IVI327824 JFE327483:JFE327824 JPA327483:JPA327824 JYW327483:JYW327824 KIS327483:KIS327824 KSO327483:KSO327824 LCK327483:LCK327824 LMG327483:LMG327824 LWC327483:LWC327824 MFY327483:MFY327824 MPU327483:MPU327824 MZQ327483:MZQ327824 NJM327483:NJM327824 NTI327483:NTI327824 ODE327483:ODE327824 ONA327483:ONA327824 OWW327483:OWW327824 PGS327483:PGS327824 PQO327483:PQO327824 QAK327483:QAK327824 QKG327483:QKG327824 QUC327483:QUC327824 RDY327483:RDY327824 RNU327483:RNU327824 RXQ327483:RXQ327824 SHM327483:SHM327824 SRI327483:SRI327824 TBE327483:TBE327824 TLA327483:TLA327824 TUW327483:TUW327824 UES327483:UES327824 UOO327483:UOO327824 UYK327483:UYK327824 VIG327483:VIG327824 VSC327483:VSC327824 WBY327483:WBY327824 WLU327483:WLU327824 WVQ327483:WVQ327824 I393019:I393360 JE393019:JE393360 TA393019:TA393360 ACW393019:ACW393360 AMS393019:AMS393360 AWO393019:AWO393360 BGK393019:BGK393360 BQG393019:BQG393360 CAC393019:CAC393360 CJY393019:CJY393360 CTU393019:CTU393360 DDQ393019:DDQ393360 DNM393019:DNM393360 DXI393019:DXI393360 EHE393019:EHE393360 ERA393019:ERA393360 FAW393019:FAW393360 FKS393019:FKS393360 FUO393019:FUO393360 GEK393019:GEK393360 GOG393019:GOG393360 GYC393019:GYC393360 HHY393019:HHY393360 HRU393019:HRU393360 IBQ393019:IBQ393360 ILM393019:ILM393360 IVI393019:IVI393360 JFE393019:JFE393360 JPA393019:JPA393360 JYW393019:JYW393360 KIS393019:KIS393360 KSO393019:KSO393360 LCK393019:LCK393360 LMG393019:LMG393360 LWC393019:LWC393360 MFY393019:MFY393360 MPU393019:MPU393360 MZQ393019:MZQ393360 NJM393019:NJM393360 NTI393019:NTI393360 ODE393019:ODE393360 ONA393019:ONA393360 OWW393019:OWW393360 PGS393019:PGS393360 PQO393019:PQO393360 QAK393019:QAK393360 QKG393019:QKG393360 QUC393019:QUC393360 RDY393019:RDY393360 RNU393019:RNU393360 RXQ393019:RXQ393360 SHM393019:SHM393360 SRI393019:SRI393360 TBE393019:TBE393360 TLA393019:TLA393360 TUW393019:TUW393360 UES393019:UES393360 UOO393019:UOO393360 UYK393019:UYK393360 VIG393019:VIG393360 VSC393019:VSC393360 WBY393019:WBY393360 WLU393019:WLU393360 WVQ393019:WVQ393360 I458555:I458896 JE458555:JE458896 TA458555:TA458896 ACW458555:ACW458896 AMS458555:AMS458896 AWO458555:AWO458896 BGK458555:BGK458896 BQG458555:BQG458896 CAC458555:CAC458896 CJY458555:CJY458896 CTU458555:CTU458896 DDQ458555:DDQ458896 DNM458555:DNM458896 DXI458555:DXI458896 EHE458555:EHE458896 ERA458555:ERA458896 FAW458555:FAW458896 FKS458555:FKS458896 FUO458555:FUO458896 GEK458555:GEK458896 GOG458555:GOG458896 GYC458555:GYC458896 HHY458555:HHY458896 HRU458555:HRU458896 IBQ458555:IBQ458896 ILM458555:ILM458896 IVI458555:IVI458896 JFE458555:JFE458896 JPA458555:JPA458896 JYW458555:JYW458896 KIS458555:KIS458896 KSO458555:KSO458896 LCK458555:LCK458896 LMG458555:LMG458896 LWC458555:LWC458896 MFY458555:MFY458896 MPU458555:MPU458896 MZQ458555:MZQ458896 NJM458555:NJM458896 NTI458555:NTI458896 ODE458555:ODE458896 ONA458555:ONA458896 OWW458555:OWW458896 PGS458555:PGS458896 PQO458555:PQO458896 QAK458555:QAK458896 QKG458555:QKG458896 QUC458555:QUC458896 RDY458555:RDY458896 RNU458555:RNU458896 RXQ458555:RXQ458896 SHM458555:SHM458896 SRI458555:SRI458896 TBE458555:TBE458896 TLA458555:TLA458896 TUW458555:TUW458896 UES458555:UES458896 UOO458555:UOO458896 UYK458555:UYK458896 VIG458555:VIG458896 VSC458555:VSC458896 WBY458555:WBY458896 WLU458555:WLU458896 WVQ458555:WVQ458896 I524091:I524432 JE524091:JE524432 TA524091:TA524432 ACW524091:ACW524432 AMS524091:AMS524432 AWO524091:AWO524432 BGK524091:BGK524432 BQG524091:BQG524432 CAC524091:CAC524432 CJY524091:CJY524432 CTU524091:CTU524432 DDQ524091:DDQ524432 DNM524091:DNM524432 DXI524091:DXI524432 EHE524091:EHE524432 ERA524091:ERA524432 FAW524091:FAW524432 FKS524091:FKS524432 FUO524091:FUO524432 GEK524091:GEK524432 GOG524091:GOG524432 GYC524091:GYC524432 HHY524091:HHY524432 HRU524091:HRU524432 IBQ524091:IBQ524432 ILM524091:ILM524432 IVI524091:IVI524432 JFE524091:JFE524432 JPA524091:JPA524432 JYW524091:JYW524432 KIS524091:KIS524432 KSO524091:KSO524432 LCK524091:LCK524432 LMG524091:LMG524432 LWC524091:LWC524432 MFY524091:MFY524432 MPU524091:MPU524432 MZQ524091:MZQ524432 NJM524091:NJM524432 NTI524091:NTI524432 ODE524091:ODE524432 ONA524091:ONA524432 OWW524091:OWW524432 PGS524091:PGS524432 PQO524091:PQO524432 QAK524091:QAK524432 QKG524091:QKG524432 QUC524091:QUC524432 RDY524091:RDY524432 RNU524091:RNU524432 RXQ524091:RXQ524432 SHM524091:SHM524432 SRI524091:SRI524432 TBE524091:TBE524432 TLA524091:TLA524432 TUW524091:TUW524432 UES524091:UES524432 UOO524091:UOO524432 UYK524091:UYK524432 VIG524091:VIG524432 VSC524091:VSC524432 WBY524091:WBY524432 WLU524091:WLU524432 WVQ524091:WVQ524432 I589627:I589968 JE589627:JE589968 TA589627:TA589968 ACW589627:ACW589968 AMS589627:AMS589968 AWO589627:AWO589968 BGK589627:BGK589968 BQG589627:BQG589968 CAC589627:CAC589968 CJY589627:CJY589968 CTU589627:CTU589968 DDQ589627:DDQ589968 DNM589627:DNM589968 DXI589627:DXI589968 EHE589627:EHE589968 ERA589627:ERA589968 FAW589627:FAW589968 FKS589627:FKS589968 FUO589627:FUO589968 GEK589627:GEK589968 GOG589627:GOG589968 GYC589627:GYC589968 HHY589627:HHY589968 HRU589627:HRU589968 IBQ589627:IBQ589968 ILM589627:ILM589968 IVI589627:IVI589968 JFE589627:JFE589968 JPA589627:JPA589968 JYW589627:JYW589968 KIS589627:KIS589968 KSO589627:KSO589968 LCK589627:LCK589968 LMG589627:LMG589968 LWC589627:LWC589968 MFY589627:MFY589968 MPU589627:MPU589968 MZQ589627:MZQ589968 NJM589627:NJM589968 NTI589627:NTI589968 ODE589627:ODE589968 ONA589627:ONA589968 OWW589627:OWW589968 PGS589627:PGS589968 PQO589627:PQO589968 QAK589627:QAK589968 QKG589627:QKG589968 QUC589627:QUC589968 RDY589627:RDY589968 RNU589627:RNU589968 RXQ589627:RXQ589968 SHM589627:SHM589968 SRI589627:SRI589968 TBE589627:TBE589968 TLA589627:TLA589968 TUW589627:TUW589968 UES589627:UES589968 UOO589627:UOO589968 UYK589627:UYK589968 VIG589627:VIG589968 VSC589627:VSC589968 WBY589627:WBY589968 WLU589627:WLU589968 WVQ589627:WVQ589968 I655163:I655504 JE655163:JE655504 TA655163:TA655504 ACW655163:ACW655504 AMS655163:AMS655504 AWO655163:AWO655504 BGK655163:BGK655504 BQG655163:BQG655504 CAC655163:CAC655504 CJY655163:CJY655504 CTU655163:CTU655504 DDQ655163:DDQ655504 DNM655163:DNM655504 DXI655163:DXI655504 EHE655163:EHE655504 ERA655163:ERA655504 FAW655163:FAW655504 FKS655163:FKS655504 FUO655163:FUO655504 GEK655163:GEK655504 GOG655163:GOG655504 GYC655163:GYC655504 HHY655163:HHY655504 HRU655163:HRU655504 IBQ655163:IBQ655504 ILM655163:ILM655504 IVI655163:IVI655504 JFE655163:JFE655504 JPA655163:JPA655504 JYW655163:JYW655504 KIS655163:KIS655504 KSO655163:KSO655504 LCK655163:LCK655504 LMG655163:LMG655504 LWC655163:LWC655504 MFY655163:MFY655504 MPU655163:MPU655504 MZQ655163:MZQ655504 NJM655163:NJM655504 NTI655163:NTI655504 ODE655163:ODE655504 ONA655163:ONA655504 OWW655163:OWW655504 PGS655163:PGS655504 PQO655163:PQO655504 QAK655163:QAK655504 QKG655163:QKG655504 QUC655163:QUC655504 RDY655163:RDY655504 RNU655163:RNU655504 RXQ655163:RXQ655504 SHM655163:SHM655504 SRI655163:SRI655504 TBE655163:TBE655504 TLA655163:TLA655504 TUW655163:TUW655504 UES655163:UES655504 UOO655163:UOO655504 UYK655163:UYK655504 VIG655163:VIG655504 VSC655163:VSC655504 WBY655163:WBY655504 WLU655163:WLU655504 WVQ655163:WVQ655504 I720699:I721040 JE720699:JE721040 TA720699:TA721040 ACW720699:ACW721040 AMS720699:AMS721040 AWO720699:AWO721040 BGK720699:BGK721040 BQG720699:BQG721040 CAC720699:CAC721040 CJY720699:CJY721040 CTU720699:CTU721040 DDQ720699:DDQ721040 DNM720699:DNM721040 DXI720699:DXI721040 EHE720699:EHE721040 ERA720699:ERA721040 FAW720699:FAW721040 FKS720699:FKS721040 FUO720699:FUO721040 GEK720699:GEK721040 GOG720699:GOG721040 GYC720699:GYC721040 HHY720699:HHY721040 HRU720699:HRU721040 IBQ720699:IBQ721040 ILM720699:ILM721040 IVI720699:IVI721040 JFE720699:JFE721040 JPA720699:JPA721040 JYW720699:JYW721040 KIS720699:KIS721040 KSO720699:KSO721040 LCK720699:LCK721040 LMG720699:LMG721040 LWC720699:LWC721040 MFY720699:MFY721040 MPU720699:MPU721040 MZQ720699:MZQ721040 NJM720699:NJM721040 NTI720699:NTI721040 ODE720699:ODE721040 ONA720699:ONA721040 OWW720699:OWW721040 PGS720699:PGS721040 PQO720699:PQO721040 QAK720699:QAK721040 QKG720699:QKG721040 QUC720699:QUC721040 RDY720699:RDY721040 RNU720699:RNU721040 RXQ720699:RXQ721040 SHM720699:SHM721040 SRI720699:SRI721040 TBE720699:TBE721040 TLA720699:TLA721040 TUW720699:TUW721040 UES720699:UES721040 UOO720699:UOO721040 UYK720699:UYK721040 VIG720699:VIG721040 VSC720699:VSC721040 WBY720699:WBY721040 WLU720699:WLU721040 WVQ720699:WVQ721040 I786235:I786576 JE786235:JE786576 TA786235:TA786576 ACW786235:ACW786576 AMS786235:AMS786576 AWO786235:AWO786576 BGK786235:BGK786576 BQG786235:BQG786576 CAC786235:CAC786576 CJY786235:CJY786576 CTU786235:CTU786576 DDQ786235:DDQ786576 DNM786235:DNM786576 DXI786235:DXI786576 EHE786235:EHE786576 ERA786235:ERA786576 FAW786235:FAW786576 FKS786235:FKS786576 FUO786235:FUO786576 GEK786235:GEK786576 GOG786235:GOG786576 GYC786235:GYC786576 HHY786235:HHY786576 HRU786235:HRU786576 IBQ786235:IBQ786576 ILM786235:ILM786576 IVI786235:IVI786576 JFE786235:JFE786576 JPA786235:JPA786576 JYW786235:JYW786576 KIS786235:KIS786576 KSO786235:KSO786576 LCK786235:LCK786576 LMG786235:LMG786576 LWC786235:LWC786576 MFY786235:MFY786576 MPU786235:MPU786576 MZQ786235:MZQ786576 NJM786235:NJM786576 NTI786235:NTI786576 ODE786235:ODE786576 ONA786235:ONA786576 OWW786235:OWW786576 PGS786235:PGS786576 PQO786235:PQO786576 QAK786235:QAK786576 QKG786235:QKG786576 QUC786235:QUC786576 RDY786235:RDY786576 RNU786235:RNU786576 RXQ786235:RXQ786576 SHM786235:SHM786576 SRI786235:SRI786576 TBE786235:TBE786576 TLA786235:TLA786576 TUW786235:TUW786576 UES786235:UES786576 UOO786235:UOO786576 UYK786235:UYK786576 VIG786235:VIG786576 VSC786235:VSC786576 WBY786235:WBY786576 WLU786235:WLU786576 WVQ786235:WVQ786576 I851771:I852112 JE851771:JE852112 TA851771:TA852112 ACW851771:ACW852112 AMS851771:AMS852112 AWO851771:AWO852112 BGK851771:BGK852112 BQG851771:BQG852112 CAC851771:CAC852112 CJY851771:CJY852112 CTU851771:CTU852112 DDQ851771:DDQ852112 DNM851771:DNM852112 DXI851771:DXI852112 EHE851771:EHE852112 ERA851771:ERA852112 FAW851771:FAW852112 FKS851771:FKS852112 FUO851771:FUO852112 GEK851771:GEK852112 GOG851771:GOG852112 GYC851771:GYC852112 HHY851771:HHY852112 HRU851771:HRU852112 IBQ851771:IBQ852112 ILM851771:ILM852112 IVI851771:IVI852112 JFE851771:JFE852112 JPA851771:JPA852112 JYW851771:JYW852112 KIS851771:KIS852112 KSO851771:KSO852112 LCK851771:LCK852112 LMG851771:LMG852112 LWC851771:LWC852112 MFY851771:MFY852112 MPU851771:MPU852112 MZQ851771:MZQ852112 NJM851771:NJM852112 NTI851771:NTI852112 ODE851771:ODE852112 ONA851771:ONA852112 OWW851771:OWW852112 PGS851771:PGS852112 PQO851771:PQO852112 QAK851771:QAK852112 QKG851771:QKG852112 QUC851771:QUC852112 RDY851771:RDY852112 RNU851771:RNU852112 RXQ851771:RXQ852112 SHM851771:SHM852112 SRI851771:SRI852112 TBE851771:TBE852112 TLA851771:TLA852112 TUW851771:TUW852112 UES851771:UES852112 UOO851771:UOO852112 UYK851771:UYK852112 VIG851771:VIG852112 VSC851771:VSC852112 WBY851771:WBY852112 WLU851771:WLU852112 WVQ851771:WVQ852112 I917307:I917648 JE917307:JE917648 TA917307:TA917648 ACW917307:ACW917648 AMS917307:AMS917648 AWO917307:AWO917648 BGK917307:BGK917648 BQG917307:BQG917648 CAC917307:CAC917648 CJY917307:CJY917648 CTU917307:CTU917648 DDQ917307:DDQ917648 DNM917307:DNM917648 DXI917307:DXI917648 EHE917307:EHE917648 ERA917307:ERA917648 FAW917307:FAW917648 FKS917307:FKS917648 FUO917307:FUO917648 GEK917307:GEK917648 GOG917307:GOG917648 GYC917307:GYC917648 HHY917307:HHY917648 HRU917307:HRU917648 IBQ917307:IBQ917648 ILM917307:ILM917648 IVI917307:IVI917648 JFE917307:JFE917648 JPA917307:JPA917648 JYW917307:JYW917648 KIS917307:KIS917648 KSO917307:KSO917648 LCK917307:LCK917648 LMG917307:LMG917648 LWC917307:LWC917648 MFY917307:MFY917648 MPU917307:MPU917648 MZQ917307:MZQ917648 NJM917307:NJM917648 NTI917307:NTI917648 ODE917307:ODE917648 ONA917307:ONA917648 OWW917307:OWW917648 PGS917307:PGS917648 PQO917307:PQO917648 QAK917307:QAK917648 QKG917307:QKG917648 QUC917307:QUC917648 RDY917307:RDY917648 RNU917307:RNU917648 RXQ917307:RXQ917648 SHM917307:SHM917648 SRI917307:SRI917648 TBE917307:TBE917648 TLA917307:TLA917648 TUW917307:TUW917648 UES917307:UES917648 UOO917307:UOO917648 UYK917307:UYK917648 VIG917307:VIG917648 VSC917307:VSC917648 WBY917307:WBY917648 WLU917307:WLU917648 WVQ917307:WVQ917648 I982843:I983184 JE982843:JE983184 TA982843:TA983184 ACW982843:ACW983184 AMS982843:AMS983184 AWO982843:AWO983184 BGK982843:BGK983184 BQG982843:BQG983184 CAC982843:CAC983184 CJY982843:CJY983184 CTU982843:CTU983184 DDQ982843:DDQ983184 DNM982843:DNM983184 DXI982843:DXI983184 EHE982843:EHE983184 ERA982843:ERA983184 FAW982843:FAW983184 FKS982843:FKS983184 FUO982843:FUO983184 GEK982843:GEK983184 GOG982843:GOG983184 GYC982843:GYC983184 HHY982843:HHY983184 HRU982843:HRU983184 IBQ982843:IBQ983184 ILM982843:ILM983184 IVI982843:IVI983184 JFE982843:JFE983184 JPA982843:JPA983184 JYW982843:JYW983184 KIS982843:KIS983184 KSO982843:KSO983184 LCK982843:LCK983184 LMG982843:LMG983184 LWC982843:LWC983184 MFY982843:MFY983184 MPU982843:MPU983184 MZQ982843:MZQ983184 NJM982843:NJM983184 NTI982843:NTI983184 ODE982843:ODE983184 ONA982843:ONA983184 OWW982843:OWW983184 PGS982843:PGS983184 PQO982843:PQO983184 QAK982843:QAK983184 QKG982843:QKG983184 QUC982843:QUC983184 RDY982843:RDY983184 RNU982843:RNU983184 RXQ982843:RXQ983184 SHM982843:SHM983184 SRI982843:SRI983184 TBE982843:TBE983184 TLA982843:TLA983184 TUW982843:TUW983184 UES982843:UES983184 UOO982843:UOO983184 UYK982843:UYK983184 VIG982843:VIG983184 VSC982843:VSC983184 WBY982843:WBY983184 WLU982843:WLU983184 I7:I149" xr:uid="{00000000-0002-0000-0100-000003000000}">
      <formula1>0</formula1>
      <formula2>365</formula2>
    </dataValidation>
    <dataValidation type="decimal" operator="lessThan" allowBlank="1" showInputMessage="1" showErrorMessage="1" sqref="WVT982843:WVT983184 JH7:JH150 TD7:TD150 ACZ7:ACZ150 AMV7:AMV150 AWR7:AWR150 BGN7:BGN150 BQJ7:BQJ150 CAF7:CAF150 CKB7:CKB150 CTX7:CTX150 DDT7:DDT150 DNP7:DNP150 DXL7:DXL150 EHH7:EHH150 ERD7:ERD150 FAZ7:FAZ150 FKV7:FKV150 FUR7:FUR150 GEN7:GEN150 GOJ7:GOJ150 GYF7:GYF150 HIB7:HIB150 HRX7:HRX150 IBT7:IBT150 ILP7:ILP150 IVL7:IVL150 JFH7:JFH150 JPD7:JPD150 JYZ7:JYZ150 KIV7:KIV150 KSR7:KSR150 LCN7:LCN150 LMJ7:LMJ150 LWF7:LWF150 MGB7:MGB150 MPX7:MPX150 MZT7:MZT150 NJP7:NJP150 NTL7:NTL150 ODH7:ODH150 OND7:OND150 OWZ7:OWZ150 PGV7:PGV150 PQR7:PQR150 QAN7:QAN150 QKJ7:QKJ150 QUF7:QUF150 REB7:REB150 RNX7:RNX150 RXT7:RXT150 SHP7:SHP150 SRL7:SRL150 TBH7:TBH150 TLD7:TLD150 TUZ7:TUZ150 UEV7:UEV150 UOR7:UOR150 UYN7:UYN150 VIJ7:VIJ150 VSF7:VSF150 WCB7:WCB150 WLX7:WLX150 WVT7:WVT150 M65339:M65680 JH65339:JH65680 TD65339:TD65680 ACZ65339:ACZ65680 AMV65339:AMV65680 AWR65339:AWR65680 BGN65339:BGN65680 BQJ65339:BQJ65680 CAF65339:CAF65680 CKB65339:CKB65680 CTX65339:CTX65680 DDT65339:DDT65680 DNP65339:DNP65680 DXL65339:DXL65680 EHH65339:EHH65680 ERD65339:ERD65680 FAZ65339:FAZ65680 FKV65339:FKV65680 FUR65339:FUR65680 GEN65339:GEN65680 GOJ65339:GOJ65680 GYF65339:GYF65680 HIB65339:HIB65680 HRX65339:HRX65680 IBT65339:IBT65680 ILP65339:ILP65680 IVL65339:IVL65680 JFH65339:JFH65680 JPD65339:JPD65680 JYZ65339:JYZ65680 KIV65339:KIV65680 KSR65339:KSR65680 LCN65339:LCN65680 LMJ65339:LMJ65680 LWF65339:LWF65680 MGB65339:MGB65680 MPX65339:MPX65680 MZT65339:MZT65680 NJP65339:NJP65680 NTL65339:NTL65680 ODH65339:ODH65680 OND65339:OND65680 OWZ65339:OWZ65680 PGV65339:PGV65680 PQR65339:PQR65680 QAN65339:QAN65680 QKJ65339:QKJ65680 QUF65339:QUF65680 REB65339:REB65680 RNX65339:RNX65680 RXT65339:RXT65680 SHP65339:SHP65680 SRL65339:SRL65680 TBH65339:TBH65680 TLD65339:TLD65680 TUZ65339:TUZ65680 UEV65339:UEV65680 UOR65339:UOR65680 UYN65339:UYN65680 VIJ65339:VIJ65680 VSF65339:VSF65680 WCB65339:WCB65680 WLX65339:WLX65680 WVT65339:WVT65680 M130875:M131216 JH130875:JH131216 TD130875:TD131216 ACZ130875:ACZ131216 AMV130875:AMV131216 AWR130875:AWR131216 BGN130875:BGN131216 BQJ130875:BQJ131216 CAF130875:CAF131216 CKB130875:CKB131216 CTX130875:CTX131216 DDT130875:DDT131216 DNP130875:DNP131216 DXL130875:DXL131216 EHH130875:EHH131216 ERD130875:ERD131216 FAZ130875:FAZ131216 FKV130875:FKV131216 FUR130875:FUR131216 GEN130875:GEN131216 GOJ130875:GOJ131216 GYF130875:GYF131216 HIB130875:HIB131216 HRX130875:HRX131216 IBT130875:IBT131216 ILP130875:ILP131216 IVL130875:IVL131216 JFH130875:JFH131216 JPD130875:JPD131216 JYZ130875:JYZ131216 KIV130875:KIV131216 KSR130875:KSR131216 LCN130875:LCN131216 LMJ130875:LMJ131216 LWF130875:LWF131216 MGB130875:MGB131216 MPX130875:MPX131216 MZT130875:MZT131216 NJP130875:NJP131216 NTL130875:NTL131216 ODH130875:ODH131216 OND130875:OND131216 OWZ130875:OWZ131216 PGV130875:PGV131216 PQR130875:PQR131216 QAN130875:QAN131216 QKJ130875:QKJ131216 QUF130875:QUF131216 REB130875:REB131216 RNX130875:RNX131216 RXT130875:RXT131216 SHP130875:SHP131216 SRL130875:SRL131216 TBH130875:TBH131216 TLD130875:TLD131216 TUZ130875:TUZ131216 UEV130875:UEV131216 UOR130875:UOR131216 UYN130875:UYN131216 VIJ130875:VIJ131216 VSF130875:VSF131216 WCB130875:WCB131216 WLX130875:WLX131216 WVT130875:WVT131216 M196411:M196752 JH196411:JH196752 TD196411:TD196752 ACZ196411:ACZ196752 AMV196411:AMV196752 AWR196411:AWR196752 BGN196411:BGN196752 BQJ196411:BQJ196752 CAF196411:CAF196752 CKB196411:CKB196752 CTX196411:CTX196752 DDT196411:DDT196752 DNP196411:DNP196752 DXL196411:DXL196752 EHH196411:EHH196752 ERD196411:ERD196752 FAZ196411:FAZ196752 FKV196411:FKV196752 FUR196411:FUR196752 GEN196411:GEN196752 GOJ196411:GOJ196752 GYF196411:GYF196752 HIB196411:HIB196752 HRX196411:HRX196752 IBT196411:IBT196752 ILP196411:ILP196752 IVL196411:IVL196752 JFH196411:JFH196752 JPD196411:JPD196752 JYZ196411:JYZ196752 KIV196411:KIV196752 KSR196411:KSR196752 LCN196411:LCN196752 LMJ196411:LMJ196752 LWF196411:LWF196752 MGB196411:MGB196752 MPX196411:MPX196752 MZT196411:MZT196752 NJP196411:NJP196752 NTL196411:NTL196752 ODH196411:ODH196752 OND196411:OND196752 OWZ196411:OWZ196752 PGV196411:PGV196752 PQR196411:PQR196752 QAN196411:QAN196752 QKJ196411:QKJ196752 QUF196411:QUF196752 REB196411:REB196752 RNX196411:RNX196752 RXT196411:RXT196752 SHP196411:SHP196752 SRL196411:SRL196752 TBH196411:TBH196752 TLD196411:TLD196752 TUZ196411:TUZ196752 UEV196411:UEV196752 UOR196411:UOR196752 UYN196411:UYN196752 VIJ196411:VIJ196752 VSF196411:VSF196752 WCB196411:WCB196752 WLX196411:WLX196752 WVT196411:WVT196752 M261947:M262288 JH261947:JH262288 TD261947:TD262288 ACZ261947:ACZ262288 AMV261947:AMV262288 AWR261947:AWR262288 BGN261947:BGN262288 BQJ261947:BQJ262288 CAF261947:CAF262288 CKB261947:CKB262288 CTX261947:CTX262288 DDT261947:DDT262288 DNP261947:DNP262288 DXL261947:DXL262288 EHH261947:EHH262288 ERD261947:ERD262288 FAZ261947:FAZ262288 FKV261947:FKV262288 FUR261947:FUR262288 GEN261947:GEN262288 GOJ261947:GOJ262288 GYF261947:GYF262288 HIB261947:HIB262288 HRX261947:HRX262288 IBT261947:IBT262288 ILP261947:ILP262288 IVL261947:IVL262288 JFH261947:JFH262288 JPD261947:JPD262288 JYZ261947:JYZ262288 KIV261947:KIV262288 KSR261947:KSR262288 LCN261947:LCN262288 LMJ261947:LMJ262288 LWF261947:LWF262288 MGB261947:MGB262288 MPX261947:MPX262288 MZT261947:MZT262288 NJP261947:NJP262288 NTL261947:NTL262288 ODH261947:ODH262288 OND261947:OND262288 OWZ261947:OWZ262288 PGV261947:PGV262288 PQR261947:PQR262288 QAN261947:QAN262288 QKJ261947:QKJ262288 QUF261947:QUF262288 REB261947:REB262288 RNX261947:RNX262288 RXT261947:RXT262288 SHP261947:SHP262288 SRL261947:SRL262288 TBH261947:TBH262288 TLD261947:TLD262288 TUZ261947:TUZ262288 UEV261947:UEV262288 UOR261947:UOR262288 UYN261947:UYN262288 VIJ261947:VIJ262288 VSF261947:VSF262288 WCB261947:WCB262288 WLX261947:WLX262288 WVT261947:WVT262288 M327483:M327824 JH327483:JH327824 TD327483:TD327824 ACZ327483:ACZ327824 AMV327483:AMV327824 AWR327483:AWR327824 BGN327483:BGN327824 BQJ327483:BQJ327824 CAF327483:CAF327824 CKB327483:CKB327824 CTX327483:CTX327824 DDT327483:DDT327824 DNP327483:DNP327824 DXL327483:DXL327824 EHH327483:EHH327824 ERD327483:ERD327824 FAZ327483:FAZ327824 FKV327483:FKV327824 FUR327483:FUR327824 GEN327483:GEN327824 GOJ327483:GOJ327824 GYF327483:GYF327824 HIB327483:HIB327824 HRX327483:HRX327824 IBT327483:IBT327824 ILP327483:ILP327824 IVL327483:IVL327824 JFH327483:JFH327824 JPD327483:JPD327824 JYZ327483:JYZ327824 KIV327483:KIV327824 KSR327483:KSR327824 LCN327483:LCN327824 LMJ327483:LMJ327824 LWF327483:LWF327824 MGB327483:MGB327824 MPX327483:MPX327824 MZT327483:MZT327824 NJP327483:NJP327824 NTL327483:NTL327824 ODH327483:ODH327824 OND327483:OND327824 OWZ327483:OWZ327824 PGV327483:PGV327824 PQR327483:PQR327824 QAN327483:QAN327824 QKJ327483:QKJ327824 QUF327483:QUF327824 REB327483:REB327824 RNX327483:RNX327824 RXT327483:RXT327824 SHP327483:SHP327824 SRL327483:SRL327824 TBH327483:TBH327824 TLD327483:TLD327824 TUZ327483:TUZ327824 UEV327483:UEV327824 UOR327483:UOR327824 UYN327483:UYN327824 VIJ327483:VIJ327824 VSF327483:VSF327824 WCB327483:WCB327824 WLX327483:WLX327824 WVT327483:WVT327824 M393019:M393360 JH393019:JH393360 TD393019:TD393360 ACZ393019:ACZ393360 AMV393019:AMV393360 AWR393019:AWR393360 BGN393019:BGN393360 BQJ393019:BQJ393360 CAF393019:CAF393360 CKB393019:CKB393360 CTX393019:CTX393360 DDT393019:DDT393360 DNP393019:DNP393360 DXL393019:DXL393360 EHH393019:EHH393360 ERD393019:ERD393360 FAZ393019:FAZ393360 FKV393019:FKV393360 FUR393019:FUR393360 GEN393019:GEN393360 GOJ393019:GOJ393360 GYF393019:GYF393360 HIB393019:HIB393360 HRX393019:HRX393360 IBT393019:IBT393360 ILP393019:ILP393360 IVL393019:IVL393360 JFH393019:JFH393360 JPD393019:JPD393360 JYZ393019:JYZ393360 KIV393019:KIV393360 KSR393019:KSR393360 LCN393019:LCN393360 LMJ393019:LMJ393360 LWF393019:LWF393360 MGB393019:MGB393360 MPX393019:MPX393360 MZT393019:MZT393360 NJP393019:NJP393360 NTL393019:NTL393360 ODH393019:ODH393360 OND393019:OND393360 OWZ393019:OWZ393360 PGV393019:PGV393360 PQR393019:PQR393360 QAN393019:QAN393360 QKJ393019:QKJ393360 QUF393019:QUF393360 REB393019:REB393360 RNX393019:RNX393360 RXT393019:RXT393360 SHP393019:SHP393360 SRL393019:SRL393360 TBH393019:TBH393360 TLD393019:TLD393360 TUZ393019:TUZ393360 UEV393019:UEV393360 UOR393019:UOR393360 UYN393019:UYN393360 VIJ393019:VIJ393360 VSF393019:VSF393360 WCB393019:WCB393360 WLX393019:WLX393360 WVT393019:WVT393360 M458555:M458896 JH458555:JH458896 TD458555:TD458896 ACZ458555:ACZ458896 AMV458555:AMV458896 AWR458555:AWR458896 BGN458555:BGN458896 BQJ458555:BQJ458896 CAF458555:CAF458896 CKB458555:CKB458896 CTX458555:CTX458896 DDT458555:DDT458896 DNP458555:DNP458896 DXL458555:DXL458896 EHH458555:EHH458896 ERD458555:ERD458896 FAZ458555:FAZ458896 FKV458555:FKV458896 FUR458555:FUR458896 GEN458555:GEN458896 GOJ458555:GOJ458896 GYF458555:GYF458896 HIB458555:HIB458896 HRX458555:HRX458896 IBT458555:IBT458896 ILP458555:ILP458896 IVL458555:IVL458896 JFH458555:JFH458896 JPD458555:JPD458896 JYZ458555:JYZ458896 KIV458555:KIV458896 KSR458555:KSR458896 LCN458555:LCN458896 LMJ458555:LMJ458896 LWF458555:LWF458896 MGB458555:MGB458896 MPX458555:MPX458896 MZT458555:MZT458896 NJP458555:NJP458896 NTL458555:NTL458896 ODH458555:ODH458896 OND458555:OND458896 OWZ458555:OWZ458896 PGV458555:PGV458896 PQR458555:PQR458896 QAN458555:QAN458896 QKJ458555:QKJ458896 QUF458555:QUF458896 REB458555:REB458896 RNX458555:RNX458896 RXT458555:RXT458896 SHP458555:SHP458896 SRL458555:SRL458896 TBH458555:TBH458896 TLD458555:TLD458896 TUZ458555:TUZ458896 UEV458555:UEV458896 UOR458555:UOR458896 UYN458555:UYN458896 VIJ458555:VIJ458896 VSF458555:VSF458896 WCB458555:WCB458896 WLX458555:WLX458896 WVT458555:WVT458896 M524091:M524432 JH524091:JH524432 TD524091:TD524432 ACZ524091:ACZ524432 AMV524091:AMV524432 AWR524091:AWR524432 BGN524091:BGN524432 BQJ524091:BQJ524432 CAF524091:CAF524432 CKB524091:CKB524432 CTX524091:CTX524432 DDT524091:DDT524432 DNP524091:DNP524432 DXL524091:DXL524432 EHH524091:EHH524432 ERD524091:ERD524432 FAZ524091:FAZ524432 FKV524091:FKV524432 FUR524091:FUR524432 GEN524091:GEN524432 GOJ524091:GOJ524432 GYF524091:GYF524432 HIB524091:HIB524432 HRX524091:HRX524432 IBT524091:IBT524432 ILP524091:ILP524432 IVL524091:IVL524432 JFH524091:JFH524432 JPD524091:JPD524432 JYZ524091:JYZ524432 KIV524091:KIV524432 KSR524091:KSR524432 LCN524091:LCN524432 LMJ524091:LMJ524432 LWF524091:LWF524432 MGB524091:MGB524432 MPX524091:MPX524432 MZT524091:MZT524432 NJP524091:NJP524432 NTL524091:NTL524432 ODH524091:ODH524432 OND524091:OND524432 OWZ524091:OWZ524432 PGV524091:PGV524432 PQR524091:PQR524432 QAN524091:QAN524432 QKJ524091:QKJ524432 QUF524091:QUF524432 REB524091:REB524432 RNX524091:RNX524432 RXT524091:RXT524432 SHP524091:SHP524432 SRL524091:SRL524432 TBH524091:TBH524432 TLD524091:TLD524432 TUZ524091:TUZ524432 UEV524091:UEV524432 UOR524091:UOR524432 UYN524091:UYN524432 VIJ524091:VIJ524432 VSF524091:VSF524432 WCB524091:WCB524432 WLX524091:WLX524432 WVT524091:WVT524432 M589627:M589968 JH589627:JH589968 TD589627:TD589968 ACZ589627:ACZ589968 AMV589627:AMV589968 AWR589627:AWR589968 BGN589627:BGN589968 BQJ589627:BQJ589968 CAF589627:CAF589968 CKB589627:CKB589968 CTX589627:CTX589968 DDT589627:DDT589968 DNP589627:DNP589968 DXL589627:DXL589968 EHH589627:EHH589968 ERD589627:ERD589968 FAZ589627:FAZ589968 FKV589627:FKV589968 FUR589627:FUR589968 GEN589627:GEN589968 GOJ589627:GOJ589968 GYF589627:GYF589968 HIB589627:HIB589968 HRX589627:HRX589968 IBT589627:IBT589968 ILP589627:ILP589968 IVL589627:IVL589968 JFH589627:JFH589968 JPD589627:JPD589968 JYZ589627:JYZ589968 KIV589627:KIV589968 KSR589627:KSR589968 LCN589627:LCN589968 LMJ589627:LMJ589968 LWF589627:LWF589968 MGB589627:MGB589968 MPX589627:MPX589968 MZT589627:MZT589968 NJP589627:NJP589968 NTL589627:NTL589968 ODH589627:ODH589968 OND589627:OND589968 OWZ589627:OWZ589968 PGV589627:PGV589968 PQR589627:PQR589968 QAN589627:QAN589968 QKJ589627:QKJ589968 QUF589627:QUF589968 REB589627:REB589968 RNX589627:RNX589968 RXT589627:RXT589968 SHP589627:SHP589968 SRL589627:SRL589968 TBH589627:TBH589968 TLD589627:TLD589968 TUZ589627:TUZ589968 UEV589627:UEV589968 UOR589627:UOR589968 UYN589627:UYN589968 VIJ589627:VIJ589968 VSF589627:VSF589968 WCB589627:WCB589968 WLX589627:WLX589968 WVT589627:WVT589968 M655163:M655504 JH655163:JH655504 TD655163:TD655504 ACZ655163:ACZ655504 AMV655163:AMV655504 AWR655163:AWR655504 BGN655163:BGN655504 BQJ655163:BQJ655504 CAF655163:CAF655504 CKB655163:CKB655504 CTX655163:CTX655504 DDT655163:DDT655504 DNP655163:DNP655504 DXL655163:DXL655504 EHH655163:EHH655504 ERD655163:ERD655504 FAZ655163:FAZ655504 FKV655163:FKV655504 FUR655163:FUR655504 GEN655163:GEN655504 GOJ655163:GOJ655504 GYF655163:GYF655504 HIB655163:HIB655504 HRX655163:HRX655504 IBT655163:IBT655504 ILP655163:ILP655504 IVL655163:IVL655504 JFH655163:JFH655504 JPD655163:JPD655504 JYZ655163:JYZ655504 KIV655163:KIV655504 KSR655163:KSR655504 LCN655163:LCN655504 LMJ655163:LMJ655504 LWF655163:LWF655504 MGB655163:MGB655504 MPX655163:MPX655504 MZT655163:MZT655504 NJP655163:NJP655504 NTL655163:NTL655504 ODH655163:ODH655504 OND655163:OND655504 OWZ655163:OWZ655504 PGV655163:PGV655504 PQR655163:PQR655504 QAN655163:QAN655504 QKJ655163:QKJ655504 QUF655163:QUF655504 REB655163:REB655504 RNX655163:RNX655504 RXT655163:RXT655504 SHP655163:SHP655504 SRL655163:SRL655504 TBH655163:TBH655504 TLD655163:TLD655504 TUZ655163:TUZ655504 UEV655163:UEV655504 UOR655163:UOR655504 UYN655163:UYN655504 VIJ655163:VIJ655504 VSF655163:VSF655504 WCB655163:WCB655504 WLX655163:WLX655504 WVT655163:WVT655504 M720699:M721040 JH720699:JH721040 TD720699:TD721040 ACZ720699:ACZ721040 AMV720699:AMV721040 AWR720699:AWR721040 BGN720699:BGN721040 BQJ720699:BQJ721040 CAF720699:CAF721040 CKB720699:CKB721040 CTX720699:CTX721040 DDT720699:DDT721040 DNP720699:DNP721040 DXL720699:DXL721040 EHH720699:EHH721040 ERD720699:ERD721040 FAZ720699:FAZ721040 FKV720699:FKV721040 FUR720699:FUR721040 GEN720699:GEN721040 GOJ720699:GOJ721040 GYF720699:GYF721040 HIB720699:HIB721040 HRX720699:HRX721040 IBT720699:IBT721040 ILP720699:ILP721040 IVL720699:IVL721040 JFH720699:JFH721040 JPD720699:JPD721040 JYZ720699:JYZ721040 KIV720699:KIV721040 KSR720699:KSR721040 LCN720699:LCN721040 LMJ720699:LMJ721040 LWF720699:LWF721040 MGB720699:MGB721040 MPX720699:MPX721040 MZT720699:MZT721040 NJP720699:NJP721040 NTL720699:NTL721040 ODH720699:ODH721040 OND720699:OND721040 OWZ720699:OWZ721040 PGV720699:PGV721040 PQR720699:PQR721040 QAN720699:QAN721040 QKJ720699:QKJ721040 QUF720699:QUF721040 REB720699:REB721040 RNX720699:RNX721040 RXT720699:RXT721040 SHP720699:SHP721040 SRL720699:SRL721040 TBH720699:TBH721040 TLD720699:TLD721040 TUZ720699:TUZ721040 UEV720699:UEV721040 UOR720699:UOR721040 UYN720699:UYN721040 VIJ720699:VIJ721040 VSF720699:VSF721040 WCB720699:WCB721040 WLX720699:WLX721040 WVT720699:WVT721040 M786235:M786576 JH786235:JH786576 TD786235:TD786576 ACZ786235:ACZ786576 AMV786235:AMV786576 AWR786235:AWR786576 BGN786235:BGN786576 BQJ786235:BQJ786576 CAF786235:CAF786576 CKB786235:CKB786576 CTX786235:CTX786576 DDT786235:DDT786576 DNP786235:DNP786576 DXL786235:DXL786576 EHH786235:EHH786576 ERD786235:ERD786576 FAZ786235:FAZ786576 FKV786235:FKV786576 FUR786235:FUR786576 GEN786235:GEN786576 GOJ786235:GOJ786576 GYF786235:GYF786576 HIB786235:HIB786576 HRX786235:HRX786576 IBT786235:IBT786576 ILP786235:ILP786576 IVL786235:IVL786576 JFH786235:JFH786576 JPD786235:JPD786576 JYZ786235:JYZ786576 KIV786235:KIV786576 KSR786235:KSR786576 LCN786235:LCN786576 LMJ786235:LMJ786576 LWF786235:LWF786576 MGB786235:MGB786576 MPX786235:MPX786576 MZT786235:MZT786576 NJP786235:NJP786576 NTL786235:NTL786576 ODH786235:ODH786576 OND786235:OND786576 OWZ786235:OWZ786576 PGV786235:PGV786576 PQR786235:PQR786576 QAN786235:QAN786576 QKJ786235:QKJ786576 QUF786235:QUF786576 REB786235:REB786576 RNX786235:RNX786576 RXT786235:RXT786576 SHP786235:SHP786576 SRL786235:SRL786576 TBH786235:TBH786576 TLD786235:TLD786576 TUZ786235:TUZ786576 UEV786235:UEV786576 UOR786235:UOR786576 UYN786235:UYN786576 VIJ786235:VIJ786576 VSF786235:VSF786576 WCB786235:WCB786576 WLX786235:WLX786576 WVT786235:WVT786576 M851771:M852112 JH851771:JH852112 TD851771:TD852112 ACZ851771:ACZ852112 AMV851771:AMV852112 AWR851771:AWR852112 BGN851771:BGN852112 BQJ851771:BQJ852112 CAF851771:CAF852112 CKB851771:CKB852112 CTX851771:CTX852112 DDT851771:DDT852112 DNP851771:DNP852112 DXL851771:DXL852112 EHH851771:EHH852112 ERD851771:ERD852112 FAZ851771:FAZ852112 FKV851771:FKV852112 FUR851771:FUR852112 GEN851771:GEN852112 GOJ851771:GOJ852112 GYF851771:GYF852112 HIB851771:HIB852112 HRX851771:HRX852112 IBT851771:IBT852112 ILP851771:ILP852112 IVL851771:IVL852112 JFH851771:JFH852112 JPD851771:JPD852112 JYZ851771:JYZ852112 KIV851771:KIV852112 KSR851771:KSR852112 LCN851771:LCN852112 LMJ851771:LMJ852112 LWF851771:LWF852112 MGB851771:MGB852112 MPX851771:MPX852112 MZT851771:MZT852112 NJP851771:NJP852112 NTL851771:NTL852112 ODH851771:ODH852112 OND851771:OND852112 OWZ851771:OWZ852112 PGV851771:PGV852112 PQR851771:PQR852112 QAN851771:QAN852112 QKJ851771:QKJ852112 QUF851771:QUF852112 REB851771:REB852112 RNX851771:RNX852112 RXT851771:RXT852112 SHP851771:SHP852112 SRL851771:SRL852112 TBH851771:TBH852112 TLD851771:TLD852112 TUZ851771:TUZ852112 UEV851771:UEV852112 UOR851771:UOR852112 UYN851771:UYN852112 VIJ851771:VIJ852112 VSF851771:VSF852112 WCB851771:WCB852112 WLX851771:WLX852112 WVT851771:WVT852112 M917307:M917648 JH917307:JH917648 TD917307:TD917648 ACZ917307:ACZ917648 AMV917307:AMV917648 AWR917307:AWR917648 BGN917307:BGN917648 BQJ917307:BQJ917648 CAF917307:CAF917648 CKB917307:CKB917648 CTX917307:CTX917648 DDT917307:DDT917648 DNP917307:DNP917648 DXL917307:DXL917648 EHH917307:EHH917648 ERD917307:ERD917648 FAZ917307:FAZ917648 FKV917307:FKV917648 FUR917307:FUR917648 GEN917307:GEN917648 GOJ917307:GOJ917648 GYF917307:GYF917648 HIB917307:HIB917648 HRX917307:HRX917648 IBT917307:IBT917648 ILP917307:ILP917648 IVL917307:IVL917648 JFH917307:JFH917648 JPD917307:JPD917648 JYZ917307:JYZ917648 KIV917307:KIV917648 KSR917307:KSR917648 LCN917307:LCN917648 LMJ917307:LMJ917648 LWF917307:LWF917648 MGB917307:MGB917648 MPX917307:MPX917648 MZT917307:MZT917648 NJP917307:NJP917648 NTL917307:NTL917648 ODH917307:ODH917648 OND917307:OND917648 OWZ917307:OWZ917648 PGV917307:PGV917648 PQR917307:PQR917648 QAN917307:QAN917648 QKJ917307:QKJ917648 QUF917307:QUF917648 REB917307:REB917648 RNX917307:RNX917648 RXT917307:RXT917648 SHP917307:SHP917648 SRL917307:SRL917648 TBH917307:TBH917648 TLD917307:TLD917648 TUZ917307:TUZ917648 UEV917307:UEV917648 UOR917307:UOR917648 UYN917307:UYN917648 VIJ917307:VIJ917648 VSF917307:VSF917648 WCB917307:WCB917648 WLX917307:WLX917648 WVT917307:WVT917648 M982843:M983184 JH982843:JH983184 TD982843:TD983184 ACZ982843:ACZ983184 AMV982843:AMV983184 AWR982843:AWR983184 BGN982843:BGN983184 BQJ982843:BQJ983184 CAF982843:CAF983184 CKB982843:CKB983184 CTX982843:CTX983184 DDT982843:DDT983184 DNP982843:DNP983184 DXL982843:DXL983184 EHH982843:EHH983184 ERD982843:ERD983184 FAZ982843:FAZ983184 FKV982843:FKV983184 FUR982843:FUR983184 GEN982843:GEN983184 GOJ982843:GOJ983184 GYF982843:GYF983184 HIB982843:HIB983184 HRX982843:HRX983184 IBT982843:IBT983184 ILP982843:ILP983184 IVL982843:IVL983184 JFH982843:JFH983184 JPD982843:JPD983184 JYZ982843:JYZ983184 KIV982843:KIV983184 KSR982843:KSR983184 LCN982843:LCN983184 LMJ982843:LMJ983184 LWF982843:LWF983184 MGB982843:MGB983184 MPX982843:MPX983184 MZT982843:MZT983184 NJP982843:NJP983184 NTL982843:NTL983184 ODH982843:ODH983184 OND982843:OND983184 OWZ982843:OWZ983184 PGV982843:PGV983184 PQR982843:PQR983184 QAN982843:QAN983184 QKJ982843:QKJ983184 QUF982843:QUF983184 REB982843:REB983184 RNX982843:RNX983184 RXT982843:RXT983184 SHP982843:SHP983184 SRL982843:SRL983184 TBH982843:TBH983184 TLD982843:TLD983184 TUZ982843:TUZ983184 UEV982843:UEV983184 UOR982843:UOR983184 UYN982843:UYN983184 VIJ982843:VIJ983184 VSF982843:VSF983184 WCB982843:WCB983184 WLX982843:WLX983184" xr:uid="{00000000-0002-0000-0100-000004000000}">
      <formula1>20000</formula1>
    </dataValidation>
    <dataValidation type="date" allowBlank="1" showInputMessage="1" showErrorMessage="1" sqref="WVN982843:WVO983184 JB7:JC150 SX7:SY150 ACT7:ACU150 AMP7:AMQ150 AWL7:AWM150 BGH7:BGI150 BQD7:BQE150 BZZ7:CAA150 CJV7:CJW150 CTR7:CTS150 DDN7:DDO150 DNJ7:DNK150 DXF7:DXG150 EHB7:EHC150 EQX7:EQY150 FAT7:FAU150 FKP7:FKQ150 FUL7:FUM150 GEH7:GEI150 GOD7:GOE150 GXZ7:GYA150 HHV7:HHW150 HRR7:HRS150 IBN7:IBO150 ILJ7:ILK150 IVF7:IVG150 JFB7:JFC150 JOX7:JOY150 JYT7:JYU150 KIP7:KIQ150 KSL7:KSM150 LCH7:LCI150 LMD7:LME150 LVZ7:LWA150 MFV7:MFW150 MPR7:MPS150 MZN7:MZO150 NJJ7:NJK150 NTF7:NTG150 ODB7:ODC150 OMX7:OMY150 OWT7:OWU150 PGP7:PGQ150 PQL7:PQM150 QAH7:QAI150 QKD7:QKE150 QTZ7:QUA150 RDV7:RDW150 RNR7:RNS150 RXN7:RXO150 SHJ7:SHK150 SRF7:SRG150 TBB7:TBC150 TKX7:TKY150 TUT7:TUU150 UEP7:UEQ150 UOL7:UOM150 UYH7:UYI150 VID7:VIE150 VRZ7:VSA150 WBV7:WBW150 WLR7:WLS150 WVN7:WVO150 F65339:G65680 JB65339:JC65680 SX65339:SY65680 ACT65339:ACU65680 AMP65339:AMQ65680 AWL65339:AWM65680 BGH65339:BGI65680 BQD65339:BQE65680 BZZ65339:CAA65680 CJV65339:CJW65680 CTR65339:CTS65680 DDN65339:DDO65680 DNJ65339:DNK65680 DXF65339:DXG65680 EHB65339:EHC65680 EQX65339:EQY65680 FAT65339:FAU65680 FKP65339:FKQ65680 FUL65339:FUM65680 GEH65339:GEI65680 GOD65339:GOE65680 GXZ65339:GYA65680 HHV65339:HHW65680 HRR65339:HRS65680 IBN65339:IBO65680 ILJ65339:ILK65680 IVF65339:IVG65680 JFB65339:JFC65680 JOX65339:JOY65680 JYT65339:JYU65680 KIP65339:KIQ65680 KSL65339:KSM65680 LCH65339:LCI65680 LMD65339:LME65680 LVZ65339:LWA65680 MFV65339:MFW65680 MPR65339:MPS65680 MZN65339:MZO65680 NJJ65339:NJK65680 NTF65339:NTG65680 ODB65339:ODC65680 OMX65339:OMY65680 OWT65339:OWU65680 PGP65339:PGQ65680 PQL65339:PQM65680 QAH65339:QAI65680 QKD65339:QKE65680 QTZ65339:QUA65680 RDV65339:RDW65680 RNR65339:RNS65680 RXN65339:RXO65680 SHJ65339:SHK65680 SRF65339:SRG65680 TBB65339:TBC65680 TKX65339:TKY65680 TUT65339:TUU65680 UEP65339:UEQ65680 UOL65339:UOM65680 UYH65339:UYI65680 VID65339:VIE65680 VRZ65339:VSA65680 WBV65339:WBW65680 WLR65339:WLS65680 WVN65339:WVO65680 F130875:G131216 JB130875:JC131216 SX130875:SY131216 ACT130875:ACU131216 AMP130875:AMQ131216 AWL130875:AWM131216 BGH130875:BGI131216 BQD130875:BQE131216 BZZ130875:CAA131216 CJV130875:CJW131216 CTR130875:CTS131216 DDN130875:DDO131216 DNJ130875:DNK131216 DXF130875:DXG131216 EHB130875:EHC131216 EQX130875:EQY131216 FAT130875:FAU131216 FKP130875:FKQ131216 FUL130875:FUM131216 GEH130875:GEI131216 GOD130875:GOE131216 GXZ130875:GYA131216 HHV130875:HHW131216 HRR130875:HRS131216 IBN130875:IBO131216 ILJ130875:ILK131216 IVF130875:IVG131216 JFB130875:JFC131216 JOX130875:JOY131216 JYT130875:JYU131216 KIP130875:KIQ131216 KSL130875:KSM131216 LCH130875:LCI131216 LMD130875:LME131216 LVZ130875:LWA131216 MFV130875:MFW131216 MPR130875:MPS131216 MZN130875:MZO131216 NJJ130875:NJK131216 NTF130875:NTG131216 ODB130875:ODC131216 OMX130875:OMY131216 OWT130875:OWU131216 PGP130875:PGQ131216 PQL130875:PQM131216 QAH130875:QAI131216 QKD130875:QKE131216 QTZ130875:QUA131216 RDV130875:RDW131216 RNR130875:RNS131216 RXN130875:RXO131216 SHJ130875:SHK131216 SRF130875:SRG131216 TBB130875:TBC131216 TKX130875:TKY131216 TUT130875:TUU131216 UEP130875:UEQ131216 UOL130875:UOM131216 UYH130875:UYI131216 VID130875:VIE131216 VRZ130875:VSA131216 WBV130875:WBW131216 WLR130875:WLS131216 WVN130875:WVO131216 F196411:G196752 JB196411:JC196752 SX196411:SY196752 ACT196411:ACU196752 AMP196411:AMQ196752 AWL196411:AWM196752 BGH196411:BGI196752 BQD196411:BQE196752 BZZ196411:CAA196752 CJV196411:CJW196752 CTR196411:CTS196752 DDN196411:DDO196752 DNJ196411:DNK196752 DXF196411:DXG196752 EHB196411:EHC196752 EQX196411:EQY196752 FAT196411:FAU196752 FKP196411:FKQ196752 FUL196411:FUM196752 GEH196411:GEI196752 GOD196411:GOE196752 GXZ196411:GYA196752 HHV196411:HHW196752 HRR196411:HRS196752 IBN196411:IBO196752 ILJ196411:ILK196752 IVF196411:IVG196752 JFB196411:JFC196752 JOX196411:JOY196752 JYT196411:JYU196752 KIP196411:KIQ196752 KSL196411:KSM196752 LCH196411:LCI196752 LMD196411:LME196752 LVZ196411:LWA196752 MFV196411:MFW196752 MPR196411:MPS196752 MZN196411:MZO196752 NJJ196411:NJK196752 NTF196411:NTG196752 ODB196411:ODC196752 OMX196411:OMY196752 OWT196411:OWU196752 PGP196411:PGQ196752 PQL196411:PQM196752 QAH196411:QAI196752 QKD196411:QKE196752 QTZ196411:QUA196752 RDV196411:RDW196752 RNR196411:RNS196752 RXN196411:RXO196752 SHJ196411:SHK196752 SRF196411:SRG196752 TBB196411:TBC196752 TKX196411:TKY196752 TUT196411:TUU196752 UEP196411:UEQ196752 UOL196411:UOM196752 UYH196411:UYI196752 VID196411:VIE196752 VRZ196411:VSA196752 WBV196411:WBW196752 WLR196411:WLS196752 WVN196411:WVO196752 F261947:G262288 JB261947:JC262288 SX261947:SY262288 ACT261947:ACU262288 AMP261947:AMQ262288 AWL261947:AWM262288 BGH261947:BGI262288 BQD261947:BQE262288 BZZ261947:CAA262288 CJV261947:CJW262288 CTR261947:CTS262288 DDN261947:DDO262288 DNJ261947:DNK262288 DXF261947:DXG262288 EHB261947:EHC262288 EQX261947:EQY262288 FAT261947:FAU262288 FKP261947:FKQ262288 FUL261947:FUM262288 GEH261947:GEI262288 GOD261947:GOE262288 GXZ261947:GYA262288 HHV261947:HHW262288 HRR261947:HRS262288 IBN261947:IBO262288 ILJ261947:ILK262288 IVF261947:IVG262288 JFB261947:JFC262288 JOX261947:JOY262288 JYT261947:JYU262288 KIP261947:KIQ262288 KSL261947:KSM262288 LCH261947:LCI262288 LMD261947:LME262288 LVZ261947:LWA262288 MFV261947:MFW262288 MPR261947:MPS262288 MZN261947:MZO262288 NJJ261947:NJK262288 NTF261947:NTG262288 ODB261947:ODC262288 OMX261947:OMY262288 OWT261947:OWU262288 PGP261947:PGQ262288 PQL261947:PQM262288 QAH261947:QAI262288 QKD261947:QKE262288 QTZ261947:QUA262288 RDV261947:RDW262288 RNR261947:RNS262288 RXN261947:RXO262288 SHJ261947:SHK262288 SRF261947:SRG262288 TBB261947:TBC262288 TKX261947:TKY262288 TUT261947:TUU262288 UEP261947:UEQ262288 UOL261947:UOM262288 UYH261947:UYI262288 VID261947:VIE262288 VRZ261947:VSA262288 WBV261947:WBW262288 WLR261947:WLS262288 WVN261947:WVO262288 F327483:G327824 JB327483:JC327824 SX327483:SY327824 ACT327483:ACU327824 AMP327483:AMQ327824 AWL327483:AWM327824 BGH327483:BGI327824 BQD327483:BQE327824 BZZ327483:CAA327824 CJV327483:CJW327824 CTR327483:CTS327824 DDN327483:DDO327824 DNJ327483:DNK327824 DXF327483:DXG327824 EHB327483:EHC327824 EQX327483:EQY327824 FAT327483:FAU327824 FKP327483:FKQ327824 FUL327483:FUM327824 GEH327483:GEI327824 GOD327483:GOE327824 GXZ327483:GYA327824 HHV327483:HHW327824 HRR327483:HRS327824 IBN327483:IBO327824 ILJ327483:ILK327824 IVF327483:IVG327824 JFB327483:JFC327824 JOX327483:JOY327824 JYT327483:JYU327824 KIP327483:KIQ327824 KSL327483:KSM327824 LCH327483:LCI327824 LMD327483:LME327824 LVZ327483:LWA327824 MFV327483:MFW327824 MPR327483:MPS327824 MZN327483:MZO327824 NJJ327483:NJK327824 NTF327483:NTG327824 ODB327483:ODC327824 OMX327483:OMY327824 OWT327483:OWU327824 PGP327483:PGQ327824 PQL327483:PQM327824 QAH327483:QAI327824 QKD327483:QKE327824 QTZ327483:QUA327824 RDV327483:RDW327824 RNR327483:RNS327824 RXN327483:RXO327824 SHJ327483:SHK327824 SRF327483:SRG327824 TBB327483:TBC327824 TKX327483:TKY327824 TUT327483:TUU327824 UEP327483:UEQ327824 UOL327483:UOM327824 UYH327483:UYI327824 VID327483:VIE327824 VRZ327483:VSA327824 WBV327483:WBW327824 WLR327483:WLS327824 WVN327483:WVO327824 F393019:G393360 JB393019:JC393360 SX393019:SY393360 ACT393019:ACU393360 AMP393019:AMQ393360 AWL393019:AWM393360 BGH393019:BGI393360 BQD393019:BQE393360 BZZ393019:CAA393360 CJV393019:CJW393360 CTR393019:CTS393360 DDN393019:DDO393360 DNJ393019:DNK393360 DXF393019:DXG393360 EHB393019:EHC393360 EQX393019:EQY393360 FAT393019:FAU393360 FKP393019:FKQ393360 FUL393019:FUM393360 GEH393019:GEI393360 GOD393019:GOE393360 GXZ393019:GYA393360 HHV393019:HHW393360 HRR393019:HRS393360 IBN393019:IBO393360 ILJ393019:ILK393360 IVF393019:IVG393360 JFB393019:JFC393360 JOX393019:JOY393360 JYT393019:JYU393360 KIP393019:KIQ393360 KSL393019:KSM393360 LCH393019:LCI393360 LMD393019:LME393360 LVZ393019:LWA393360 MFV393019:MFW393360 MPR393019:MPS393360 MZN393019:MZO393360 NJJ393019:NJK393360 NTF393019:NTG393360 ODB393019:ODC393360 OMX393019:OMY393360 OWT393019:OWU393360 PGP393019:PGQ393360 PQL393019:PQM393360 QAH393019:QAI393360 QKD393019:QKE393360 QTZ393019:QUA393360 RDV393019:RDW393360 RNR393019:RNS393360 RXN393019:RXO393360 SHJ393019:SHK393360 SRF393019:SRG393360 TBB393019:TBC393360 TKX393019:TKY393360 TUT393019:TUU393360 UEP393019:UEQ393360 UOL393019:UOM393360 UYH393019:UYI393360 VID393019:VIE393360 VRZ393019:VSA393360 WBV393019:WBW393360 WLR393019:WLS393360 WVN393019:WVO393360 F458555:G458896 JB458555:JC458896 SX458555:SY458896 ACT458555:ACU458896 AMP458555:AMQ458896 AWL458555:AWM458896 BGH458555:BGI458896 BQD458555:BQE458896 BZZ458555:CAA458896 CJV458555:CJW458896 CTR458555:CTS458896 DDN458555:DDO458896 DNJ458555:DNK458896 DXF458555:DXG458896 EHB458555:EHC458896 EQX458555:EQY458896 FAT458555:FAU458896 FKP458555:FKQ458896 FUL458555:FUM458896 GEH458555:GEI458896 GOD458555:GOE458896 GXZ458555:GYA458896 HHV458555:HHW458896 HRR458555:HRS458896 IBN458555:IBO458896 ILJ458555:ILK458896 IVF458555:IVG458896 JFB458555:JFC458896 JOX458555:JOY458896 JYT458555:JYU458896 KIP458555:KIQ458896 KSL458555:KSM458896 LCH458555:LCI458896 LMD458555:LME458896 LVZ458555:LWA458896 MFV458555:MFW458896 MPR458555:MPS458896 MZN458555:MZO458896 NJJ458555:NJK458896 NTF458555:NTG458896 ODB458555:ODC458896 OMX458555:OMY458896 OWT458555:OWU458896 PGP458555:PGQ458896 PQL458555:PQM458896 QAH458555:QAI458896 QKD458555:QKE458896 QTZ458555:QUA458896 RDV458555:RDW458896 RNR458555:RNS458896 RXN458555:RXO458896 SHJ458555:SHK458896 SRF458555:SRG458896 TBB458555:TBC458896 TKX458555:TKY458896 TUT458555:TUU458896 UEP458555:UEQ458896 UOL458555:UOM458896 UYH458555:UYI458896 VID458555:VIE458896 VRZ458555:VSA458896 WBV458555:WBW458896 WLR458555:WLS458896 WVN458555:WVO458896 F524091:G524432 JB524091:JC524432 SX524091:SY524432 ACT524091:ACU524432 AMP524091:AMQ524432 AWL524091:AWM524432 BGH524091:BGI524432 BQD524091:BQE524432 BZZ524091:CAA524432 CJV524091:CJW524432 CTR524091:CTS524432 DDN524091:DDO524432 DNJ524091:DNK524432 DXF524091:DXG524432 EHB524091:EHC524432 EQX524091:EQY524432 FAT524091:FAU524432 FKP524091:FKQ524432 FUL524091:FUM524432 GEH524091:GEI524432 GOD524091:GOE524432 GXZ524091:GYA524432 HHV524091:HHW524432 HRR524091:HRS524432 IBN524091:IBO524432 ILJ524091:ILK524432 IVF524091:IVG524432 JFB524091:JFC524432 JOX524091:JOY524432 JYT524091:JYU524432 KIP524091:KIQ524432 KSL524091:KSM524432 LCH524091:LCI524432 LMD524091:LME524432 LVZ524091:LWA524432 MFV524091:MFW524432 MPR524091:MPS524432 MZN524091:MZO524432 NJJ524091:NJK524432 NTF524091:NTG524432 ODB524091:ODC524432 OMX524091:OMY524432 OWT524091:OWU524432 PGP524091:PGQ524432 PQL524091:PQM524432 QAH524091:QAI524432 QKD524091:QKE524432 QTZ524091:QUA524432 RDV524091:RDW524432 RNR524091:RNS524432 RXN524091:RXO524432 SHJ524091:SHK524432 SRF524091:SRG524432 TBB524091:TBC524432 TKX524091:TKY524432 TUT524091:TUU524432 UEP524091:UEQ524432 UOL524091:UOM524432 UYH524091:UYI524432 VID524091:VIE524432 VRZ524091:VSA524432 WBV524091:WBW524432 WLR524091:WLS524432 WVN524091:WVO524432 F589627:G589968 JB589627:JC589968 SX589627:SY589968 ACT589627:ACU589968 AMP589627:AMQ589968 AWL589627:AWM589968 BGH589627:BGI589968 BQD589627:BQE589968 BZZ589627:CAA589968 CJV589627:CJW589968 CTR589627:CTS589968 DDN589627:DDO589968 DNJ589627:DNK589968 DXF589627:DXG589968 EHB589627:EHC589968 EQX589627:EQY589968 FAT589627:FAU589968 FKP589627:FKQ589968 FUL589627:FUM589968 GEH589627:GEI589968 GOD589627:GOE589968 GXZ589627:GYA589968 HHV589627:HHW589968 HRR589627:HRS589968 IBN589627:IBO589968 ILJ589627:ILK589968 IVF589627:IVG589968 JFB589627:JFC589968 JOX589627:JOY589968 JYT589627:JYU589968 KIP589627:KIQ589968 KSL589627:KSM589968 LCH589627:LCI589968 LMD589627:LME589968 LVZ589627:LWA589968 MFV589627:MFW589968 MPR589627:MPS589968 MZN589627:MZO589968 NJJ589627:NJK589968 NTF589627:NTG589968 ODB589627:ODC589968 OMX589627:OMY589968 OWT589627:OWU589968 PGP589627:PGQ589968 PQL589627:PQM589968 QAH589627:QAI589968 QKD589627:QKE589968 QTZ589627:QUA589968 RDV589627:RDW589968 RNR589627:RNS589968 RXN589627:RXO589968 SHJ589627:SHK589968 SRF589627:SRG589968 TBB589627:TBC589968 TKX589627:TKY589968 TUT589627:TUU589968 UEP589627:UEQ589968 UOL589627:UOM589968 UYH589627:UYI589968 VID589627:VIE589968 VRZ589627:VSA589968 WBV589627:WBW589968 WLR589627:WLS589968 WVN589627:WVO589968 F655163:G655504 JB655163:JC655504 SX655163:SY655504 ACT655163:ACU655504 AMP655163:AMQ655504 AWL655163:AWM655504 BGH655163:BGI655504 BQD655163:BQE655504 BZZ655163:CAA655504 CJV655163:CJW655504 CTR655163:CTS655504 DDN655163:DDO655504 DNJ655163:DNK655504 DXF655163:DXG655504 EHB655163:EHC655504 EQX655163:EQY655504 FAT655163:FAU655504 FKP655163:FKQ655504 FUL655163:FUM655504 GEH655163:GEI655504 GOD655163:GOE655504 GXZ655163:GYA655504 HHV655163:HHW655504 HRR655163:HRS655504 IBN655163:IBO655504 ILJ655163:ILK655504 IVF655163:IVG655504 JFB655163:JFC655504 JOX655163:JOY655504 JYT655163:JYU655504 KIP655163:KIQ655504 KSL655163:KSM655504 LCH655163:LCI655504 LMD655163:LME655504 LVZ655163:LWA655504 MFV655163:MFW655504 MPR655163:MPS655504 MZN655163:MZO655504 NJJ655163:NJK655504 NTF655163:NTG655504 ODB655163:ODC655504 OMX655163:OMY655504 OWT655163:OWU655504 PGP655163:PGQ655504 PQL655163:PQM655504 QAH655163:QAI655504 QKD655163:QKE655504 QTZ655163:QUA655504 RDV655163:RDW655504 RNR655163:RNS655504 RXN655163:RXO655504 SHJ655163:SHK655504 SRF655163:SRG655504 TBB655163:TBC655504 TKX655163:TKY655504 TUT655163:TUU655504 UEP655163:UEQ655504 UOL655163:UOM655504 UYH655163:UYI655504 VID655163:VIE655504 VRZ655163:VSA655504 WBV655163:WBW655504 WLR655163:WLS655504 WVN655163:WVO655504 F720699:G721040 JB720699:JC721040 SX720699:SY721040 ACT720699:ACU721040 AMP720699:AMQ721040 AWL720699:AWM721040 BGH720699:BGI721040 BQD720699:BQE721040 BZZ720699:CAA721040 CJV720699:CJW721040 CTR720699:CTS721040 DDN720699:DDO721040 DNJ720699:DNK721040 DXF720699:DXG721040 EHB720699:EHC721040 EQX720699:EQY721040 FAT720699:FAU721040 FKP720699:FKQ721040 FUL720699:FUM721040 GEH720699:GEI721040 GOD720699:GOE721040 GXZ720699:GYA721040 HHV720699:HHW721040 HRR720699:HRS721040 IBN720699:IBO721040 ILJ720699:ILK721040 IVF720699:IVG721040 JFB720699:JFC721040 JOX720699:JOY721040 JYT720699:JYU721040 KIP720699:KIQ721040 KSL720699:KSM721040 LCH720699:LCI721040 LMD720699:LME721040 LVZ720699:LWA721040 MFV720699:MFW721040 MPR720699:MPS721040 MZN720699:MZO721040 NJJ720699:NJK721040 NTF720699:NTG721040 ODB720699:ODC721040 OMX720699:OMY721040 OWT720699:OWU721040 PGP720699:PGQ721040 PQL720699:PQM721040 QAH720699:QAI721040 QKD720699:QKE721040 QTZ720699:QUA721040 RDV720699:RDW721040 RNR720699:RNS721040 RXN720699:RXO721040 SHJ720699:SHK721040 SRF720699:SRG721040 TBB720699:TBC721040 TKX720699:TKY721040 TUT720699:TUU721040 UEP720699:UEQ721040 UOL720699:UOM721040 UYH720699:UYI721040 VID720699:VIE721040 VRZ720699:VSA721040 WBV720699:WBW721040 WLR720699:WLS721040 WVN720699:WVO721040 F786235:G786576 JB786235:JC786576 SX786235:SY786576 ACT786235:ACU786576 AMP786235:AMQ786576 AWL786235:AWM786576 BGH786235:BGI786576 BQD786235:BQE786576 BZZ786235:CAA786576 CJV786235:CJW786576 CTR786235:CTS786576 DDN786235:DDO786576 DNJ786235:DNK786576 DXF786235:DXG786576 EHB786235:EHC786576 EQX786235:EQY786576 FAT786235:FAU786576 FKP786235:FKQ786576 FUL786235:FUM786576 GEH786235:GEI786576 GOD786235:GOE786576 GXZ786235:GYA786576 HHV786235:HHW786576 HRR786235:HRS786576 IBN786235:IBO786576 ILJ786235:ILK786576 IVF786235:IVG786576 JFB786235:JFC786576 JOX786235:JOY786576 JYT786235:JYU786576 KIP786235:KIQ786576 KSL786235:KSM786576 LCH786235:LCI786576 LMD786235:LME786576 LVZ786235:LWA786576 MFV786235:MFW786576 MPR786235:MPS786576 MZN786235:MZO786576 NJJ786235:NJK786576 NTF786235:NTG786576 ODB786235:ODC786576 OMX786235:OMY786576 OWT786235:OWU786576 PGP786235:PGQ786576 PQL786235:PQM786576 QAH786235:QAI786576 QKD786235:QKE786576 QTZ786235:QUA786576 RDV786235:RDW786576 RNR786235:RNS786576 RXN786235:RXO786576 SHJ786235:SHK786576 SRF786235:SRG786576 TBB786235:TBC786576 TKX786235:TKY786576 TUT786235:TUU786576 UEP786235:UEQ786576 UOL786235:UOM786576 UYH786235:UYI786576 VID786235:VIE786576 VRZ786235:VSA786576 WBV786235:WBW786576 WLR786235:WLS786576 WVN786235:WVO786576 F851771:G852112 JB851771:JC852112 SX851771:SY852112 ACT851771:ACU852112 AMP851771:AMQ852112 AWL851771:AWM852112 BGH851771:BGI852112 BQD851771:BQE852112 BZZ851771:CAA852112 CJV851771:CJW852112 CTR851771:CTS852112 DDN851771:DDO852112 DNJ851771:DNK852112 DXF851771:DXG852112 EHB851771:EHC852112 EQX851771:EQY852112 FAT851771:FAU852112 FKP851771:FKQ852112 FUL851771:FUM852112 GEH851771:GEI852112 GOD851771:GOE852112 GXZ851771:GYA852112 HHV851771:HHW852112 HRR851771:HRS852112 IBN851771:IBO852112 ILJ851771:ILK852112 IVF851771:IVG852112 JFB851771:JFC852112 JOX851771:JOY852112 JYT851771:JYU852112 KIP851771:KIQ852112 KSL851771:KSM852112 LCH851771:LCI852112 LMD851771:LME852112 LVZ851771:LWA852112 MFV851771:MFW852112 MPR851771:MPS852112 MZN851771:MZO852112 NJJ851771:NJK852112 NTF851771:NTG852112 ODB851771:ODC852112 OMX851771:OMY852112 OWT851771:OWU852112 PGP851771:PGQ852112 PQL851771:PQM852112 QAH851771:QAI852112 QKD851771:QKE852112 QTZ851771:QUA852112 RDV851771:RDW852112 RNR851771:RNS852112 RXN851771:RXO852112 SHJ851771:SHK852112 SRF851771:SRG852112 TBB851771:TBC852112 TKX851771:TKY852112 TUT851771:TUU852112 UEP851771:UEQ852112 UOL851771:UOM852112 UYH851771:UYI852112 VID851771:VIE852112 VRZ851771:VSA852112 WBV851771:WBW852112 WLR851771:WLS852112 WVN851771:WVO852112 F917307:G917648 JB917307:JC917648 SX917307:SY917648 ACT917307:ACU917648 AMP917307:AMQ917648 AWL917307:AWM917648 BGH917307:BGI917648 BQD917307:BQE917648 BZZ917307:CAA917648 CJV917307:CJW917648 CTR917307:CTS917648 DDN917307:DDO917648 DNJ917307:DNK917648 DXF917307:DXG917648 EHB917307:EHC917648 EQX917307:EQY917648 FAT917307:FAU917648 FKP917307:FKQ917648 FUL917307:FUM917648 GEH917307:GEI917648 GOD917307:GOE917648 GXZ917307:GYA917648 HHV917307:HHW917648 HRR917307:HRS917648 IBN917307:IBO917648 ILJ917307:ILK917648 IVF917307:IVG917648 JFB917307:JFC917648 JOX917307:JOY917648 JYT917307:JYU917648 KIP917307:KIQ917648 KSL917307:KSM917648 LCH917307:LCI917648 LMD917307:LME917648 LVZ917307:LWA917648 MFV917307:MFW917648 MPR917307:MPS917648 MZN917307:MZO917648 NJJ917307:NJK917648 NTF917307:NTG917648 ODB917307:ODC917648 OMX917307:OMY917648 OWT917307:OWU917648 PGP917307:PGQ917648 PQL917307:PQM917648 QAH917307:QAI917648 QKD917307:QKE917648 QTZ917307:QUA917648 RDV917307:RDW917648 RNR917307:RNS917648 RXN917307:RXO917648 SHJ917307:SHK917648 SRF917307:SRG917648 TBB917307:TBC917648 TKX917307:TKY917648 TUT917307:TUU917648 UEP917307:UEQ917648 UOL917307:UOM917648 UYH917307:UYI917648 VID917307:VIE917648 VRZ917307:VSA917648 WBV917307:WBW917648 WLR917307:WLS917648 WVN917307:WVO917648 F982843:G983184 JB982843:JC983184 SX982843:SY983184 ACT982843:ACU983184 AMP982843:AMQ983184 AWL982843:AWM983184 BGH982843:BGI983184 BQD982843:BQE983184 BZZ982843:CAA983184 CJV982843:CJW983184 CTR982843:CTS983184 DDN982843:DDO983184 DNJ982843:DNK983184 DXF982843:DXG983184 EHB982843:EHC983184 EQX982843:EQY983184 FAT982843:FAU983184 FKP982843:FKQ983184 FUL982843:FUM983184 GEH982843:GEI983184 GOD982843:GOE983184 GXZ982843:GYA983184 HHV982843:HHW983184 HRR982843:HRS983184 IBN982843:IBO983184 ILJ982843:ILK983184 IVF982843:IVG983184 JFB982843:JFC983184 JOX982843:JOY983184 JYT982843:JYU983184 KIP982843:KIQ983184 KSL982843:KSM983184 LCH982843:LCI983184 LMD982843:LME983184 LVZ982843:LWA983184 MFV982843:MFW983184 MPR982843:MPS983184 MZN982843:MZO983184 NJJ982843:NJK983184 NTF982843:NTG983184 ODB982843:ODC983184 OMX982843:OMY983184 OWT982843:OWU983184 PGP982843:PGQ983184 PQL982843:PQM983184 QAH982843:QAI983184 QKD982843:QKE983184 QTZ982843:QUA983184 RDV982843:RDW983184 RNR982843:RNS983184 RXN982843:RXO983184 SHJ982843:SHK983184 SRF982843:SRG983184 TBB982843:TBC983184 TKX982843:TKY983184 TUT982843:TUU983184 UEP982843:UEQ983184 UOL982843:UOM983184 UYH982843:UYI983184 VID982843:VIE983184 VRZ982843:VSA983184 WBV982843:WBW983184 WLR982843:WLS983184" xr:uid="{00000000-0002-0000-0100-000005000000}">
      <formula1>43101</formula1>
      <formula2>43465</formula2>
    </dataValidation>
    <dataValidation type="decimal" allowBlank="1" showInputMessage="1" showErrorMessage="1" error="ISEE tra 0,00 e 20.000,00" sqref="M7:M149" xr:uid="{00000000-0002-0000-0100-000006000000}">
      <formula1>0</formula1>
      <formula2>20000</formula2>
    </dataValidation>
    <dataValidation type="date" allowBlank="1" showInputMessage="1" showErrorMessage="1" error="inserire anno 2021 (01/01/2021 - 31/12/2021)" sqref="F7:G149" xr:uid="{00000000-0002-0000-0100-000007000000}">
      <formula1>44197</formula1>
      <formula2>44561</formula2>
    </dataValidation>
    <dataValidation type="whole" allowBlank="1" showInputMessage="1" showErrorMessage="1" error="massimo 365" sqref="H7:H149" xr:uid="{00000000-0002-0000-0100-000008000000}">
      <formula1>1</formula1>
      <formula2>365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9000000}">
          <x14:formula1>
            <xm:f>'MENU TENDINA'!$A$2:$A$3</xm:f>
          </x14:formula1>
          <xm:sqref>N7:N149</xm:sqref>
        </x14:dataValidation>
        <x14:dataValidation type="list" allowBlank="1" showInputMessage="1" showErrorMessage="1" xr:uid="{00000000-0002-0000-0100-00000A000000}">
          <x14:formula1>
            <xm:f>'MENU TENDINA'!$C$2:$C$53</xm:f>
          </x14:formula1>
          <xm:sqref>D7:D149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50"/>
  <sheetViews>
    <sheetView topLeftCell="A133" zoomScale="75" zoomScaleNormal="75" workbookViewId="0">
      <selection activeCell="L149" sqref="L149"/>
    </sheetView>
  </sheetViews>
  <sheetFormatPr defaultRowHeight="15" x14ac:dyDescent="0.25"/>
  <cols>
    <col min="1" max="1" width="6.7109375" style="94" customWidth="1"/>
    <col min="2" max="2" width="9" style="94" customWidth="1"/>
    <col min="3" max="3" width="14" style="94" customWidth="1"/>
    <col min="4" max="4" width="26.28515625" style="94" customWidth="1"/>
    <col min="5" max="5" width="12.140625" style="94" customWidth="1"/>
    <col min="6" max="6" width="11.7109375" style="94" customWidth="1"/>
    <col min="7" max="7" width="12.28515625" style="94" customWidth="1"/>
    <col min="8" max="8" width="12" style="94" customWidth="1"/>
    <col min="9" max="9" width="9.85546875" style="94" customWidth="1"/>
    <col min="10" max="10" width="14.140625" style="94" customWidth="1"/>
    <col min="11" max="11" width="14.140625" style="100" hidden="1" customWidth="1"/>
    <col min="12" max="12" width="14.140625" style="101" customWidth="1"/>
    <col min="13" max="13" width="10.28515625" style="102" bestFit="1" customWidth="1"/>
    <col min="14" max="14" width="12.140625" style="192" customWidth="1"/>
    <col min="15" max="16" width="11" style="94" customWidth="1"/>
    <col min="17" max="18" width="17" style="94" customWidth="1"/>
    <col min="19" max="19" width="13.85546875" style="94" customWidth="1"/>
    <col min="20" max="20" width="15.7109375" style="103" customWidth="1"/>
    <col min="21" max="21" width="15" style="94" customWidth="1"/>
    <col min="22" max="22" width="14.7109375" style="94" customWidth="1"/>
    <col min="23" max="23" width="12.85546875" style="94" customWidth="1"/>
    <col min="24" max="24" width="13.28515625" style="94" customWidth="1"/>
    <col min="25" max="25" width="10.7109375" style="94" hidden="1" customWidth="1"/>
    <col min="26" max="26" width="10.7109375" style="94" customWidth="1"/>
    <col min="27" max="27" width="10.140625" style="94" customWidth="1"/>
    <col min="28" max="28" width="14.7109375" style="94" customWidth="1"/>
    <col min="29" max="29" width="21.28515625" style="94" customWidth="1"/>
    <col min="30" max="30" width="9.7109375" style="94" bestFit="1" customWidth="1"/>
    <col min="31" max="257" width="8.85546875" style="94"/>
    <col min="258" max="258" width="5.28515625" style="94" customWidth="1"/>
    <col min="259" max="259" width="9" style="94" customWidth="1"/>
    <col min="260" max="260" width="14" style="94" customWidth="1"/>
    <col min="261" max="261" width="27" style="94" bestFit="1" customWidth="1"/>
    <col min="262" max="262" width="26.28515625" style="94" customWidth="1"/>
    <col min="263" max="263" width="11" style="94" customWidth="1"/>
    <col min="264" max="264" width="11.28515625" style="94" customWidth="1"/>
    <col min="265" max="265" width="9.28515625" style="94" customWidth="1"/>
    <col min="266" max="266" width="10" style="94" customWidth="1"/>
    <col min="267" max="267" width="9.85546875" style="94" customWidth="1"/>
    <col min="268" max="268" width="11.7109375" style="94" customWidth="1"/>
    <col min="269" max="269" width="11" style="94" customWidth="1"/>
    <col min="270" max="270" width="10.28515625" style="94" bestFit="1" customWidth="1"/>
    <col min="271" max="272" width="11" style="94" customWidth="1"/>
    <col min="273" max="274" width="17" style="94" customWidth="1"/>
    <col min="275" max="275" width="12.28515625" style="94" customWidth="1"/>
    <col min="276" max="276" width="15.7109375" style="94" customWidth="1"/>
    <col min="277" max="277" width="15" style="94" customWidth="1"/>
    <col min="278" max="278" width="26.140625" style="94" customWidth="1"/>
    <col min="279" max="279" width="12.85546875" style="94" customWidth="1"/>
    <col min="280" max="280" width="13.28515625" style="94" customWidth="1"/>
    <col min="281" max="281" width="10.7109375" style="94" customWidth="1"/>
    <col min="282" max="282" width="10.140625" style="94" customWidth="1"/>
    <col min="283" max="283" width="11.7109375" style="94" customWidth="1"/>
    <col min="284" max="284" width="13.140625" style="94" customWidth="1"/>
    <col min="285" max="285" width="14.7109375" style="94" customWidth="1"/>
    <col min="286" max="286" width="9.7109375" style="94" bestFit="1" customWidth="1"/>
    <col min="287" max="513" width="8.85546875" style="94"/>
    <col min="514" max="514" width="5.28515625" style="94" customWidth="1"/>
    <col min="515" max="515" width="9" style="94" customWidth="1"/>
    <col min="516" max="516" width="14" style="94" customWidth="1"/>
    <col min="517" max="517" width="27" style="94" bestFit="1" customWidth="1"/>
    <col min="518" max="518" width="26.28515625" style="94" customWidth="1"/>
    <col min="519" max="519" width="11" style="94" customWidth="1"/>
    <col min="520" max="520" width="11.28515625" style="94" customWidth="1"/>
    <col min="521" max="521" width="9.28515625" style="94" customWidth="1"/>
    <col min="522" max="522" width="10" style="94" customWidth="1"/>
    <col min="523" max="523" width="9.85546875" style="94" customWidth="1"/>
    <col min="524" max="524" width="11.7109375" style="94" customWidth="1"/>
    <col min="525" max="525" width="11" style="94" customWidth="1"/>
    <col min="526" max="526" width="10.28515625" style="94" bestFit="1" customWidth="1"/>
    <col min="527" max="528" width="11" style="94" customWidth="1"/>
    <col min="529" max="530" width="17" style="94" customWidth="1"/>
    <col min="531" max="531" width="12.28515625" style="94" customWidth="1"/>
    <col min="532" max="532" width="15.7109375" style="94" customWidth="1"/>
    <col min="533" max="533" width="15" style="94" customWidth="1"/>
    <col min="534" max="534" width="26.140625" style="94" customWidth="1"/>
    <col min="535" max="535" width="12.85546875" style="94" customWidth="1"/>
    <col min="536" max="536" width="13.28515625" style="94" customWidth="1"/>
    <col min="537" max="537" width="10.7109375" style="94" customWidth="1"/>
    <col min="538" max="538" width="10.140625" style="94" customWidth="1"/>
    <col min="539" max="539" width="11.7109375" style="94" customWidth="1"/>
    <col min="540" max="540" width="13.140625" style="94" customWidth="1"/>
    <col min="541" max="541" width="14.7109375" style="94" customWidth="1"/>
    <col min="542" max="542" width="9.7109375" style="94" bestFit="1" customWidth="1"/>
    <col min="543" max="769" width="8.85546875" style="94"/>
    <col min="770" max="770" width="5.28515625" style="94" customWidth="1"/>
    <col min="771" max="771" width="9" style="94" customWidth="1"/>
    <col min="772" max="772" width="14" style="94" customWidth="1"/>
    <col min="773" max="773" width="27" style="94" bestFit="1" customWidth="1"/>
    <col min="774" max="774" width="26.28515625" style="94" customWidth="1"/>
    <col min="775" max="775" width="11" style="94" customWidth="1"/>
    <col min="776" max="776" width="11.28515625" style="94" customWidth="1"/>
    <col min="777" max="777" width="9.28515625" style="94" customWidth="1"/>
    <col min="778" max="778" width="10" style="94" customWidth="1"/>
    <col min="779" max="779" width="9.85546875" style="94" customWidth="1"/>
    <col min="780" max="780" width="11.7109375" style="94" customWidth="1"/>
    <col min="781" max="781" width="11" style="94" customWidth="1"/>
    <col min="782" max="782" width="10.28515625" style="94" bestFit="1" customWidth="1"/>
    <col min="783" max="784" width="11" style="94" customWidth="1"/>
    <col min="785" max="786" width="17" style="94" customWidth="1"/>
    <col min="787" max="787" width="12.28515625" style="94" customWidth="1"/>
    <col min="788" max="788" width="15.7109375" style="94" customWidth="1"/>
    <col min="789" max="789" width="15" style="94" customWidth="1"/>
    <col min="790" max="790" width="26.140625" style="94" customWidth="1"/>
    <col min="791" max="791" width="12.85546875" style="94" customWidth="1"/>
    <col min="792" max="792" width="13.28515625" style="94" customWidth="1"/>
    <col min="793" max="793" width="10.7109375" style="94" customWidth="1"/>
    <col min="794" max="794" width="10.140625" style="94" customWidth="1"/>
    <col min="795" max="795" width="11.7109375" style="94" customWidth="1"/>
    <col min="796" max="796" width="13.140625" style="94" customWidth="1"/>
    <col min="797" max="797" width="14.7109375" style="94" customWidth="1"/>
    <col min="798" max="798" width="9.7109375" style="94" bestFit="1" customWidth="1"/>
    <col min="799" max="1025" width="8.85546875" style="94"/>
    <col min="1026" max="1026" width="5.28515625" style="94" customWidth="1"/>
    <col min="1027" max="1027" width="9" style="94" customWidth="1"/>
    <col min="1028" max="1028" width="14" style="94" customWidth="1"/>
    <col min="1029" max="1029" width="27" style="94" bestFit="1" customWidth="1"/>
    <col min="1030" max="1030" width="26.28515625" style="94" customWidth="1"/>
    <col min="1031" max="1031" width="11" style="94" customWidth="1"/>
    <col min="1032" max="1032" width="11.28515625" style="94" customWidth="1"/>
    <col min="1033" max="1033" width="9.28515625" style="94" customWidth="1"/>
    <col min="1034" max="1034" width="10" style="94" customWidth="1"/>
    <col min="1035" max="1035" width="9.85546875" style="94" customWidth="1"/>
    <col min="1036" max="1036" width="11.7109375" style="94" customWidth="1"/>
    <col min="1037" max="1037" width="11" style="94" customWidth="1"/>
    <col min="1038" max="1038" width="10.28515625" style="94" bestFit="1" customWidth="1"/>
    <col min="1039" max="1040" width="11" style="94" customWidth="1"/>
    <col min="1041" max="1042" width="17" style="94" customWidth="1"/>
    <col min="1043" max="1043" width="12.28515625" style="94" customWidth="1"/>
    <col min="1044" max="1044" width="15.7109375" style="94" customWidth="1"/>
    <col min="1045" max="1045" width="15" style="94" customWidth="1"/>
    <col min="1046" max="1046" width="26.140625" style="94" customWidth="1"/>
    <col min="1047" max="1047" width="12.85546875" style="94" customWidth="1"/>
    <col min="1048" max="1048" width="13.28515625" style="94" customWidth="1"/>
    <col min="1049" max="1049" width="10.7109375" style="94" customWidth="1"/>
    <col min="1050" max="1050" width="10.140625" style="94" customWidth="1"/>
    <col min="1051" max="1051" width="11.7109375" style="94" customWidth="1"/>
    <col min="1052" max="1052" width="13.140625" style="94" customWidth="1"/>
    <col min="1053" max="1053" width="14.7109375" style="94" customWidth="1"/>
    <col min="1054" max="1054" width="9.7109375" style="94" bestFit="1" customWidth="1"/>
    <col min="1055" max="1281" width="8.85546875" style="94"/>
    <col min="1282" max="1282" width="5.28515625" style="94" customWidth="1"/>
    <col min="1283" max="1283" width="9" style="94" customWidth="1"/>
    <col min="1284" max="1284" width="14" style="94" customWidth="1"/>
    <col min="1285" max="1285" width="27" style="94" bestFit="1" customWidth="1"/>
    <col min="1286" max="1286" width="26.28515625" style="94" customWidth="1"/>
    <col min="1287" max="1287" width="11" style="94" customWidth="1"/>
    <col min="1288" max="1288" width="11.28515625" style="94" customWidth="1"/>
    <col min="1289" max="1289" width="9.28515625" style="94" customWidth="1"/>
    <col min="1290" max="1290" width="10" style="94" customWidth="1"/>
    <col min="1291" max="1291" width="9.85546875" style="94" customWidth="1"/>
    <col min="1292" max="1292" width="11.7109375" style="94" customWidth="1"/>
    <col min="1293" max="1293" width="11" style="94" customWidth="1"/>
    <col min="1294" max="1294" width="10.28515625" style="94" bestFit="1" customWidth="1"/>
    <col min="1295" max="1296" width="11" style="94" customWidth="1"/>
    <col min="1297" max="1298" width="17" style="94" customWidth="1"/>
    <col min="1299" max="1299" width="12.28515625" style="94" customWidth="1"/>
    <col min="1300" max="1300" width="15.7109375" style="94" customWidth="1"/>
    <col min="1301" max="1301" width="15" style="94" customWidth="1"/>
    <col min="1302" max="1302" width="26.140625" style="94" customWidth="1"/>
    <col min="1303" max="1303" width="12.85546875" style="94" customWidth="1"/>
    <col min="1304" max="1304" width="13.28515625" style="94" customWidth="1"/>
    <col min="1305" max="1305" width="10.7109375" style="94" customWidth="1"/>
    <col min="1306" max="1306" width="10.140625" style="94" customWidth="1"/>
    <col min="1307" max="1307" width="11.7109375" style="94" customWidth="1"/>
    <col min="1308" max="1308" width="13.140625" style="94" customWidth="1"/>
    <col min="1309" max="1309" width="14.7109375" style="94" customWidth="1"/>
    <col min="1310" max="1310" width="9.7109375" style="94" bestFit="1" customWidth="1"/>
    <col min="1311" max="1537" width="8.85546875" style="94"/>
    <col min="1538" max="1538" width="5.28515625" style="94" customWidth="1"/>
    <col min="1539" max="1539" width="9" style="94" customWidth="1"/>
    <col min="1540" max="1540" width="14" style="94" customWidth="1"/>
    <col min="1541" max="1541" width="27" style="94" bestFit="1" customWidth="1"/>
    <col min="1542" max="1542" width="26.28515625" style="94" customWidth="1"/>
    <col min="1543" max="1543" width="11" style="94" customWidth="1"/>
    <col min="1544" max="1544" width="11.28515625" style="94" customWidth="1"/>
    <col min="1545" max="1545" width="9.28515625" style="94" customWidth="1"/>
    <col min="1546" max="1546" width="10" style="94" customWidth="1"/>
    <col min="1547" max="1547" width="9.85546875" style="94" customWidth="1"/>
    <col min="1548" max="1548" width="11.7109375" style="94" customWidth="1"/>
    <col min="1549" max="1549" width="11" style="94" customWidth="1"/>
    <col min="1550" max="1550" width="10.28515625" style="94" bestFit="1" customWidth="1"/>
    <col min="1551" max="1552" width="11" style="94" customWidth="1"/>
    <col min="1553" max="1554" width="17" style="94" customWidth="1"/>
    <col min="1555" max="1555" width="12.28515625" style="94" customWidth="1"/>
    <col min="1556" max="1556" width="15.7109375" style="94" customWidth="1"/>
    <col min="1557" max="1557" width="15" style="94" customWidth="1"/>
    <col min="1558" max="1558" width="26.140625" style="94" customWidth="1"/>
    <col min="1559" max="1559" width="12.85546875" style="94" customWidth="1"/>
    <col min="1560" max="1560" width="13.28515625" style="94" customWidth="1"/>
    <col min="1561" max="1561" width="10.7109375" style="94" customWidth="1"/>
    <col min="1562" max="1562" width="10.140625" style="94" customWidth="1"/>
    <col min="1563" max="1563" width="11.7109375" style="94" customWidth="1"/>
    <col min="1564" max="1564" width="13.140625" style="94" customWidth="1"/>
    <col min="1565" max="1565" width="14.7109375" style="94" customWidth="1"/>
    <col min="1566" max="1566" width="9.7109375" style="94" bestFit="1" customWidth="1"/>
    <col min="1567" max="1793" width="8.85546875" style="94"/>
    <col min="1794" max="1794" width="5.28515625" style="94" customWidth="1"/>
    <col min="1795" max="1795" width="9" style="94" customWidth="1"/>
    <col min="1796" max="1796" width="14" style="94" customWidth="1"/>
    <col min="1797" max="1797" width="27" style="94" bestFit="1" customWidth="1"/>
    <col min="1798" max="1798" width="26.28515625" style="94" customWidth="1"/>
    <col min="1799" max="1799" width="11" style="94" customWidth="1"/>
    <col min="1800" max="1800" width="11.28515625" style="94" customWidth="1"/>
    <col min="1801" max="1801" width="9.28515625" style="94" customWidth="1"/>
    <col min="1802" max="1802" width="10" style="94" customWidth="1"/>
    <col min="1803" max="1803" width="9.85546875" style="94" customWidth="1"/>
    <col min="1804" max="1804" width="11.7109375" style="94" customWidth="1"/>
    <col min="1805" max="1805" width="11" style="94" customWidth="1"/>
    <col min="1806" max="1806" width="10.28515625" style="94" bestFit="1" customWidth="1"/>
    <col min="1807" max="1808" width="11" style="94" customWidth="1"/>
    <col min="1809" max="1810" width="17" style="94" customWidth="1"/>
    <col min="1811" max="1811" width="12.28515625" style="94" customWidth="1"/>
    <col min="1812" max="1812" width="15.7109375" style="94" customWidth="1"/>
    <col min="1813" max="1813" width="15" style="94" customWidth="1"/>
    <col min="1814" max="1814" width="26.140625" style="94" customWidth="1"/>
    <col min="1815" max="1815" width="12.85546875" style="94" customWidth="1"/>
    <col min="1816" max="1816" width="13.28515625" style="94" customWidth="1"/>
    <col min="1817" max="1817" width="10.7109375" style="94" customWidth="1"/>
    <col min="1818" max="1818" width="10.140625" style="94" customWidth="1"/>
    <col min="1819" max="1819" width="11.7109375" style="94" customWidth="1"/>
    <col min="1820" max="1820" width="13.140625" style="94" customWidth="1"/>
    <col min="1821" max="1821" width="14.7109375" style="94" customWidth="1"/>
    <col min="1822" max="1822" width="9.7109375" style="94" bestFit="1" customWidth="1"/>
    <col min="1823" max="2049" width="8.85546875" style="94"/>
    <col min="2050" max="2050" width="5.28515625" style="94" customWidth="1"/>
    <col min="2051" max="2051" width="9" style="94" customWidth="1"/>
    <col min="2052" max="2052" width="14" style="94" customWidth="1"/>
    <col min="2053" max="2053" width="27" style="94" bestFit="1" customWidth="1"/>
    <col min="2054" max="2054" width="26.28515625" style="94" customWidth="1"/>
    <col min="2055" max="2055" width="11" style="94" customWidth="1"/>
    <col min="2056" max="2056" width="11.28515625" style="94" customWidth="1"/>
    <col min="2057" max="2057" width="9.28515625" style="94" customWidth="1"/>
    <col min="2058" max="2058" width="10" style="94" customWidth="1"/>
    <col min="2059" max="2059" width="9.85546875" style="94" customWidth="1"/>
    <col min="2060" max="2060" width="11.7109375" style="94" customWidth="1"/>
    <col min="2061" max="2061" width="11" style="94" customWidth="1"/>
    <col min="2062" max="2062" width="10.28515625" style="94" bestFit="1" customWidth="1"/>
    <col min="2063" max="2064" width="11" style="94" customWidth="1"/>
    <col min="2065" max="2066" width="17" style="94" customWidth="1"/>
    <col min="2067" max="2067" width="12.28515625" style="94" customWidth="1"/>
    <col min="2068" max="2068" width="15.7109375" style="94" customWidth="1"/>
    <col min="2069" max="2069" width="15" style="94" customWidth="1"/>
    <col min="2070" max="2070" width="26.140625" style="94" customWidth="1"/>
    <col min="2071" max="2071" width="12.85546875" style="94" customWidth="1"/>
    <col min="2072" max="2072" width="13.28515625" style="94" customWidth="1"/>
    <col min="2073" max="2073" width="10.7109375" style="94" customWidth="1"/>
    <col min="2074" max="2074" width="10.140625" style="94" customWidth="1"/>
    <col min="2075" max="2075" width="11.7109375" style="94" customWidth="1"/>
    <col min="2076" max="2076" width="13.140625" style="94" customWidth="1"/>
    <col min="2077" max="2077" width="14.7109375" style="94" customWidth="1"/>
    <col min="2078" max="2078" width="9.7109375" style="94" bestFit="1" customWidth="1"/>
    <col min="2079" max="2305" width="8.85546875" style="94"/>
    <col min="2306" max="2306" width="5.28515625" style="94" customWidth="1"/>
    <col min="2307" max="2307" width="9" style="94" customWidth="1"/>
    <col min="2308" max="2308" width="14" style="94" customWidth="1"/>
    <col min="2309" max="2309" width="27" style="94" bestFit="1" customWidth="1"/>
    <col min="2310" max="2310" width="26.28515625" style="94" customWidth="1"/>
    <col min="2311" max="2311" width="11" style="94" customWidth="1"/>
    <col min="2312" max="2312" width="11.28515625" style="94" customWidth="1"/>
    <col min="2313" max="2313" width="9.28515625" style="94" customWidth="1"/>
    <col min="2314" max="2314" width="10" style="94" customWidth="1"/>
    <col min="2315" max="2315" width="9.85546875" style="94" customWidth="1"/>
    <col min="2316" max="2316" width="11.7109375" style="94" customWidth="1"/>
    <col min="2317" max="2317" width="11" style="94" customWidth="1"/>
    <col min="2318" max="2318" width="10.28515625" style="94" bestFit="1" customWidth="1"/>
    <col min="2319" max="2320" width="11" style="94" customWidth="1"/>
    <col min="2321" max="2322" width="17" style="94" customWidth="1"/>
    <col min="2323" max="2323" width="12.28515625" style="94" customWidth="1"/>
    <col min="2324" max="2324" width="15.7109375" style="94" customWidth="1"/>
    <col min="2325" max="2325" width="15" style="94" customWidth="1"/>
    <col min="2326" max="2326" width="26.140625" style="94" customWidth="1"/>
    <col min="2327" max="2327" width="12.85546875" style="94" customWidth="1"/>
    <col min="2328" max="2328" width="13.28515625" style="94" customWidth="1"/>
    <col min="2329" max="2329" width="10.7109375" style="94" customWidth="1"/>
    <col min="2330" max="2330" width="10.140625" style="94" customWidth="1"/>
    <col min="2331" max="2331" width="11.7109375" style="94" customWidth="1"/>
    <col min="2332" max="2332" width="13.140625" style="94" customWidth="1"/>
    <col min="2333" max="2333" width="14.7109375" style="94" customWidth="1"/>
    <col min="2334" max="2334" width="9.7109375" style="94" bestFit="1" customWidth="1"/>
    <col min="2335" max="2561" width="8.85546875" style="94"/>
    <col min="2562" max="2562" width="5.28515625" style="94" customWidth="1"/>
    <col min="2563" max="2563" width="9" style="94" customWidth="1"/>
    <col min="2564" max="2564" width="14" style="94" customWidth="1"/>
    <col min="2565" max="2565" width="27" style="94" bestFit="1" customWidth="1"/>
    <col min="2566" max="2566" width="26.28515625" style="94" customWidth="1"/>
    <col min="2567" max="2567" width="11" style="94" customWidth="1"/>
    <col min="2568" max="2568" width="11.28515625" style="94" customWidth="1"/>
    <col min="2569" max="2569" width="9.28515625" style="94" customWidth="1"/>
    <col min="2570" max="2570" width="10" style="94" customWidth="1"/>
    <col min="2571" max="2571" width="9.85546875" style="94" customWidth="1"/>
    <col min="2572" max="2572" width="11.7109375" style="94" customWidth="1"/>
    <col min="2573" max="2573" width="11" style="94" customWidth="1"/>
    <col min="2574" max="2574" width="10.28515625" style="94" bestFit="1" customWidth="1"/>
    <col min="2575" max="2576" width="11" style="94" customWidth="1"/>
    <col min="2577" max="2578" width="17" style="94" customWidth="1"/>
    <col min="2579" max="2579" width="12.28515625" style="94" customWidth="1"/>
    <col min="2580" max="2580" width="15.7109375" style="94" customWidth="1"/>
    <col min="2581" max="2581" width="15" style="94" customWidth="1"/>
    <col min="2582" max="2582" width="26.140625" style="94" customWidth="1"/>
    <col min="2583" max="2583" width="12.85546875" style="94" customWidth="1"/>
    <col min="2584" max="2584" width="13.28515625" style="94" customWidth="1"/>
    <col min="2585" max="2585" width="10.7109375" style="94" customWidth="1"/>
    <col min="2586" max="2586" width="10.140625" style="94" customWidth="1"/>
    <col min="2587" max="2587" width="11.7109375" style="94" customWidth="1"/>
    <col min="2588" max="2588" width="13.140625" style="94" customWidth="1"/>
    <col min="2589" max="2589" width="14.7109375" style="94" customWidth="1"/>
    <col min="2590" max="2590" width="9.7109375" style="94" bestFit="1" customWidth="1"/>
    <col min="2591" max="2817" width="8.85546875" style="94"/>
    <col min="2818" max="2818" width="5.28515625" style="94" customWidth="1"/>
    <col min="2819" max="2819" width="9" style="94" customWidth="1"/>
    <col min="2820" max="2820" width="14" style="94" customWidth="1"/>
    <col min="2821" max="2821" width="27" style="94" bestFit="1" customWidth="1"/>
    <col min="2822" max="2822" width="26.28515625" style="94" customWidth="1"/>
    <col min="2823" max="2823" width="11" style="94" customWidth="1"/>
    <col min="2824" max="2824" width="11.28515625" style="94" customWidth="1"/>
    <col min="2825" max="2825" width="9.28515625" style="94" customWidth="1"/>
    <col min="2826" max="2826" width="10" style="94" customWidth="1"/>
    <col min="2827" max="2827" width="9.85546875" style="94" customWidth="1"/>
    <col min="2828" max="2828" width="11.7109375" style="94" customWidth="1"/>
    <col min="2829" max="2829" width="11" style="94" customWidth="1"/>
    <col min="2830" max="2830" width="10.28515625" style="94" bestFit="1" customWidth="1"/>
    <col min="2831" max="2832" width="11" style="94" customWidth="1"/>
    <col min="2833" max="2834" width="17" style="94" customWidth="1"/>
    <col min="2835" max="2835" width="12.28515625" style="94" customWidth="1"/>
    <col min="2836" max="2836" width="15.7109375" style="94" customWidth="1"/>
    <col min="2837" max="2837" width="15" style="94" customWidth="1"/>
    <col min="2838" max="2838" width="26.140625" style="94" customWidth="1"/>
    <col min="2839" max="2839" width="12.85546875" style="94" customWidth="1"/>
    <col min="2840" max="2840" width="13.28515625" style="94" customWidth="1"/>
    <col min="2841" max="2841" width="10.7109375" style="94" customWidth="1"/>
    <col min="2842" max="2842" width="10.140625" style="94" customWidth="1"/>
    <col min="2843" max="2843" width="11.7109375" style="94" customWidth="1"/>
    <col min="2844" max="2844" width="13.140625" style="94" customWidth="1"/>
    <col min="2845" max="2845" width="14.7109375" style="94" customWidth="1"/>
    <col min="2846" max="2846" width="9.7109375" style="94" bestFit="1" customWidth="1"/>
    <col min="2847" max="3073" width="8.85546875" style="94"/>
    <col min="3074" max="3074" width="5.28515625" style="94" customWidth="1"/>
    <col min="3075" max="3075" width="9" style="94" customWidth="1"/>
    <col min="3076" max="3076" width="14" style="94" customWidth="1"/>
    <col min="3077" max="3077" width="27" style="94" bestFit="1" customWidth="1"/>
    <col min="3078" max="3078" width="26.28515625" style="94" customWidth="1"/>
    <col min="3079" max="3079" width="11" style="94" customWidth="1"/>
    <col min="3080" max="3080" width="11.28515625" style="94" customWidth="1"/>
    <col min="3081" max="3081" width="9.28515625" style="94" customWidth="1"/>
    <col min="3082" max="3082" width="10" style="94" customWidth="1"/>
    <col min="3083" max="3083" width="9.85546875" style="94" customWidth="1"/>
    <col min="3084" max="3084" width="11.7109375" style="94" customWidth="1"/>
    <col min="3085" max="3085" width="11" style="94" customWidth="1"/>
    <col min="3086" max="3086" width="10.28515625" style="94" bestFit="1" customWidth="1"/>
    <col min="3087" max="3088" width="11" style="94" customWidth="1"/>
    <col min="3089" max="3090" width="17" style="94" customWidth="1"/>
    <col min="3091" max="3091" width="12.28515625" style="94" customWidth="1"/>
    <col min="3092" max="3092" width="15.7109375" style="94" customWidth="1"/>
    <col min="3093" max="3093" width="15" style="94" customWidth="1"/>
    <col min="3094" max="3094" width="26.140625" style="94" customWidth="1"/>
    <col min="3095" max="3095" width="12.85546875" style="94" customWidth="1"/>
    <col min="3096" max="3096" width="13.28515625" style="94" customWidth="1"/>
    <col min="3097" max="3097" width="10.7109375" style="94" customWidth="1"/>
    <col min="3098" max="3098" width="10.140625" style="94" customWidth="1"/>
    <col min="3099" max="3099" width="11.7109375" style="94" customWidth="1"/>
    <col min="3100" max="3100" width="13.140625" style="94" customWidth="1"/>
    <col min="3101" max="3101" width="14.7109375" style="94" customWidth="1"/>
    <col min="3102" max="3102" width="9.7109375" style="94" bestFit="1" customWidth="1"/>
    <col min="3103" max="3329" width="8.85546875" style="94"/>
    <col min="3330" max="3330" width="5.28515625" style="94" customWidth="1"/>
    <col min="3331" max="3331" width="9" style="94" customWidth="1"/>
    <col min="3332" max="3332" width="14" style="94" customWidth="1"/>
    <col min="3333" max="3333" width="27" style="94" bestFit="1" customWidth="1"/>
    <col min="3334" max="3334" width="26.28515625" style="94" customWidth="1"/>
    <col min="3335" max="3335" width="11" style="94" customWidth="1"/>
    <col min="3336" max="3336" width="11.28515625" style="94" customWidth="1"/>
    <col min="3337" max="3337" width="9.28515625" style="94" customWidth="1"/>
    <col min="3338" max="3338" width="10" style="94" customWidth="1"/>
    <col min="3339" max="3339" width="9.85546875" style="94" customWidth="1"/>
    <col min="3340" max="3340" width="11.7109375" style="94" customWidth="1"/>
    <col min="3341" max="3341" width="11" style="94" customWidth="1"/>
    <col min="3342" max="3342" width="10.28515625" style="94" bestFit="1" customWidth="1"/>
    <col min="3343" max="3344" width="11" style="94" customWidth="1"/>
    <col min="3345" max="3346" width="17" style="94" customWidth="1"/>
    <col min="3347" max="3347" width="12.28515625" style="94" customWidth="1"/>
    <col min="3348" max="3348" width="15.7109375" style="94" customWidth="1"/>
    <col min="3349" max="3349" width="15" style="94" customWidth="1"/>
    <col min="3350" max="3350" width="26.140625" style="94" customWidth="1"/>
    <col min="3351" max="3351" width="12.85546875" style="94" customWidth="1"/>
    <col min="3352" max="3352" width="13.28515625" style="94" customWidth="1"/>
    <col min="3353" max="3353" width="10.7109375" style="94" customWidth="1"/>
    <col min="3354" max="3354" width="10.140625" style="94" customWidth="1"/>
    <col min="3355" max="3355" width="11.7109375" style="94" customWidth="1"/>
    <col min="3356" max="3356" width="13.140625" style="94" customWidth="1"/>
    <col min="3357" max="3357" width="14.7109375" style="94" customWidth="1"/>
    <col min="3358" max="3358" width="9.7109375" style="94" bestFit="1" customWidth="1"/>
    <col min="3359" max="3585" width="8.85546875" style="94"/>
    <col min="3586" max="3586" width="5.28515625" style="94" customWidth="1"/>
    <col min="3587" max="3587" width="9" style="94" customWidth="1"/>
    <col min="3588" max="3588" width="14" style="94" customWidth="1"/>
    <col min="3589" max="3589" width="27" style="94" bestFit="1" customWidth="1"/>
    <col min="3590" max="3590" width="26.28515625" style="94" customWidth="1"/>
    <col min="3591" max="3591" width="11" style="94" customWidth="1"/>
    <col min="3592" max="3592" width="11.28515625" style="94" customWidth="1"/>
    <col min="3593" max="3593" width="9.28515625" style="94" customWidth="1"/>
    <col min="3594" max="3594" width="10" style="94" customWidth="1"/>
    <col min="3595" max="3595" width="9.85546875" style="94" customWidth="1"/>
    <col min="3596" max="3596" width="11.7109375" style="94" customWidth="1"/>
    <col min="3597" max="3597" width="11" style="94" customWidth="1"/>
    <col min="3598" max="3598" width="10.28515625" style="94" bestFit="1" customWidth="1"/>
    <col min="3599" max="3600" width="11" style="94" customWidth="1"/>
    <col min="3601" max="3602" width="17" style="94" customWidth="1"/>
    <col min="3603" max="3603" width="12.28515625" style="94" customWidth="1"/>
    <col min="3604" max="3604" width="15.7109375" style="94" customWidth="1"/>
    <col min="3605" max="3605" width="15" style="94" customWidth="1"/>
    <col min="3606" max="3606" width="26.140625" style="94" customWidth="1"/>
    <col min="3607" max="3607" width="12.85546875" style="94" customWidth="1"/>
    <col min="3608" max="3608" width="13.28515625" style="94" customWidth="1"/>
    <col min="3609" max="3609" width="10.7109375" style="94" customWidth="1"/>
    <col min="3610" max="3610" width="10.140625" style="94" customWidth="1"/>
    <col min="3611" max="3611" width="11.7109375" style="94" customWidth="1"/>
    <col min="3612" max="3612" width="13.140625" style="94" customWidth="1"/>
    <col min="3613" max="3613" width="14.7109375" style="94" customWidth="1"/>
    <col min="3614" max="3614" width="9.7109375" style="94" bestFit="1" customWidth="1"/>
    <col min="3615" max="3841" width="8.85546875" style="94"/>
    <col min="3842" max="3842" width="5.28515625" style="94" customWidth="1"/>
    <col min="3843" max="3843" width="9" style="94" customWidth="1"/>
    <col min="3844" max="3844" width="14" style="94" customWidth="1"/>
    <col min="3845" max="3845" width="27" style="94" bestFit="1" customWidth="1"/>
    <col min="3846" max="3846" width="26.28515625" style="94" customWidth="1"/>
    <col min="3847" max="3847" width="11" style="94" customWidth="1"/>
    <col min="3848" max="3848" width="11.28515625" style="94" customWidth="1"/>
    <col min="3849" max="3849" width="9.28515625" style="94" customWidth="1"/>
    <col min="3850" max="3850" width="10" style="94" customWidth="1"/>
    <col min="3851" max="3851" width="9.85546875" style="94" customWidth="1"/>
    <col min="3852" max="3852" width="11.7109375" style="94" customWidth="1"/>
    <col min="3853" max="3853" width="11" style="94" customWidth="1"/>
    <col min="3854" max="3854" width="10.28515625" style="94" bestFit="1" customWidth="1"/>
    <col min="3855" max="3856" width="11" style="94" customWidth="1"/>
    <col min="3857" max="3858" width="17" style="94" customWidth="1"/>
    <col min="3859" max="3859" width="12.28515625" style="94" customWidth="1"/>
    <col min="3860" max="3860" width="15.7109375" style="94" customWidth="1"/>
    <col min="3861" max="3861" width="15" style="94" customWidth="1"/>
    <col min="3862" max="3862" width="26.140625" style="94" customWidth="1"/>
    <col min="3863" max="3863" width="12.85546875" style="94" customWidth="1"/>
    <col min="3864" max="3864" width="13.28515625" style="94" customWidth="1"/>
    <col min="3865" max="3865" width="10.7109375" style="94" customWidth="1"/>
    <col min="3866" max="3866" width="10.140625" style="94" customWidth="1"/>
    <col min="3867" max="3867" width="11.7109375" style="94" customWidth="1"/>
    <col min="3868" max="3868" width="13.140625" style="94" customWidth="1"/>
    <col min="3869" max="3869" width="14.7109375" style="94" customWidth="1"/>
    <col min="3870" max="3870" width="9.7109375" style="94" bestFit="1" customWidth="1"/>
    <col min="3871" max="4097" width="8.85546875" style="94"/>
    <col min="4098" max="4098" width="5.28515625" style="94" customWidth="1"/>
    <col min="4099" max="4099" width="9" style="94" customWidth="1"/>
    <col min="4100" max="4100" width="14" style="94" customWidth="1"/>
    <col min="4101" max="4101" width="27" style="94" bestFit="1" customWidth="1"/>
    <col min="4102" max="4102" width="26.28515625" style="94" customWidth="1"/>
    <col min="4103" max="4103" width="11" style="94" customWidth="1"/>
    <col min="4104" max="4104" width="11.28515625" style="94" customWidth="1"/>
    <col min="4105" max="4105" width="9.28515625" style="94" customWidth="1"/>
    <col min="4106" max="4106" width="10" style="94" customWidth="1"/>
    <col min="4107" max="4107" width="9.85546875" style="94" customWidth="1"/>
    <col min="4108" max="4108" width="11.7109375" style="94" customWidth="1"/>
    <col min="4109" max="4109" width="11" style="94" customWidth="1"/>
    <col min="4110" max="4110" width="10.28515625" style="94" bestFit="1" customWidth="1"/>
    <col min="4111" max="4112" width="11" style="94" customWidth="1"/>
    <col min="4113" max="4114" width="17" style="94" customWidth="1"/>
    <col min="4115" max="4115" width="12.28515625" style="94" customWidth="1"/>
    <col min="4116" max="4116" width="15.7109375" style="94" customWidth="1"/>
    <col min="4117" max="4117" width="15" style="94" customWidth="1"/>
    <col min="4118" max="4118" width="26.140625" style="94" customWidth="1"/>
    <col min="4119" max="4119" width="12.85546875" style="94" customWidth="1"/>
    <col min="4120" max="4120" width="13.28515625" style="94" customWidth="1"/>
    <col min="4121" max="4121" width="10.7109375" style="94" customWidth="1"/>
    <col min="4122" max="4122" width="10.140625" style="94" customWidth="1"/>
    <col min="4123" max="4123" width="11.7109375" style="94" customWidth="1"/>
    <col min="4124" max="4124" width="13.140625" style="94" customWidth="1"/>
    <col min="4125" max="4125" width="14.7109375" style="94" customWidth="1"/>
    <col min="4126" max="4126" width="9.7109375" style="94" bestFit="1" customWidth="1"/>
    <col min="4127" max="4353" width="8.85546875" style="94"/>
    <col min="4354" max="4354" width="5.28515625" style="94" customWidth="1"/>
    <col min="4355" max="4355" width="9" style="94" customWidth="1"/>
    <col min="4356" max="4356" width="14" style="94" customWidth="1"/>
    <col min="4357" max="4357" width="27" style="94" bestFit="1" customWidth="1"/>
    <col min="4358" max="4358" width="26.28515625" style="94" customWidth="1"/>
    <col min="4359" max="4359" width="11" style="94" customWidth="1"/>
    <col min="4360" max="4360" width="11.28515625" style="94" customWidth="1"/>
    <col min="4361" max="4361" width="9.28515625" style="94" customWidth="1"/>
    <col min="4362" max="4362" width="10" style="94" customWidth="1"/>
    <col min="4363" max="4363" width="9.85546875" style="94" customWidth="1"/>
    <col min="4364" max="4364" width="11.7109375" style="94" customWidth="1"/>
    <col min="4365" max="4365" width="11" style="94" customWidth="1"/>
    <col min="4366" max="4366" width="10.28515625" style="94" bestFit="1" customWidth="1"/>
    <col min="4367" max="4368" width="11" style="94" customWidth="1"/>
    <col min="4369" max="4370" width="17" style="94" customWidth="1"/>
    <col min="4371" max="4371" width="12.28515625" style="94" customWidth="1"/>
    <col min="4372" max="4372" width="15.7109375" style="94" customWidth="1"/>
    <col min="4373" max="4373" width="15" style="94" customWidth="1"/>
    <col min="4374" max="4374" width="26.140625" style="94" customWidth="1"/>
    <col min="4375" max="4375" width="12.85546875" style="94" customWidth="1"/>
    <col min="4376" max="4376" width="13.28515625" style="94" customWidth="1"/>
    <col min="4377" max="4377" width="10.7109375" style="94" customWidth="1"/>
    <col min="4378" max="4378" width="10.140625" style="94" customWidth="1"/>
    <col min="4379" max="4379" width="11.7109375" style="94" customWidth="1"/>
    <col min="4380" max="4380" width="13.140625" style="94" customWidth="1"/>
    <col min="4381" max="4381" width="14.7109375" style="94" customWidth="1"/>
    <col min="4382" max="4382" width="9.7109375" style="94" bestFit="1" customWidth="1"/>
    <col min="4383" max="4609" width="8.85546875" style="94"/>
    <col min="4610" max="4610" width="5.28515625" style="94" customWidth="1"/>
    <col min="4611" max="4611" width="9" style="94" customWidth="1"/>
    <col min="4612" max="4612" width="14" style="94" customWidth="1"/>
    <col min="4613" max="4613" width="27" style="94" bestFit="1" customWidth="1"/>
    <col min="4614" max="4614" width="26.28515625" style="94" customWidth="1"/>
    <col min="4615" max="4615" width="11" style="94" customWidth="1"/>
    <col min="4616" max="4616" width="11.28515625" style="94" customWidth="1"/>
    <col min="4617" max="4617" width="9.28515625" style="94" customWidth="1"/>
    <col min="4618" max="4618" width="10" style="94" customWidth="1"/>
    <col min="4619" max="4619" width="9.85546875" style="94" customWidth="1"/>
    <col min="4620" max="4620" width="11.7109375" style="94" customWidth="1"/>
    <col min="4621" max="4621" width="11" style="94" customWidth="1"/>
    <col min="4622" max="4622" width="10.28515625" style="94" bestFit="1" customWidth="1"/>
    <col min="4623" max="4624" width="11" style="94" customWidth="1"/>
    <col min="4625" max="4626" width="17" style="94" customWidth="1"/>
    <col min="4627" max="4627" width="12.28515625" style="94" customWidth="1"/>
    <col min="4628" max="4628" width="15.7109375" style="94" customWidth="1"/>
    <col min="4629" max="4629" width="15" style="94" customWidth="1"/>
    <col min="4630" max="4630" width="26.140625" style="94" customWidth="1"/>
    <col min="4631" max="4631" width="12.85546875" style="94" customWidth="1"/>
    <col min="4632" max="4632" width="13.28515625" style="94" customWidth="1"/>
    <col min="4633" max="4633" width="10.7109375" style="94" customWidth="1"/>
    <col min="4634" max="4634" width="10.140625" style="94" customWidth="1"/>
    <col min="4635" max="4635" width="11.7109375" style="94" customWidth="1"/>
    <col min="4636" max="4636" width="13.140625" style="94" customWidth="1"/>
    <col min="4637" max="4637" width="14.7109375" style="94" customWidth="1"/>
    <col min="4638" max="4638" width="9.7109375" style="94" bestFit="1" customWidth="1"/>
    <col min="4639" max="4865" width="8.85546875" style="94"/>
    <col min="4866" max="4866" width="5.28515625" style="94" customWidth="1"/>
    <col min="4867" max="4867" width="9" style="94" customWidth="1"/>
    <col min="4868" max="4868" width="14" style="94" customWidth="1"/>
    <col min="4869" max="4869" width="27" style="94" bestFit="1" customWidth="1"/>
    <col min="4870" max="4870" width="26.28515625" style="94" customWidth="1"/>
    <col min="4871" max="4871" width="11" style="94" customWidth="1"/>
    <col min="4872" max="4872" width="11.28515625" style="94" customWidth="1"/>
    <col min="4873" max="4873" width="9.28515625" style="94" customWidth="1"/>
    <col min="4874" max="4874" width="10" style="94" customWidth="1"/>
    <col min="4875" max="4875" width="9.85546875" style="94" customWidth="1"/>
    <col min="4876" max="4876" width="11.7109375" style="94" customWidth="1"/>
    <col min="4877" max="4877" width="11" style="94" customWidth="1"/>
    <col min="4878" max="4878" width="10.28515625" style="94" bestFit="1" customWidth="1"/>
    <col min="4879" max="4880" width="11" style="94" customWidth="1"/>
    <col min="4881" max="4882" width="17" style="94" customWidth="1"/>
    <col min="4883" max="4883" width="12.28515625" style="94" customWidth="1"/>
    <col min="4884" max="4884" width="15.7109375" style="94" customWidth="1"/>
    <col min="4885" max="4885" width="15" style="94" customWidth="1"/>
    <col min="4886" max="4886" width="26.140625" style="94" customWidth="1"/>
    <col min="4887" max="4887" width="12.85546875" style="94" customWidth="1"/>
    <col min="4888" max="4888" width="13.28515625" style="94" customWidth="1"/>
    <col min="4889" max="4889" width="10.7109375" style="94" customWidth="1"/>
    <col min="4890" max="4890" width="10.140625" style="94" customWidth="1"/>
    <col min="4891" max="4891" width="11.7109375" style="94" customWidth="1"/>
    <col min="4892" max="4892" width="13.140625" style="94" customWidth="1"/>
    <col min="4893" max="4893" width="14.7109375" style="94" customWidth="1"/>
    <col min="4894" max="4894" width="9.7109375" style="94" bestFit="1" customWidth="1"/>
    <col min="4895" max="5121" width="8.85546875" style="94"/>
    <col min="5122" max="5122" width="5.28515625" style="94" customWidth="1"/>
    <col min="5123" max="5123" width="9" style="94" customWidth="1"/>
    <col min="5124" max="5124" width="14" style="94" customWidth="1"/>
    <col min="5125" max="5125" width="27" style="94" bestFit="1" customWidth="1"/>
    <col min="5126" max="5126" width="26.28515625" style="94" customWidth="1"/>
    <col min="5127" max="5127" width="11" style="94" customWidth="1"/>
    <col min="5128" max="5128" width="11.28515625" style="94" customWidth="1"/>
    <col min="5129" max="5129" width="9.28515625" style="94" customWidth="1"/>
    <col min="5130" max="5130" width="10" style="94" customWidth="1"/>
    <col min="5131" max="5131" width="9.85546875" style="94" customWidth="1"/>
    <col min="5132" max="5132" width="11.7109375" style="94" customWidth="1"/>
    <col min="5133" max="5133" width="11" style="94" customWidth="1"/>
    <col min="5134" max="5134" width="10.28515625" style="94" bestFit="1" customWidth="1"/>
    <col min="5135" max="5136" width="11" style="94" customWidth="1"/>
    <col min="5137" max="5138" width="17" style="94" customWidth="1"/>
    <col min="5139" max="5139" width="12.28515625" style="94" customWidth="1"/>
    <col min="5140" max="5140" width="15.7109375" style="94" customWidth="1"/>
    <col min="5141" max="5141" width="15" style="94" customWidth="1"/>
    <col min="5142" max="5142" width="26.140625" style="94" customWidth="1"/>
    <col min="5143" max="5143" width="12.85546875" style="94" customWidth="1"/>
    <col min="5144" max="5144" width="13.28515625" style="94" customWidth="1"/>
    <col min="5145" max="5145" width="10.7109375" style="94" customWidth="1"/>
    <col min="5146" max="5146" width="10.140625" style="94" customWidth="1"/>
    <col min="5147" max="5147" width="11.7109375" style="94" customWidth="1"/>
    <col min="5148" max="5148" width="13.140625" style="94" customWidth="1"/>
    <col min="5149" max="5149" width="14.7109375" style="94" customWidth="1"/>
    <col min="5150" max="5150" width="9.7109375" style="94" bestFit="1" customWidth="1"/>
    <col min="5151" max="5377" width="8.85546875" style="94"/>
    <col min="5378" max="5378" width="5.28515625" style="94" customWidth="1"/>
    <col min="5379" max="5379" width="9" style="94" customWidth="1"/>
    <col min="5380" max="5380" width="14" style="94" customWidth="1"/>
    <col min="5381" max="5381" width="27" style="94" bestFit="1" customWidth="1"/>
    <col min="5382" max="5382" width="26.28515625" style="94" customWidth="1"/>
    <col min="5383" max="5383" width="11" style="94" customWidth="1"/>
    <col min="5384" max="5384" width="11.28515625" style="94" customWidth="1"/>
    <col min="5385" max="5385" width="9.28515625" style="94" customWidth="1"/>
    <col min="5386" max="5386" width="10" style="94" customWidth="1"/>
    <col min="5387" max="5387" width="9.85546875" style="94" customWidth="1"/>
    <col min="5388" max="5388" width="11.7109375" style="94" customWidth="1"/>
    <col min="5389" max="5389" width="11" style="94" customWidth="1"/>
    <col min="5390" max="5390" width="10.28515625" style="94" bestFit="1" customWidth="1"/>
    <col min="5391" max="5392" width="11" style="94" customWidth="1"/>
    <col min="5393" max="5394" width="17" style="94" customWidth="1"/>
    <col min="5395" max="5395" width="12.28515625" style="94" customWidth="1"/>
    <col min="5396" max="5396" width="15.7109375" style="94" customWidth="1"/>
    <col min="5397" max="5397" width="15" style="94" customWidth="1"/>
    <col min="5398" max="5398" width="26.140625" style="94" customWidth="1"/>
    <col min="5399" max="5399" width="12.85546875" style="94" customWidth="1"/>
    <col min="5400" max="5400" width="13.28515625" style="94" customWidth="1"/>
    <col min="5401" max="5401" width="10.7109375" style="94" customWidth="1"/>
    <col min="5402" max="5402" width="10.140625" style="94" customWidth="1"/>
    <col min="5403" max="5403" width="11.7109375" style="94" customWidth="1"/>
    <col min="5404" max="5404" width="13.140625" style="94" customWidth="1"/>
    <col min="5405" max="5405" width="14.7109375" style="94" customWidth="1"/>
    <col min="5406" max="5406" width="9.7109375" style="94" bestFit="1" customWidth="1"/>
    <col min="5407" max="5633" width="8.85546875" style="94"/>
    <col min="5634" max="5634" width="5.28515625" style="94" customWidth="1"/>
    <col min="5635" max="5635" width="9" style="94" customWidth="1"/>
    <col min="5636" max="5636" width="14" style="94" customWidth="1"/>
    <col min="5637" max="5637" width="27" style="94" bestFit="1" customWidth="1"/>
    <col min="5638" max="5638" width="26.28515625" style="94" customWidth="1"/>
    <col min="5639" max="5639" width="11" style="94" customWidth="1"/>
    <col min="5640" max="5640" width="11.28515625" style="94" customWidth="1"/>
    <col min="5641" max="5641" width="9.28515625" style="94" customWidth="1"/>
    <col min="5642" max="5642" width="10" style="94" customWidth="1"/>
    <col min="5643" max="5643" width="9.85546875" style="94" customWidth="1"/>
    <col min="5644" max="5644" width="11.7109375" style="94" customWidth="1"/>
    <col min="5645" max="5645" width="11" style="94" customWidth="1"/>
    <col min="5646" max="5646" width="10.28515625" style="94" bestFit="1" customWidth="1"/>
    <col min="5647" max="5648" width="11" style="94" customWidth="1"/>
    <col min="5649" max="5650" width="17" style="94" customWidth="1"/>
    <col min="5651" max="5651" width="12.28515625" style="94" customWidth="1"/>
    <col min="5652" max="5652" width="15.7109375" style="94" customWidth="1"/>
    <col min="5653" max="5653" width="15" style="94" customWidth="1"/>
    <col min="5654" max="5654" width="26.140625" style="94" customWidth="1"/>
    <col min="5655" max="5655" width="12.85546875" style="94" customWidth="1"/>
    <col min="5656" max="5656" width="13.28515625" style="94" customWidth="1"/>
    <col min="5657" max="5657" width="10.7109375" style="94" customWidth="1"/>
    <col min="5658" max="5658" width="10.140625" style="94" customWidth="1"/>
    <col min="5659" max="5659" width="11.7109375" style="94" customWidth="1"/>
    <col min="5660" max="5660" width="13.140625" style="94" customWidth="1"/>
    <col min="5661" max="5661" width="14.7109375" style="94" customWidth="1"/>
    <col min="5662" max="5662" width="9.7109375" style="94" bestFit="1" customWidth="1"/>
    <col min="5663" max="5889" width="8.85546875" style="94"/>
    <col min="5890" max="5890" width="5.28515625" style="94" customWidth="1"/>
    <col min="5891" max="5891" width="9" style="94" customWidth="1"/>
    <col min="5892" max="5892" width="14" style="94" customWidth="1"/>
    <col min="5893" max="5893" width="27" style="94" bestFit="1" customWidth="1"/>
    <col min="5894" max="5894" width="26.28515625" style="94" customWidth="1"/>
    <col min="5895" max="5895" width="11" style="94" customWidth="1"/>
    <col min="5896" max="5896" width="11.28515625" style="94" customWidth="1"/>
    <col min="5897" max="5897" width="9.28515625" style="94" customWidth="1"/>
    <col min="5898" max="5898" width="10" style="94" customWidth="1"/>
    <col min="5899" max="5899" width="9.85546875" style="94" customWidth="1"/>
    <col min="5900" max="5900" width="11.7109375" style="94" customWidth="1"/>
    <col min="5901" max="5901" width="11" style="94" customWidth="1"/>
    <col min="5902" max="5902" width="10.28515625" style="94" bestFit="1" customWidth="1"/>
    <col min="5903" max="5904" width="11" style="94" customWidth="1"/>
    <col min="5905" max="5906" width="17" style="94" customWidth="1"/>
    <col min="5907" max="5907" width="12.28515625" style="94" customWidth="1"/>
    <col min="5908" max="5908" width="15.7109375" style="94" customWidth="1"/>
    <col min="5909" max="5909" width="15" style="94" customWidth="1"/>
    <col min="5910" max="5910" width="26.140625" style="94" customWidth="1"/>
    <col min="5911" max="5911" width="12.85546875" style="94" customWidth="1"/>
    <col min="5912" max="5912" width="13.28515625" style="94" customWidth="1"/>
    <col min="5913" max="5913" width="10.7109375" style="94" customWidth="1"/>
    <col min="5914" max="5914" width="10.140625" style="94" customWidth="1"/>
    <col min="5915" max="5915" width="11.7109375" style="94" customWidth="1"/>
    <col min="5916" max="5916" width="13.140625" style="94" customWidth="1"/>
    <col min="5917" max="5917" width="14.7109375" style="94" customWidth="1"/>
    <col min="5918" max="5918" width="9.7109375" style="94" bestFit="1" customWidth="1"/>
    <col min="5919" max="6145" width="8.85546875" style="94"/>
    <col min="6146" max="6146" width="5.28515625" style="94" customWidth="1"/>
    <col min="6147" max="6147" width="9" style="94" customWidth="1"/>
    <col min="6148" max="6148" width="14" style="94" customWidth="1"/>
    <col min="6149" max="6149" width="27" style="94" bestFit="1" customWidth="1"/>
    <col min="6150" max="6150" width="26.28515625" style="94" customWidth="1"/>
    <col min="6151" max="6151" width="11" style="94" customWidth="1"/>
    <col min="6152" max="6152" width="11.28515625" style="94" customWidth="1"/>
    <col min="6153" max="6153" width="9.28515625" style="94" customWidth="1"/>
    <col min="6154" max="6154" width="10" style="94" customWidth="1"/>
    <col min="6155" max="6155" width="9.85546875" style="94" customWidth="1"/>
    <col min="6156" max="6156" width="11.7109375" style="94" customWidth="1"/>
    <col min="6157" max="6157" width="11" style="94" customWidth="1"/>
    <col min="6158" max="6158" width="10.28515625" style="94" bestFit="1" customWidth="1"/>
    <col min="6159" max="6160" width="11" style="94" customWidth="1"/>
    <col min="6161" max="6162" width="17" style="94" customWidth="1"/>
    <col min="6163" max="6163" width="12.28515625" style="94" customWidth="1"/>
    <col min="6164" max="6164" width="15.7109375" style="94" customWidth="1"/>
    <col min="6165" max="6165" width="15" style="94" customWidth="1"/>
    <col min="6166" max="6166" width="26.140625" style="94" customWidth="1"/>
    <col min="6167" max="6167" width="12.85546875" style="94" customWidth="1"/>
    <col min="6168" max="6168" width="13.28515625" style="94" customWidth="1"/>
    <col min="6169" max="6169" width="10.7109375" style="94" customWidth="1"/>
    <col min="6170" max="6170" width="10.140625" style="94" customWidth="1"/>
    <col min="6171" max="6171" width="11.7109375" style="94" customWidth="1"/>
    <col min="6172" max="6172" width="13.140625" style="94" customWidth="1"/>
    <col min="6173" max="6173" width="14.7109375" style="94" customWidth="1"/>
    <col min="6174" max="6174" width="9.7109375" style="94" bestFit="1" customWidth="1"/>
    <col min="6175" max="6401" width="8.85546875" style="94"/>
    <col min="6402" max="6402" width="5.28515625" style="94" customWidth="1"/>
    <col min="6403" max="6403" width="9" style="94" customWidth="1"/>
    <col min="6404" max="6404" width="14" style="94" customWidth="1"/>
    <col min="6405" max="6405" width="27" style="94" bestFit="1" customWidth="1"/>
    <col min="6406" max="6406" width="26.28515625" style="94" customWidth="1"/>
    <col min="6407" max="6407" width="11" style="94" customWidth="1"/>
    <col min="6408" max="6408" width="11.28515625" style="94" customWidth="1"/>
    <col min="6409" max="6409" width="9.28515625" style="94" customWidth="1"/>
    <col min="6410" max="6410" width="10" style="94" customWidth="1"/>
    <col min="6411" max="6411" width="9.85546875" style="94" customWidth="1"/>
    <col min="6412" max="6412" width="11.7109375" style="94" customWidth="1"/>
    <col min="6413" max="6413" width="11" style="94" customWidth="1"/>
    <col min="6414" max="6414" width="10.28515625" style="94" bestFit="1" customWidth="1"/>
    <col min="6415" max="6416" width="11" style="94" customWidth="1"/>
    <col min="6417" max="6418" width="17" style="94" customWidth="1"/>
    <col min="6419" max="6419" width="12.28515625" style="94" customWidth="1"/>
    <col min="6420" max="6420" width="15.7109375" style="94" customWidth="1"/>
    <col min="6421" max="6421" width="15" style="94" customWidth="1"/>
    <col min="6422" max="6422" width="26.140625" style="94" customWidth="1"/>
    <col min="6423" max="6423" width="12.85546875" style="94" customWidth="1"/>
    <col min="6424" max="6424" width="13.28515625" style="94" customWidth="1"/>
    <col min="6425" max="6425" width="10.7109375" style="94" customWidth="1"/>
    <col min="6426" max="6426" width="10.140625" style="94" customWidth="1"/>
    <col min="6427" max="6427" width="11.7109375" style="94" customWidth="1"/>
    <col min="6428" max="6428" width="13.140625" style="94" customWidth="1"/>
    <col min="6429" max="6429" width="14.7109375" style="94" customWidth="1"/>
    <col min="6430" max="6430" width="9.7109375" style="94" bestFit="1" customWidth="1"/>
    <col min="6431" max="6657" width="8.85546875" style="94"/>
    <col min="6658" max="6658" width="5.28515625" style="94" customWidth="1"/>
    <col min="6659" max="6659" width="9" style="94" customWidth="1"/>
    <col min="6660" max="6660" width="14" style="94" customWidth="1"/>
    <col min="6661" max="6661" width="27" style="94" bestFit="1" customWidth="1"/>
    <col min="6662" max="6662" width="26.28515625" style="94" customWidth="1"/>
    <col min="6663" max="6663" width="11" style="94" customWidth="1"/>
    <col min="6664" max="6664" width="11.28515625" style="94" customWidth="1"/>
    <col min="6665" max="6665" width="9.28515625" style="94" customWidth="1"/>
    <col min="6666" max="6666" width="10" style="94" customWidth="1"/>
    <col min="6667" max="6667" width="9.85546875" style="94" customWidth="1"/>
    <col min="6668" max="6668" width="11.7109375" style="94" customWidth="1"/>
    <col min="6669" max="6669" width="11" style="94" customWidth="1"/>
    <col min="6670" max="6670" width="10.28515625" style="94" bestFit="1" customWidth="1"/>
    <col min="6671" max="6672" width="11" style="94" customWidth="1"/>
    <col min="6673" max="6674" width="17" style="94" customWidth="1"/>
    <col min="6675" max="6675" width="12.28515625" style="94" customWidth="1"/>
    <col min="6676" max="6676" width="15.7109375" style="94" customWidth="1"/>
    <col min="6677" max="6677" width="15" style="94" customWidth="1"/>
    <col min="6678" max="6678" width="26.140625" style="94" customWidth="1"/>
    <col min="6679" max="6679" width="12.85546875" style="94" customWidth="1"/>
    <col min="6680" max="6680" width="13.28515625" style="94" customWidth="1"/>
    <col min="6681" max="6681" width="10.7109375" style="94" customWidth="1"/>
    <col min="6682" max="6682" width="10.140625" style="94" customWidth="1"/>
    <col min="6683" max="6683" width="11.7109375" style="94" customWidth="1"/>
    <col min="6684" max="6684" width="13.140625" style="94" customWidth="1"/>
    <col min="6685" max="6685" width="14.7109375" style="94" customWidth="1"/>
    <col min="6686" max="6686" width="9.7109375" style="94" bestFit="1" customWidth="1"/>
    <col min="6687" max="6913" width="8.85546875" style="94"/>
    <col min="6914" max="6914" width="5.28515625" style="94" customWidth="1"/>
    <col min="6915" max="6915" width="9" style="94" customWidth="1"/>
    <col min="6916" max="6916" width="14" style="94" customWidth="1"/>
    <col min="6917" max="6917" width="27" style="94" bestFit="1" customWidth="1"/>
    <col min="6918" max="6918" width="26.28515625" style="94" customWidth="1"/>
    <col min="6919" max="6919" width="11" style="94" customWidth="1"/>
    <col min="6920" max="6920" width="11.28515625" style="94" customWidth="1"/>
    <col min="6921" max="6921" width="9.28515625" style="94" customWidth="1"/>
    <col min="6922" max="6922" width="10" style="94" customWidth="1"/>
    <col min="6923" max="6923" width="9.85546875" style="94" customWidth="1"/>
    <col min="6924" max="6924" width="11.7109375" style="94" customWidth="1"/>
    <col min="6925" max="6925" width="11" style="94" customWidth="1"/>
    <col min="6926" max="6926" width="10.28515625" style="94" bestFit="1" customWidth="1"/>
    <col min="6927" max="6928" width="11" style="94" customWidth="1"/>
    <col min="6929" max="6930" width="17" style="94" customWidth="1"/>
    <col min="6931" max="6931" width="12.28515625" style="94" customWidth="1"/>
    <col min="6932" max="6932" width="15.7109375" style="94" customWidth="1"/>
    <col min="6933" max="6933" width="15" style="94" customWidth="1"/>
    <col min="6934" max="6934" width="26.140625" style="94" customWidth="1"/>
    <col min="6935" max="6935" width="12.85546875" style="94" customWidth="1"/>
    <col min="6936" max="6936" width="13.28515625" style="94" customWidth="1"/>
    <col min="6937" max="6937" width="10.7109375" style="94" customWidth="1"/>
    <col min="6938" max="6938" width="10.140625" style="94" customWidth="1"/>
    <col min="6939" max="6939" width="11.7109375" style="94" customWidth="1"/>
    <col min="6940" max="6940" width="13.140625" style="94" customWidth="1"/>
    <col min="6941" max="6941" width="14.7109375" style="94" customWidth="1"/>
    <col min="6942" max="6942" width="9.7109375" style="94" bestFit="1" customWidth="1"/>
    <col min="6943" max="7169" width="8.85546875" style="94"/>
    <col min="7170" max="7170" width="5.28515625" style="94" customWidth="1"/>
    <col min="7171" max="7171" width="9" style="94" customWidth="1"/>
    <col min="7172" max="7172" width="14" style="94" customWidth="1"/>
    <col min="7173" max="7173" width="27" style="94" bestFit="1" customWidth="1"/>
    <col min="7174" max="7174" width="26.28515625" style="94" customWidth="1"/>
    <col min="7175" max="7175" width="11" style="94" customWidth="1"/>
    <col min="7176" max="7176" width="11.28515625" style="94" customWidth="1"/>
    <col min="7177" max="7177" width="9.28515625" style="94" customWidth="1"/>
    <col min="7178" max="7178" width="10" style="94" customWidth="1"/>
    <col min="7179" max="7179" width="9.85546875" style="94" customWidth="1"/>
    <col min="7180" max="7180" width="11.7109375" style="94" customWidth="1"/>
    <col min="7181" max="7181" width="11" style="94" customWidth="1"/>
    <col min="7182" max="7182" width="10.28515625" style="94" bestFit="1" customWidth="1"/>
    <col min="7183" max="7184" width="11" style="94" customWidth="1"/>
    <col min="7185" max="7186" width="17" style="94" customWidth="1"/>
    <col min="7187" max="7187" width="12.28515625" style="94" customWidth="1"/>
    <col min="7188" max="7188" width="15.7109375" style="94" customWidth="1"/>
    <col min="7189" max="7189" width="15" style="94" customWidth="1"/>
    <col min="7190" max="7190" width="26.140625" style="94" customWidth="1"/>
    <col min="7191" max="7191" width="12.85546875" style="94" customWidth="1"/>
    <col min="7192" max="7192" width="13.28515625" style="94" customWidth="1"/>
    <col min="7193" max="7193" width="10.7109375" style="94" customWidth="1"/>
    <col min="7194" max="7194" width="10.140625" style="94" customWidth="1"/>
    <col min="7195" max="7195" width="11.7109375" style="94" customWidth="1"/>
    <col min="7196" max="7196" width="13.140625" style="94" customWidth="1"/>
    <col min="7197" max="7197" width="14.7109375" style="94" customWidth="1"/>
    <col min="7198" max="7198" width="9.7109375" style="94" bestFit="1" customWidth="1"/>
    <col min="7199" max="7425" width="8.85546875" style="94"/>
    <col min="7426" max="7426" width="5.28515625" style="94" customWidth="1"/>
    <col min="7427" max="7427" width="9" style="94" customWidth="1"/>
    <col min="7428" max="7428" width="14" style="94" customWidth="1"/>
    <col min="7429" max="7429" width="27" style="94" bestFit="1" customWidth="1"/>
    <col min="7430" max="7430" width="26.28515625" style="94" customWidth="1"/>
    <col min="7431" max="7431" width="11" style="94" customWidth="1"/>
    <col min="7432" max="7432" width="11.28515625" style="94" customWidth="1"/>
    <col min="7433" max="7433" width="9.28515625" style="94" customWidth="1"/>
    <col min="7434" max="7434" width="10" style="94" customWidth="1"/>
    <col min="7435" max="7435" width="9.85546875" style="94" customWidth="1"/>
    <col min="7436" max="7436" width="11.7109375" style="94" customWidth="1"/>
    <col min="7437" max="7437" width="11" style="94" customWidth="1"/>
    <col min="7438" max="7438" width="10.28515625" style="94" bestFit="1" customWidth="1"/>
    <col min="7439" max="7440" width="11" style="94" customWidth="1"/>
    <col min="7441" max="7442" width="17" style="94" customWidth="1"/>
    <col min="7443" max="7443" width="12.28515625" style="94" customWidth="1"/>
    <col min="7444" max="7444" width="15.7109375" style="94" customWidth="1"/>
    <col min="7445" max="7445" width="15" style="94" customWidth="1"/>
    <col min="7446" max="7446" width="26.140625" style="94" customWidth="1"/>
    <col min="7447" max="7447" width="12.85546875" style="94" customWidth="1"/>
    <col min="7448" max="7448" width="13.28515625" style="94" customWidth="1"/>
    <col min="7449" max="7449" width="10.7109375" style="94" customWidth="1"/>
    <col min="7450" max="7450" width="10.140625" style="94" customWidth="1"/>
    <col min="7451" max="7451" width="11.7109375" style="94" customWidth="1"/>
    <col min="7452" max="7452" width="13.140625" style="94" customWidth="1"/>
    <col min="7453" max="7453" width="14.7109375" style="94" customWidth="1"/>
    <col min="7454" max="7454" width="9.7109375" style="94" bestFit="1" customWidth="1"/>
    <col min="7455" max="7681" width="8.85546875" style="94"/>
    <col min="7682" max="7682" width="5.28515625" style="94" customWidth="1"/>
    <col min="7683" max="7683" width="9" style="94" customWidth="1"/>
    <col min="7684" max="7684" width="14" style="94" customWidth="1"/>
    <col min="7685" max="7685" width="27" style="94" bestFit="1" customWidth="1"/>
    <col min="7686" max="7686" width="26.28515625" style="94" customWidth="1"/>
    <col min="7687" max="7687" width="11" style="94" customWidth="1"/>
    <col min="7688" max="7688" width="11.28515625" style="94" customWidth="1"/>
    <col min="7689" max="7689" width="9.28515625" style="94" customWidth="1"/>
    <col min="7690" max="7690" width="10" style="94" customWidth="1"/>
    <col min="7691" max="7691" width="9.85546875" style="94" customWidth="1"/>
    <col min="7692" max="7692" width="11.7109375" style="94" customWidth="1"/>
    <col min="7693" max="7693" width="11" style="94" customWidth="1"/>
    <col min="7694" max="7694" width="10.28515625" style="94" bestFit="1" customWidth="1"/>
    <col min="7695" max="7696" width="11" style="94" customWidth="1"/>
    <col min="7697" max="7698" width="17" style="94" customWidth="1"/>
    <col min="7699" max="7699" width="12.28515625" style="94" customWidth="1"/>
    <col min="7700" max="7700" width="15.7109375" style="94" customWidth="1"/>
    <col min="7701" max="7701" width="15" style="94" customWidth="1"/>
    <col min="7702" max="7702" width="26.140625" style="94" customWidth="1"/>
    <col min="7703" max="7703" width="12.85546875" style="94" customWidth="1"/>
    <col min="7704" max="7704" width="13.28515625" style="94" customWidth="1"/>
    <col min="7705" max="7705" width="10.7109375" style="94" customWidth="1"/>
    <col min="7706" max="7706" width="10.140625" style="94" customWidth="1"/>
    <col min="7707" max="7707" width="11.7109375" style="94" customWidth="1"/>
    <col min="7708" max="7708" width="13.140625" style="94" customWidth="1"/>
    <col min="7709" max="7709" width="14.7109375" style="94" customWidth="1"/>
    <col min="7710" max="7710" width="9.7109375" style="94" bestFit="1" customWidth="1"/>
    <col min="7711" max="7937" width="8.85546875" style="94"/>
    <col min="7938" max="7938" width="5.28515625" style="94" customWidth="1"/>
    <col min="7939" max="7939" width="9" style="94" customWidth="1"/>
    <col min="7940" max="7940" width="14" style="94" customWidth="1"/>
    <col min="7941" max="7941" width="27" style="94" bestFit="1" customWidth="1"/>
    <col min="7942" max="7942" width="26.28515625" style="94" customWidth="1"/>
    <col min="7943" max="7943" width="11" style="94" customWidth="1"/>
    <col min="7944" max="7944" width="11.28515625" style="94" customWidth="1"/>
    <col min="7945" max="7945" width="9.28515625" style="94" customWidth="1"/>
    <col min="7946" max="7946" width="10" style="94" customWidth="1"/>
    <col min="7947" max="7947" width="9.85546875" style="94" customWidth="1"/>
    <col min="7948" max="7948" width="11.7109375" style="94" customWidth="1"/>
    <col min="7949" max="7949" width="11" style="94" customWidth="1"/>
    <col min="7950" max="7950" width="10.28515625" style="94" bestFit="1" customWidth="1"/>
    <col min="7951" max="7952" width="11" style="94" customWidth="1"/>
    <col min="7953" max="7954" width="17" style="94" customWidth="1"/>
    <col min="7955" max="7955" width="12.28515625" style="94" customWidth="1"/>
    <col min="7956" max="7956" width="15.7109375" style="94" customWidth="1"/>
    <col min="7957" max="7957" width="15" style="94" customWidth="1"/>
    <col min="7958" max="7958" width="26.140625" style="94" customWidth="1"/>
    <col min="7959" max="7959" width="12.85546875" style="94" customWidth="1"/>
    <col min="7960" max="7960" width="13.28515625" style="94" customWidth="1"/>
    <col min="7961" max="7961" width="10.7109375" style="94" customWidth="1"/>
    <col min="7962" max="7962" width="10.140625" style="94" customWidth="1"/>
    <col min="7963" max="7963" width="11.7109375" style="94" customWidth="1"/>
    <col min="7964" max="7964" width="13.140625" style="94" customWidth="1"/>
    <col min="7965" max="7965" width="14.7109375" style="94" customWidth="1"/>
    <col min="7966" max="7966" width="9.7109375" style="94" bestFit="1" customWidth="1"/>
    <col min="7967" max="8193" width="8.85546875" style="94"/>
    <col min="8194" max="8194" width="5.28515625" style="94" customWidth="1"/>
    <col min="8195" max="8195" width="9" style="94" customWidth="1"/>
    <col min="8196" max="8196" width="14" style="94" customWidth="1"/>
    <col min="8197" max="8197" width="27" style="94" bestFit="1" customWidth="1"/>
    <col min="8198" max="8198" width="26.28515625" style="94" customWidth="1"/>
    <col min="8199" max="8199" width="11" style="94" customWidth="1"/>
    <col min="8200" max="8200" width="11.28515625" style="94" customWidth="1"/>
    <col min="8201" max="8201" width="9.28515625" style="94" customWidth="1"/>
    <col min="8202" max="8202" width="10" style="94" customWidth="1"/>
    <col min="8203" max="8203" width="9.85546875" style="94" customWidth="1"/>
    <col min="8204" max="8204" width="11.7109375" style="94" customWidth="1"/>
    <col min="8205" max="8205" width="11" style="94" customWidth="1"/>
    <col min="8206" max="8206" width="10.28515625" style="94" bestFit="1" customWidth="1"/>
    <col min="8207" max="8208" width="11" style="94" customWidth="1"/>
    <col min="8209" max="8210" width="17" style="94" customWidth="1"/>
    <col min="8211" max="8211" width="12.28515625" style="94" customWidth="1"/>
    <col min="8212" max="8212" width="15.7109375" style="94" customWidth="1"/>
    <col min="8213" max="8213" width="15" style="94" customWidth="1"/>
    <col min="8214" max="8214" width="26.140625" style="94" customWidth="1"/>
    <col min="8215" max="8215" width="12.85546875" style="94" customWidth="1"/>
    <col min="8216" max="8216" width="13.28515625" style="94" customWidth="1"/>
    <col min="8217" max="8217" width="10.7109375" style="94" customWidth="1"/>
    <col min="8218" max="8218" width="10.140625" style="94" customWidth="1"/>
    <col min="8219" max="8219" width="11.7109375" style="94" customWidth="1"/>
    <col min="8220" max="8220" width="13.140625" style="94" customWidth="1"/>
    <col min="8221" max="8221" width="14.7109375" style="94" customWidth="1"/>
    <col min="8222" max="8222" width="9.7109375" style="94" bestFit="1" customWidth="1"/>
    <col min="8223" max="8449" width="8.85546875" style="94"/>
    <col min="8450" max="8450" width="5.28515625" style="94" customWidth="1"/>
    <col min="8451" max="8451" width="9" style="94" customWidth="1"/>
    <col min="8452" max="8452" width="14" style="94" customWidth="1"/>
    <col min="8453" max="8453" width="27" style="94" bestFit="1" customWidth="1"/>
    <col min="8454" max="8454" width="26.28515625" style="94" customWidth="1"/>
    <col min="8455" max="8455" width="11" style="94" customWidth="1"/>
    <col min="8456" max="8456" width="11.28515625" style="94" customWidth="1"/>
    <col min="8457" max="8457" width="9.28515625" style="94" customWidth="1"/>
    <col min="8458" max="8458" width="10" style="94" customWidth="1"/>
    <col min="8459" max="8459" width="9.85546875" style="94" customWidth="1"/>
    <col min="8460" max="8460" width="11.7109375" style="94" customWidth="1"/>
    <col min="8461" max="8461" width="11" style="94" customWidth="1"/>
    <col min="8462" max="8462" width="10.28515625" style="94" bestFit="1" customWidth="1"/>
    <col min="8463" max="8464" width="11" style="94" customWidth="1"/>
    <col min="8465" max="8466" width="17" style="94" customWidth="1"/>
    <col min="8467" max="8467" width="12.28515625" style="94" customWidth="1"/>
    <col min="8468" max="8468" width="15.7109375" style="94" customWidth="1"/>
    <col min="8469" max="8469" width="15" style="94" customWidth="1"/>
    <col min="8470" max="8470" width="26.140625" style="94" customWidth="1"/>
    <col min="8471" max="8471" width="12.85546875" style="94" customWidth="1"/>
    <col min="8472" max="8472" width="13.28515625" style="94" customWidth="1"/>
    <col min="8473" max="8473" width="10.7109375" style="94" customWidth="1"/>
    <col min="8474" max="8474" width="10.140625" style="94" customWidth="1"/>
    <col min="8475" max="8475" width="11.7109375" style="94" customWidth="1"/>
    <col min="8476" max="8476" width="13.140625" style="94" customWidth="1"/>
    <col min="8477" max="8477" width="14.7109375" style="94" customWidth="1"/>
    <col min="8478" max="8478" width="9.7109375" style="94" bestFit="1" customWidth="1"/>
    <col min="8479" max="8705" width="8.85546875" style="94"/>
    <col min="8706" max="8706" width="5.28515625" style="94" customWidth="1"/>
    <col min="8707" max="8707" width="9" style="94" customWidth="1"/>
    <col min="8708" max="8708" width="14" style="94" customWidth="1"/>
    <col min="8709" max="8709" width="27" style="94" bestFit="1" customWidth="1"/>
    <col min="8710" max="8710" width="26.28515625" style="94" customWidth="1"/>
    <col min="8711" max="8711" width="11" style="94" customWidth="1"/>
    <col min="8712" max="8712" width="11.28515625" style="94" customWidth="1"/>
    <col min="8713" max="8713" width="9.28515625" style="94" customWidth="1"/>
    <col min="8714" max="8714" width="10" style="94" customWidth="1"/>
    <col min="8715" max="8715" width="9.85546875" style="94" customWidth="1"/>
    <col min="8716" max="8716" width="11.7109375" style="94" customWidth="1"/>
    <col min="8717" max="8717" width="11" style="94" customWidth="1"/>
    <col min="8718" max="8718" width="10.28515625" style="94" bestFit="1" customWidth="1"/>
    <col min="8719" max="8720" width="11" style="94" customWidth="1"/>
    <col min="8721" max="8722" width="17" style="94" customWidth="1"/>
    <col min="8723" max="8723" width="12.28515625" style="94" customWidth="1"/>
    <col min="8724" max="8724" width="15.7109375" style="94" customWidth="1"/>
    <col min="8725" max="8725" width="15" style="94" customWidth="1"/>
    <col min="8726" max="8726" width="26.140625" style="94" customWidth="1"/>
    <col min="8727" max="8727" width="12.85546875" style="94" customWidth="1"/>
    <col min="8728" max="8728" width="13.28515625" style="94" customWidth="1"/>
    <col min="8729" max="8729" width="10.7109375" style="94" customWidth="1"/>
    <col min="8730" max="8730" width="10.140625" style="94" customWidth="1"/>
    <col min="8731" max="8731" width="11.7109375" style="94" customWidth="1"/>
    <col min="8732" max="8732" width="13.140625" style="94" customWidth="1"/>
    <col min="8733" max="8733" width="14.7109375" style="94" customWidth="1"/>
    <col min="8734" max="8734" width="9.7109375" style="94" bestFit="1" customWidth="1"/>
    <col min="8735" max="8961" width="8.85546875" style="94"/>
    <col min="8962" max="8962" width="5.28515625" style="94" customWidth="1"/>
    <col min="8963" max="8963" width="9" style="94" customWidth="1"/>
    <col min="8964" max="8964" width="14" style="94" customWidth="1"/>
    <col min="8965" max="8965" width="27" style="94" bestFit="1" customWidth="1"/>
    <col min="8966" max="8966" width="26.28515625" style="94" customWidth="1"/>
    <col min="8967" max="8967" width="11" style="94" customWidth="1"/>
    <col min="8968" max="8968" width="11.28515625" style="94" customWidth="1"/>
    <col min="8969" max="8969" width="9.28515625" style="94" customWidth="1"/>
    <col min="8970" max="8970" width="10" style="94" customWidth="1"/>
    <col min="8971" max="8971" width="9.85546875" style="94" customWidth="1"/>
    <col min="8972" max="8972" width="11.7109375" style="94" customWidth="1"/>
    <col min="8973" max="8973" width="11" style="94" customWidth="1"/>
    <col min="8974" max="8974" width="10.28515625" style="94" bestFit="1" customWidth="1"/>
    <col min="8975" max="8976" width="11" style="94" customWidth="1"/>
    <col min="8977" max="8978" width="17" style="94" customWidth="1"/>
    <col min="8979" max="8979" width="12.28515625" style="94" customWidth="1"/>
    <col min="8980" max="8980" width="15.7109375" style="94" customWidth="1"/>
    <col min="8981" max="8981" width="15" style="94" customWidth="1"/>
    <col min="8982" max="8982" width="26.140625" style="94" customWidth="1"/>
    <col min="8983" max="8983" width="12.85546875" style="94" customWidth="1"/>
    <col min="8984" max="8984" width="13.28515625" style="94" customWidth="1"/>
    <col min="8985" max="8985" width="10.7109375" style="94" customWidth="1"/>
    <col min="8986" max="8986" width="10.140625" style="94" customWidth="1"/>
    <col min="8987" max="8987" width="11.7109375" style="94" customWidth="1"/>
    <col min="8988" max="8988" width="13.140625" style="94" customWidth="1"/>
    <col min="8989" max="8989" width="14.7109375" style="94" customWidth="1"/>
    <col min="8990" max="8990" width="9.7109375" style="94" bestFit="1" customWidth="1"/>
    <col min="8991" max="9217" width="8.85546875" style="94"/>
    <col min="9218" max="9218" width="5.28515625" style="94" customWidth="1"/>
    <col min="9219" max="9219" width="9" style="94" customWidth="1"/>
    <col min="9220" max="9220" width="14" style="94" customWidth="1"/>
    <col min="9221" max="9221" width="27" style="94" bestFit="1" customWidth="1"/>
    <col min="9222" max="9222" width="26.28515625" style="94" customWidth="1"/>
    <col min="9223" max="9223" width="11" style="94" customWidth="1"/>
    <col min="9224" max="9224" width="11.28515625" style="94" customWidth="1"/>
    <col min="9225" max="9225" width="9.28515625" style="94" customWidth="1"/>
    <col min="9226" max="9226" width="10" style="94" customWidth="1"/>
    <col min="9227" max="9227" width="9.85546875" style="94" customWidth="1"/>
    <col min="9228" max="9228" width="11.7109375" style="94" customWidth="1"/>
    <col min="9229" max="9229" width="11" style="94" customWidth="1"/>
    <col min="9230" max="9230" width="10.28515625" style="94" bestFit="1" customWidth="1"/>
    <col min="9231" max="9232" width="11" style="94" customWidth="1"/>
    <col min="9233" max="9234" width="17" style="94" customWidth="1"/>
    <col min="9235" max="9235" width="12.28515625" style="94" customWidth="1"/>
    <col min="9236" max="9236" width="15.7109375" style="94" customWidth="1"/>
    <col min="9237" max="9237" width="15" style="94" customWidth="1"/>
    <col min="9238" max="9238" width="26.140625" style="94" customWidth="1"/>
    <col min="9239" max="9239" width="12.85546875" style="94" customWidth="1"/>
    <col min="9240" max="9240" width="13.28515625" style="94" customWidth="1"/>
    <col min="9241" max="9241" width="10.7109375" style="94" customWidth="1"/>
    <col min="9242" max="9242" width="10.140625" style="94" customWidth="1"/>
    <col min="9243" max="9243" width="11.7109375" style="94" customWidth="1"/>
    <col min="9244" max="9244" width="13.140625" style="94" customWidth="1"/>
    <col min="9245" max="9245" width="14.7109375" style="94" customWidth="1"/>
    <col min="9246" max="9246" width="9.7109375" style="94" bestFit="1" customWidth="1"/>
    <col min="9247" max="9473" width="8.85546875" style="94"/>
    <col min="9474" max="9474" width="5.28515625" style="94" customWidth="1"/>
    <col min="9475" max="9475" width="9" style="94" customWidth="1"/>
    <col min="9476" max="9476" width="14" style="94" customWidth="1"/>
    <col min="9477" max="9477" width="27" style="94" bestFit="1" customWidth="1"/>
    <col min="9478" max="9478" width="26.28515625" style="94" customWidth="1"/>
    <col min="9479" max="9479" width="11" style="94" customWidth="1"/>
    <col min="9480" max="9480" width="11.28515625" style="94" customWidth="1"/>
    <col min="9481" max="9481" width="9.28515625" style="94" customWidth="1"/>
    <col min="9482" max="9482" width="10" style="94" customWidth="1"/>
    <col min="9483" max="9483" width="9.85546875" style="94" customWidth="1"/>
    <col min="9484" max="9484" width="11.7109375" style="94" customWidth="1"/>
    <col min="9485" max="9485" width="11" style="94" customWidth="1"/>
    <col min="9486" max="9486" width="10.28515625" style="94" bestFit="1" customWidth="1"/>
    <col min="9487" max="9488" width="11" style="94" customWidth="1"/>
    <col min="9489" max="9490" width="17" style="94" customWidth="1"/>
    <col min="9491" max="9491" width="12.28515625" style="94" customWidth="1"/>
    <col min="9492" max="9492" width="15.7109375" style="94" customWidth="1"/>
    <col min="9493" max="9493" width="15" style="94" customWidth="1"/>
    <col min="9494" max="9494" width="26.140625" style="94" customWidth="1"/>
    <col min="9495" max="9495" width="12.85546875" style="94" customWidth="1"/>
    <col min="9496" max="9496" width="13.28515625" style="94" customWidth="1"/>
    <col min="9497" max="9497" width="10.7109375" style="94" customWidth="1"/>
    <col min="9498" max="9498" width="10.140625" style="94" customWidth="1"/>
    <col min="9499" max="9499" width="11.7109375" style="94" customWidth="1"/>
    <col min="9500" max="9500" width="13.140625" style="94" customWidth="1"/>
    <col min="9501" max="9501" width="14.7109375" style="94" customWidth="1"/>
    <col min="9502" max="9502" width="9.7109375" style="94" bestFit="1" customWidth="1"/>
    <col min="9503" max="9729" width="8.85546875" style="94"/>
    <col min="9730" max="9730" width="5.28515625" style="94" customWidth="1"/>
    <col min="9731" max="9731" width="9" style="94" customWidth="1"/>
    <col min="9732" max="9732" width="14" style="94" customWidth="1"/>
    <col min="9733" max="9733" width="27" style="94" bestFit="1" customWidth="1"/>
    <col min="9734" max="9734" width="26.28515625" style="94" customWidth="1"/>
    <col min="9735" max="9735" width="11" style="94" customWidth="1"/>
    <col min="9736" max="9736" width="11.28515625" style="94" customWidth="1"/>
    <col min="9737" max="9737" width="9.28515625" style="94" customWidth="1"/>
    <col min="9738" max="9738" width="10" style="94" customWidth="1"/>
    <col min="9739" max="9739" width="9.85546875" style="94" customWidth="1"/>
    <col min="9740" max="9740" width="11.7109375" style="94" customWidth="1"/>
    <col min="9741" max="9741" width="11" style="94" customWidth="1"/>
    <col min="9742" max="9742" width="10.28515625" style="94" bestFit="1" customWidth="1"/>
    <col min="9743" max="9744" width="11" style="94" customWidth="1"/>
    <col min="9745" max="9746" width="17" style="94" customWidth="1"/>
    <col min="9747" max="9747" width="12.28515625" style="94" customWidth="1"/>
    <col min="9748" max="9748" width="15.7109375" style="94" customWidth="1"/>
    <col min="9749" max="9749" width="15" style="94" customWidth="1"/>
    <col min="9750" max="9750" width="26.140625" style="94" customWidth="1"/>
    <col min="9751" max="9751" width="12.85546875" style="94" customWidth="1"/>
    <col min="9752" max="9752" width="13.28515625" style="94" customWidth="1"/>
    <col min="9753" max="9753" width="10.7109375" style="94" customWidth="1"/>
    <col min="9754" max="9754" width="10.140625" style="94" customWidth="1"/>
    <col min="9755" max="9755" width="11.7109375" style="94" customWidth="1"/>
    <col min="9756" max="9756" width="13.140625" style="94" customWidth="1"/>
    <col min="9757" max="9757" width="14.7109375" style="94" customWidth="1"/>
    <col min="9758" max="9758" width="9.7109375" style="94" bestFit="1" customWidth="1"/>
    <col min="9759" max="9985" width="8.85546875" style="94"/>
    <col min="9986" max="9986" width="5.28515625" style="94" customWidth="1"/>
    <col min="9987" max="9987" width="9" style="94" customWidth="1"/>
    <col min="9988" max="9988" width="14" style="94" customWidth="1"/>
    <col min="9989" max="9989" width="27" style="94" bestFit="1" customWidth="1"/>
    <col min="9990" max="9990" width="26.28515625" style="94" customWidth="1"/>
    <col min="9991" max="9991" width="11" style="94" customWidth="1"/>
    <col min="9992" max="9992" width="11.28515625" style="94" customWidth="1"/>
    <col min="9993" max="9993" width="9.28515625" style="94" customWidth="1"/>
    <col min="9994" max="9994" width="10" style="94" customWidth="1"/>
    <col min="9995" max="9995" width="9.85546875" style="94" customWidth="1"/>
    <col min="9996" max="9996" width="11.7109375" style="94" customWidth="1"/>
    <col min="9997" max="9997" width="11" style="94" customWidth="1"/>
    <col min="9998" max="9998" width="10.28515625" style="94" bestFit="1" customWidth="1"/>
    <col min="9999" max="10000" width="11" style="94" customWidth="1"/>
    <col min="10001" max="10002" width="17" style="94" customWidth="1"/>
    <col min="10003" max="10003" width="12.28515625" style="94" customWidth="1"/>
    <col min="10004" max="10004" width="15.7109375" style="94" customWidth="1"/>
    <col min="10005" max="10005" width="15" style="94" customWidth="1"/>
    <col min="10006" max="10006" width="26.140625" style="94" customWidth="1"/>
    <col min="10007" max="10007" width="12.85546875" style="94" customWidth="1"/>
    <col min="10008" max="10008" width="13.28515625" style="94" customWidth="1"/>
    <col min="10009" max="10009" width="10.7109375" style="94" customWidth="1"/>
    <col min="10010" max="10010" width="10.140625" style="94" customWidth="1"/>
    <col min="10011" max="10011" width="11.7109375" style="94" customWidth="1"/>
    <col min="10012" max="10012" width="13.140625" style="94" customWidth="1"/>
    <col min="10013" max="10013" width="14.7109375" style="94" customWidth="1"/>
    <col min="10014" max="10014" width="9.7109375" style="94" bestFit="1" customWidth="1"/>
    <col min="10015" max="10241" width="8.85546875" style="94"/>
    <col min="10242" max="10242" width="5.28515625" style="94" customWidth="1"/>
    <col min="10243" max="10243" width="9" style="94" customWidth="1"/>
    <col min="10244" max="10244" width="14" style="94" customWidth="1"/>
    <col min="10245" max="10245" width="27" style="94" bestFit="1" customWidth="1"/>
    <col min="10246" max="10246" width="26.28515625" style="94" customWidth="1"/>
    <col min="10247" max="10247" width="11" style="94" customWidth="1"/>
    <col min="10248" max="10248" width="11.28515625" style="94" customWidth="1"/>
    <col min="10249" max="10249" width="9.28515625" style="94" customWidth="1"/>
    <col min="10250" max="10250" width="10" style="94" customWidth="1"/>
    <col min="10251" max="10251" width="9.85546875" style="94" customWidth="1"/>
    <col min="10252" max="10252" width="11.7109375" style="94" customWidth="1"/>
    <col min="10253" max="10253" width="11" style="94" customWidth="1"/>
    <col min="10254" max="10254" width="10.28515625" style="94" bestFit="1" customWidth="1"/>
    <col min="10255" max="10256" width="11" style="94" customWidth="1"/>
    <col min="10257" max="10258" width="17" style="94" customWidth="1"/>
    <col min="10259" max="10259" width="12.28515625" style="94" customWidth="1"/>
    <col min="10260" max="10260" width="15.7109375" style="94" customWidth="1"/>
    <col min="10261" max="10261" width="15" style="94" customWidth="1"/>
    <col min="10262" max="10262" width="26.140625" style="94" customWidth="1"/>
    <col min="10263" max="10263" width="12.85546875" style="94" customWidth="1"/>
    <col min="10264" max="10264" width="13.28515625" style="94" customWidth="1"/>
    <col min="10265" max="10265" width="10.7109375" style="94" customWidth="1"/>
    <col min="10266" max="10266" width="10.140625" style="94" customWidth="1"/>
    <col min="10267" max="10267" width="11.7109375" style="94" customWidth="1"/>
    <col min="10268" max="10268" width="13.140625" style="94" customWidth="1"/>
    <col min="10269" max="10269" width="14.7109375" style="94" customWidth="1"/>
    <col min="10270" max="10270" width="9.7109375" style="94" bestFit="1" customWidth="1"/>
    <col min="10271" max="10497" width="8.85546875" style="94"/>
    <col min="10498" max="10498" width="5.28515625" style="94" customWidth="1"/>
    <col min="10499" max="10499" width="9" style="94" customWidth="1"/>
    <col min="10500" max="10500" width="14" style="94" customWidth="1"/>
    <col min="10501" max="10501" width="27" style="94" bestFit="1" customWidth="1"/>
    <col min="10502" max="10502" width="26.28515625" style="94" customWidth="1"/>
    <col min="10503" max="10503" width="11" style="94" customWidth="1"/>
    <col min="10504" max="10504" width="11.28515625" style="94" customWidth="1"/>
    <col min="10505" max="10505" width="9.28515625" style="94" customWidth="1"/>
    <col min="10506" max="10506" width="10" style="94" customWidth="1"/>
    <col min="10507" max="10507" width="9.85546875" style="94" customWidth="1"/>
    <col min="10508" max="10508" width="11.7109375" style="94" customWidth="1"/>
    <col min="10509" max="10509" width="11" style="94" customWidth="1"/>
    <col min="10510" max="10510" width="10.28515625" style="94" bestFit="1" customWidth="1"/>
    <col min="10511" max="10512" width="11" style="94" customWidth="1"/>
    <col min="10513" max="10514" width="17" style="94" customWidth="1"/>
    <col min="10515" max="10515" width="12.28515625" style="94" customWidth="1"/>
    <col min="10516" max="10516" width="15.7109375" style="94" customWidth="1"/>
    <col min="10517" max="10517" width="15" style="94" customWidth="1"/>
    <col min="10518" max="10518" width="26.140625" style="94" customWidth="1"/>
    <col min="10519" max="10519" width="12.85546875" style="94" customWidth="1"/>
    <col min="10520" max="10520" width="13.28515625" style="94" customWidth="1"/>
    <col min="10521" max="10521" width="10.7109375" style="94" customWidth="1"/>
    <col min="10522" max="10522" width="10.140625" style="94" customWidth="1"/>
    <col min="10523" max="10523" width="11.7109375" style="94" customWidth="1"/>
    <col min="10524" max="10524" width="13.140625" style="94" customWidth="1"/>
    <col min="10525" max="10525" width="14.7109375" style="94" customWidth="1"/>
    <col min="10526" max="10526" width="9.7109375" style="94" bestFit="1" customWidth="1"/>
    <col min="10527" max="10753" width="8.85546875" style="94"/>
    <col min="10754" max="10754" width="5.28515625" style="94" customWidth="1"/>
    <col min="10755" max="10755" width="9" style="94" customWidth="1"/>
    <col min="10756" max="10756" width="14" style="94" customWidth="1"/>
    <col min="10757" max="10757" width="27" style="94" bestFit="1" customWidth="1"/>
    <col min="10758" max="10758" width="26.28515625" style="94" customWidth="1"/>
    <col min="10759" max="10759" width="11" style="94" customWidth="1"/>
    <col min="10760" max="10760" width="11.28515625" style="94" customWidth="1"/>
    <col min="10761" max="10761" width="9.28515625" style="94" customWidth="1"/>
    <col min="10762" max="10762" width="10" style="94" customWidth="1"/>
    <col min="10763" max="10763" width="9.85546875" style="94" customWidth="1"/>
    <col min="10764" max="10764" width="11.7109375" style="94" customWidth="1"/>
    <col min="10765" max="10765" width="11" style="94" customWidth="1"/>
    <col min="10766" max="10766" width="10.28515625" style="94" bestFit="1" customWidth="1"/>
    <col min="10767" max="10768" width="11" style="94" customWidth="1"/>
    <col min="10769" max="10770" width="17" style="94" customWidth="1"/>
    <col min="10771" max="10771" width="12.28515625" style="94" customWidth="1"/>
    <col min="10772" max="10772" width="15.7109375" style="94" customWidth="1"/>
    <col min="10773" max="10773" width="15" style="94" customWidth="1"/>
    <col min="10774" max="10774" width="26.140625" style="94" customWidth="1"/>
    <col min="10775" max="10775" width="12.85546875" style="94" customWidth="1"/>
    <col min="10776" max="10776" width="13.28515625" style="94" customWidth="1"/>
    <col min="10777" max="10777" width="10.7109375" style="94" customWidth="1"/>
    <col min="10778" max="10778" width="10.140625" style="94" customWidth="1"/>
    <col min="10779" max="10779" width="11.7109375" style="94" customWidth="1"/>
    <col min="10780" max="10780" width="13.140625" style="94" customWidth="1"/>
    <col min="10781" max="10781" width="14.7109375" style="94" customWidth="1"/>
    <col min="10782" max="10782" width="9.7109375" style="94" bestFit="1" customWidth="1"/>
    <col min="10783" max="11009" width="8.85546875" style="94"/>
    <col min="11010" max="11010" width="5.28515625" style="94" customWidth="1"/>
    <col min="11011" max="11011" width="9" style="94" customWidth="1"/>
    <col min="11012" max="11012" width="14" style="94" customWidth="1"/>
    <col min="11013" max="11013" width="27" style="94" bestFit="1" customWidth="1"/>
    <col min="11014" max="11014" width="26.28515625" style="94" customWidth="1"/>
    <col min="11015" max="11015" width="11" style="94" customWidth="1"/>
    <col min="11016" max="11016" width="11.28515625" style="94" customWidth="1"/>
    <col min="11017" max="11017" width="9.28515625" style="94" customWidth="1"/>
    <col min="11018" max="11018" width="10" style="94" customWidth="1"/>
    <col min="11019" max="11019" width="9.85546875" style="94" customWidth="1"/>
    <col min="11020" max="11020" width="11.7109375" style="94" customWidth="1"/>
    <col min="11021" max="11021" width="11" style="94" customWidth="1"/>
    <col min="11022" max="11022" width="10.28515625" style="94" bestFit="1" customWidth="1"/>
    <col min="11023" max="11024" width="11" style="94" customWidth="1"/>
    <col min="11025" max="11026" width="17" style="94" customWidth="1"/>
    <col min="11027" max="11027" width="12.28515625" style="94" customWidth="1"/>
    <col min="11028" max="11028" width="15.7109375" style="94" customWidth="1"/>
    <col min="11029" max="11029" width="15" style="94" customWidth="1"/>
    <col min="11030" max="11030" width="26.140625" style="94" customWidth="1"/>
    <col min="11031" max="11031" width="12.85546875" style="94" customWidth="1"/>
    <col min="11032" max="11032" width="13.28515625" style="94" customWidth="1"/>
    <col min="11033" max="11033" width="10.7109375" style="94" customWidth="1"/>
    <col min="11034" max="11034" width="10.140625" style="94" customWidth="1"/>
    <col min="11035" max="11035" width="11.7109375" style="94" customWidth="1"/>
    <col min="11036" max="11036" width="13.140625" style="94" customWidth="1"/>
    <col min="11037" max="11037" width="14.7109375" style="94" customWidth="1"/>
    <col min="11038" max="11038" width="9.7109375" style="94" bestFit="1" customWidth="1"/>
    <col min="11039" max="11265" width="8.85546875" style="94"/>
    <col min="11266" max="11266" width="5.28515625" style="94" customWidth="1"/>
    <col min="11267" max="11267" width="9" style="94" customWidth="1"/>
    <col min="11268" max="11268" width="14" style="94" customWidth="1"/>
    <col min="11269" max="11269" width="27" style="94" bestFit="1" customWidth="1"/>
    <col min="11270" max="11270" width="26.28515625" style="94" customWidth="1"/>
    <col min="11271" max="11271" width="11" style="94" customWidth="1"/>
    <col min="11272" max="11272" width="11.28515625" style="94" customWidth="1"/>
    <col min="11273" max="11273" width="9.28515625" style="94" customWidth="1"/>
    <col min="11274" max="11274" width="10" style="94" customWidth="1"/>
    <col min="11275" max="11275" width="9.85546875" style="94" customWidth="1"/>
    <col min="11276" max="11276" width="11.7109375" style="94" customWidth="1"/>
    <col min="11277" max="11277" width="11" style="94" customWidth="1"/>
    <col min="11278" max="11278" width="10.28515625" style="94" bestFit="1" customWidth="1"/>
    <col min="11279" max="11280" width="11" style="94" customWidth="1"/>
    <col min="11281" max="11282" width="17" style="94" customWidth="1"/>
    <col min="11283" max="11283" width="12.28515625" style="94" customWidth="1"/>
    <col min="11284" max="11284" width="15.7109375" style="94" customWidth="1"/>
    <col min="11285" max="11285" width="15" style="94" customWidth="1"/>
    <col min="11286" max="11286" width="26.140625" style="94" customWidth="1"/>
    <col min="11287" max="11287" width="12.85546875" style="94" customWidth="1"/>
    <col min="11288" max="11288" width="13.28515625" style="94" customWidth="1"/>
    <col min="11289" max="11289" width="10.7109375" style="94" customWidth="1"/>
    <col min="11290" max="11290" width="10.140625" style="94" customWidth="1"/>
    <col min="11291" max="11291" width="11.7109375" style="94" customWidth="1"/>
    <col min="11292" max="11292" width="13.140625" style="94" customWidth="1"/>
    <col min="11293" max="11293" width="14.7109375" style="94" customWidth="1"/>
    <col min="11294" max="11294" width="9.7109375" style="94" bestFit="1" customWidth="1"/>
    <col min="11295" max="11521" width="8.85546875" style="94"/>
    <col min="11522" max="11522" width="5.28515625" style="94" customWidth="1"/>
    <col min="11523" max="11523" width="9" style="94" customWidth="1"/>
    <col min="11524" max="11524" width="14" style="94" customWidth="1"/>
    <col min="11525" max="11525" width="27" style="94" bestFit="1" customWidth="1"/>
    <col min="11526" max="11526" width="26.28515625" style="94" customWidth="1"/>
    <col min="11527" max="11527" width="11" style="94" customWidth="1"/>
    <col min="11528" max="11528" width="11.28515625" style="94" customWidth="1"/>
    <col min="11529" max="11529" width="9.28515625" style="94" customWidth="1"/>
    <col min="11530" max="11530" width="10" style="94" customWidth="1"/>
    <col min="11531" max="11531" width="9.85546875" style="94" customWidth="1"/>
    <col min="11532" max="11532" width="11.7109375" style="94" customWidth="1"/>
    <col min="11533" max="11533" width="11" style="94" customWidth="1"/>
    <col min="11534" max="11534" width="10.28515625" style="94" bestFit="1" customWidth="1"/>
    <col min="11535" max="11536" width="11" style="94" customWidth="1"/>
    <col min="11537" max="11538" width="17" style="94" customWidth="1"/>
    <col min="11539" max="11539" width="12.28515625" style="94" customWidth="1"/>
    <col min="11540" max="11540" width="15.7109375" style="94" customWidth="1"/>
    <col min="11541" max="11541" width="15" style="94" customWidth="1"/>
    <col min="11542" max="11542" width="26.140625" style="94" customWidth="1"/>
    <col min="11543" max="11543" width="12.85546875" style="94" customWidth="1"/>
    <col min="11544" max="11544" width="13.28515625" style="94" customWidth="1"/>
    <col min="11545" max="11545" width="10.7109375" style="94" customWidth="1"/>
    <col min="11546" max="11546" width="10.140625" style="94" customWidth="1"/>
    <col min="11547" max="11547" width="11.7109375" style="94" customWidth="1"/>
    <col min="11548" max="11548" width="13.140625" style="94" customWidth="1"/>
    <col min="11549" max="11549" width="14.7109375" style="94" customWidth="1"/>
    <col min="11550" max="11550" width="9.7109375" style="94" bestFit="1" customWidth="1"/>
    <col min="11551" max="11777" width="8.85546875" style="94"/>
    <col min="11778" max="11778" width="5.28515625" style="94" customWidth="1"/>
    <col min="11779" max="11779" width="9" style="94" customWidth="1"/>
    <col min="11780" max="11780" width="14" style="94" customWidth="1"/>
    <col min="11781" max="11781" width="27" style="94" bestFit="1" customWidth="1"/>
    <col min="11782" max="11782" width="26.28515625" style="94" customWidth="1"/>
    <col min="11783" max="11783" width="11" style="94" customWidth="1"/>
    <col min="11784" max="11784" width="11.28515625" style="94" customWidth="1"/>
    <col min="11785" max="11785" width="9.28515625" style="94" customWidth="1"/>
    <col min="11786" max="11786" width="10" style="94" customWidth="1"/>
    <col min="11787" max="11787" width="9.85546875" style="94" customWidth="1"/>
    <col min="11788" max="11788" width="11.7109375" style="94" customWidth="1"/>
    <col min="11789" max="11789" width="11" style="94" customWidth="1"/>
    <col min="11790" max="11790" width="10.28515625" style="94" bestFit="1" customWidth="1"/>
    <col min="11791" max="11792" width="11" style="94" customWidth="1"/>
    <col min="11793" max="11794" width="17" style="94" customWidth="1"/>
    <col min="11795" max="11795" width="12.28515625" style="94" customWidth="1"/>
    <col min="11796" max="11796" width="15.7109375" style="94" customWidth="1"/>
    <col min="11797" max="11797" width="15" style="94" customWidth="1"/>
    <col min="11798" max="11798" width="26.140625" style="94" customWidth="1"/>
    <col min="11799" max="11799" width="12.85546875" style="94" customWidth="1"/>
    <col min="11800" max="11800" width="13.28515625" style="94" customWidth="1"/>
    <col min="11801" max="11801" width="10.7109375" style="94" customWidth="1"/>
    <col min="11802" max="11802" width="10.140625" style="94" customWidth="1"/>
    <col min="11803" max="11803" width="11.7109375" style="94" customWidth="1"/>
    <col min="11804" max="11804" width="13.140625" style="94" customWidth="1"/>
    <col min="11805" max="11805" width="14.7109375" style="94" customWidth="1"/>
    <col min="11806" max="11806" width="9.7109375" style="94" bestFit="1" customWidth="1"/>
    <col min="11807" max="12033" width="8.85546875" style="94"/>
    <col min="12034" max="12034" width="5.28515625" style="94" customWidth="1"/>
    <col min="12035" max="12035" width="9" style="94" customWidth="1"/>
    <col min="12036" max="12036" width="14" style="94" customWidth="1"/>
    <col min="12037" max="12037" width="27" style="94" bestFit="1" customWidth="1"/>
    <col min="12038" max="12038" width="26.28515625" style="94" customWidth="1"/>
    <col min="12039" max="12039" width="11" style="94" customWidth="1"/>
    <col min="12040" max="12040" width="11.28515625" style="94" customWidth="1"/>
    <col min="12041" max="12041" width="9.28515625" style="94" customWidth="1"/>
    <col min="12042" max="12042" width="10" style="94" customWidth="1"/>
    <col min="12043" max="12043" width="9.85546875" style="94" customWidth="1"/>
    <col min="12044" max="12044" width="11.7109375" style="94" customWidth="1"/>
    <col min="12045" max="12045" width="11" style="94" customWidth="1"/>
    <col min="12046" max="12046" width="10.28515625" style="94" bestFit="1" customWidth="1"/>
    <col min="12047" max="12048" width="11" style="94" customWidth="1"/>
    <col min="12049" max="12050" width="17" style="94" customWidth="1"/>
    <col min="12051" max="12051" width="12.28515625" style="94" customWidth="1"/>
    <col min="12052" max="12052" width="15.7109375" style="94" customWidth="1"/>
    <col min="12053" max="12053" width="15" style="94" customWidth="1"/>
    <col min="12054" max="12054" width="26.140625" style="94" customWidth="1"/>
    <col min="12055" max="12055" width="12.85546875" style="94" customWidth="1"/>
    <col min="12056" max="12056" width="13.28515625" style="94" customWidth="1"/>
    <col min="12057" max="12057" width="10.7109375" style="94" customWidth="1"/>
    <col min="12058" max="12058" width="10.140625" style="94" customWidth="1"/>
    <col min="12059" max="12059" width="11.7109375" style="94" customWidth="1"/>
    <col min="12060" max="12060" width="13.140625" style="94" customWidth="1"/>
    <col min="12061" max="12061" width="14.7109375" style="94" customWidth="1"/>
    <col min="12062" max="12062" width="9.7109375" style="94" bestFit="1" customWidth="1"/>
    <col min="12063" max="12289" width="8.85546875" style="94"/>
    <col min="12290" max="12290" width="5.28515625" style="94" customWidth="1"/>
    <col min="12291" max="12291" width="9" style="94" customWidth="1"/>
    <col min="12292" max="12292" width="14" style="94" customWidth="1"/>
    <col min="12293" max="12293" width="27" style="94" bestFit="1" customWidth="1"/>
    <col min="12294" max="12294" width="26.28515625" style="94" customWidth="1"/>
    <col min="12295" max="12295" width="11" style="94" customWidth="1"/>
    <col min="12296" max="12296" width="11.28515625" style="94" customWidth="1"/>
    <col min="12297" max="12297" width="9.28515625" style="94" customWidth="1"/>
    <col min="12298" max="12298" width="10" style="94" customWidth="1"/>
    <col min="12299" max="12299" width="9.85546875" style="94" customWidth="1"/>
    <col min="12300" max="12300" width="11.7109375" style="94" customWidth="1"/>
    <col min="12301" max="12301" width="11" style="94" customWidth="1"/>
    <col min="12302" max="12302" width="10.28515625" style="94" bestFit="1" customWidth="1"/>
    <col min="12303" max="12304" width="11" style="94" customWidth="1"/>
    <col min="12305" max="12306" width="17" style="94" customWidth="1"/>
    <col min="12307" max="12307" width="12.28515625" style="94" customWidth="1"/>
    <col min="12308" max="12308" width="15.7109375" style="94" customWidth="1"/>
    <col min="12309" max="12309" width="15" style="94" customWidth="1"/>
    <col min="12310" max="12310" width="26.140625" style="94" customWidth="1"/>
    <col min="12311" max="12311" width="12.85546875" style="94" customWidth="1"/>
    <col min="12312" max="12312" width="13.28515625" style="94" customWidth="1"/>
    <col min="12313" max="12313" width="10.7109375" style="94" customWidth="1"/>
    <col min="12314" max="12314" width="10.140625" style="94" customWidth="1"/>
    <col min="12315" max="12315" width="11.7109375" style="94" customWidth="1"/>
    <col min="12316" max="12316" width="13.140625" style="94" customWidth="1"/>
    <col min="12317" max="12317" width="14.7109375" style="94" customWidth="1"/>
    <col min="12318" max="12318" width="9.7109375" style="94" bestFit="1" customWidth="1"/>
    <col min="12319" max="12545" width="8.85546875" style="94"/>
    <col min="12546" max="12546" width="5.28515625" style="94" customWidth="1"/>
    <col min="12547" max="12547" width="9" style="94" customWidth="1"/>
    <col min="12548" max="12548" width="14" style="94" customWidth="1"/>
    <col min="12549" max="12549" width="27" style="94" bestFit="1" customWidth="1"/>
    <col min="12550" max="12550" width="26.28515625" style="94" customWidth="1"/>
    <col min="12551" max="12551" width="11" style="94" customWidth="1"/>
    <col min="12552" max="12552" width="11.28515625" style="94" customWidth="1"/>
    <col min="12553" max="12553" width="9.28515625" style="94" customWidth="1"/>
    <col min="12554" max="12554" width="10" style="94" customWidth="1"/>
    <col min="12555" max="12555" width="9.85546875" style="94" customWidth="1"/>
    <col min="12556" max="12556" width="11.7109375" style="94" customWidth="1"/>
    <col min="12557" max="12557" width="11" style="94" customWidth="1"/>
    <col min="12558" max="12558" width="10.28515625" style="94" bestFit="1" customWidth="1"/>
    <col min="12559" max="12560" width="11" style="94" customWidth="1"/>
    <col min="12561" max="12562" width="17" style="94" customWidth="1"/>
    <col min="12563" max="12563" width="12.28515625" style="94" customWidth="1"/>
    <col min="12564" max="12564" width="15.7109375" style="94" customWidth="1"/>
    <col min="12565" max="12565" width="15" style="94" customWidth="1"/>
    <col min="12566" max="12566" width="26.140625" style="94" customWidth="1"/>
    <col min="12567" max="12567" width="12.85546875" style="94" customWidth="1"/>
    <col min="12568" max="12568" width="13.28515625" style="94" customWidth="1"/>
    <col min="12569" max="12569" width="10.7109375" style="94" customWidth="1"/>
    <col min="12570" max="12570" width="10.140625" style="94" customWidth="1"/>
    <col min="12571" max="12571" width="11.7109375" style="94" customWidth="1"/>
    <col min="12572" max="12572" width="13.140625" style="94" customWidth="1"/>
    <col min="12573" max="12573" width="14.7109375" style="94" customWidth="1"/>
    <col min="12574" max="12574" width="9.7109375" style="94" bestFit="1" customWidth="1"/>
    <col min="12575" max="12801" width="8.85546875" style="94"/>
    <col min="12802" max="12802" width="5.28515625" style="94" customWidth="1"/>
    <col min="12803" max="12803" width="9" style="94" customWidth="1"/>
    <col min="12804" max="12804" width="14" style="94" customWidth="1"/>
    <col min="12805" max="12805" width="27" style="94" bestFit="1" customWidth="1"/>
    <col min="12806" max="12806" width="26.28515625" style="94" customWidth="1"/>
    <col min="12807" max="12807" width="11" style="94" customWidth="1"/>
    <col min="12808" max="12808" width="11.28515625" style="94" customWidth="1"/>
    <col min="12809" max="12809" width="9.28515625" style="94" customWidth="1"/>
    <col min="12810" max="12810" width="10" style="94" customWidth="1"/>
    <col min="12811" max="12811" width="9.85546875" style="94" customWidth="1"/>
    <col min="12812" max="12812" width="11.7109375" style="94" customWidth="1"/>
    <col min="12813" max="12813" width="11" style="94" customWidth="1"/>
    <col min="12814" max="12814" width="10.28515625" style="94" bestFit="1" customWidth="1"/>
    <col min="12815" max="12816" width="11" style="94" customWidth="1"/>
    <col min="12817" max="12818" width="17" style="94" customWidth="1"/>
    <col min="12819" max="12819" width="12.28515625" style="94" customWidth="1"/>
    <col min="12820" max="12820" width="15.7109375" style="94" customWidth="1"/>
    <col min="12821" max="12821" width="15" style="94" customWidth="1"/>
    <col min="12822" max="12822" width="26.140625" style="94" customWidth="1"/>
    <col min="12823" max="12823" width="12.85546875" style="94" customWidth="1"/>
    <col min="12824" max="12824" width="13.28515625" style="94" customWidth="1"/>
    <col min="12825" max="12825" width="10.7109375" style="94" customWidth="1"/>
    <col min="12826" max="12826" width="10.140625" style="94" customWidth="1"/>
    <col min="12827" max="12827" width="11.7109375" style="94" customWidth="1"/>
    <col min="12828" max="12828" width="13.140625" style="94" customWidth="1"/>
    <col min="12829" max="12829" width="14.7109375" style="94" customWidth="1"/>
    <col min="12830" max="12830" width="9.7109375" style="94" bestFit="1" customWidth="1"/>
    <col min="12831" max="13057" width="8.85546875" style="94"/>
    <col min="13058" max="13058" width="5.28515625" style="94" customWidth="1"/>
    <col min="13059" max="13059" width="9" style="94" customWidth="1"/>
    <col min="13060" max="13060" width="14" style="94" customWidth="1"/>
    <col min="13061" max="13061" width="27" style="94" bestFit="1" customWidth="1"/>
    <col min="13062" max="13062" width="26.28515625" style="94" customWidth="1"/>
    <col min="13063" max="13063" width="11" style="94" customWidth="1"/>
    <col min="13064" max="13064" width="11.28515625" style="94" customWidth="1"/>
    <col min="13065" max="13065" width="9.28515625" style="94" customWidth="1"/>
    <col min="13066" max="13066" width="10" style="94" customWidth="1"/>
    <col min="13067" max="13067" width="9.85546875" style="94" customWidth="1"/>
    <col min="13068" max="13068" width="11.7109375" style="94" customWidth="1"/>
    <col min="13069" max="13069" width="11" style="94" customWidth="1"/>
    <col min="13070" max="13070" width="10.28515625" style="94" bestFit="1" customWidth="1"/>
    <col min="13071" max="13072" width="11" style="94" customWidth="1"/>
    <col min="13073" max="13074" width="17" style="94" customWidth="1"/>
    <col min="13075" max="13075" width="12.28515625" style="94" customWidth="1"/>
    <col min="13076" max="13076" width="15.7109375" style="94" customWidth="1"/>
    <col min="13077" max="13077" width="15" style="94" customWidth="1"/>
    <col min="13078" max="13078" width="26.140625" style="94" customWidth="1"/>
    <col min="13079" max="13079" width="12.85546875" style="94" customWidth="1"/>
    <col min="13080" max="13080" width="13.28515625" style="94" customWidth="1"/>
    <col min="13081" max="13081" width="10.7109375" style="94" customWidth="1"/>
    <col min="13082" max="13082" width="10.140625" style="94" customWidth="1"/>
    <col min="13083" max="13083" width="11.7109375" style="94" customWidth="1"/>
    <col min="13084" max="13084" width="13.140625" style="94" customWidth="1"/>
    <col min="13085" max="13085" width="14.7109375" style="94" customWidth="1"/>
    <col min="13086" max="13086" width="9.7109375" style="94" bestFit="1" customWidth="1"/>
    <col min="13087" max="13313" width="8.85546875" style="94"/>
    <col min="13314" max="13314" width="5.28515625" style="94" customWidth="1"/>
    <col min="13315" max="13315" width="9" style="94" customWidth="1"/>
    <col min="13316" max="13316" width="14" style="94" customWidth="1"/>
    <col min="13317" max="13317" width="27" style="94" bestFit="1" customWidth="1"/>
    <col min="13318" max="13318" width="26.28515625" style="94" customWidth="1"/>
    <col min="13319" max="13319" width="11" style="94" customWidth="1"/>
    <col min="13320" max="13320" width="11.28515625" style="94" customWidth="1"/>
    <col min="13321" max="13321" width="9.28515625" style="94" customWidth="1"/>
    <col min="13322" max="13322" width="10" style="94" customWidth="1"/>
    <col min="13323" max="13323" width="9.85546875" style="94" customWidth="1"/>
    <col min="13324" max="13324" width="11.7109375" style="94" customWidth="1"/>
    <col min="13325" max="13325" width="11" style="94" customWidth="1"/>
    <col min="13326" max="13326" width="10.28515625" style="94" bestFit="1" customWidth="1"/>
    <col min="13327" max="13328" width="11" style="94" customWidth="1"/>
    <col min="13329" max="13330" width="17" style="94" customWidth="1"/>
    <col min="13331" max="13331" width="12.28515625" style="94" customWidth="1"/>
    <col min="13332" max="13332" width="15.7109375" style="94" customWidth="1"/>
    <col min="13333" max="13333" width="15" style="94" customWidth="1"/>
    <col min="13334" max="13334" width="26.140625" style="94" customWidth="1"/>
    <col min="13335" max="13335" width="12.85546875" style="94" customWidth="1"/>
    <col min="13336" max="13336" width="13.28515625" style="94" customWidth="1"/>
    <col min="13337" max="13337" width="10.7109375" style="94" customWidth="1"/>
    <col min="13338" max="13338" width="10.140625" style="94" customWidth="1"/>
    <col min="13339" max="13339" width="11.7109375" style="94" customWidth="1"/>
    <col min="13340" max="13340" width="13.140625" style="94" customWidth="1"/>
    <col min="13341" max="13341" width="14.7109375" style="94" customWidth="1"/>
    <col min="13342" max="13342" width="9.7109375" style="94" bestFit="1" customWidth="1"/>
    <col min="13343" max="13569" width="8.85546875" style="94"/>
    <col min="13570" max="13570" width="5.28515625" style="94" customWidth="1"/>
    <col min="13571" max="13571" width="9" style="94" customWidth="1"/>
    <col min="13572" max="13572" width="14" style="94" customWidth="1"/>
    <col min="13573" max="13573" width="27" style="94" bestFit="1" customWidth="1"/>
    <col min="13574" max="13574" width="26.28515625" style="94" customWidth="1"/>
    <col min="13575" max="13575" width="11" style="94" customWidth="1"/>
    <col min="13576" max="13576" width="11.28515625" style="94" customWidth="1"/>
    <col min="13577" max="13577" width="9.28515625" style="94" customWidth="1"/>
    <col min="13578" max="13578" width="10" style="94" customWidth="1"/>
    <col min="13579" max="13579" width="9.85546875" style="94" customWidth="1"/>
    <col min="13580" max="13580" width="11.7109375" style="94" customWidth="1"/>
    <col min="13581" max="13581" width="11" style="94" customWidth="1"/>
    <col min="13582" max="13582" width="10.28515625" style="94" bestFit="1" customWidth="1"/>
    <col min="13583" max="13584" width="11" style="94" customWidth="1"/>
    <col min="13585" max="13586" width="17" style="94" customWidth="1"/>
    <col min="13587" max="13587" width="12.28515625" style="94" customWidth="1"/>
    <col min="13588" max="13588" width="15.7109375" style="94" customWidth="1"/>
    <col min="13589" max="13589" width="15" style="94" customWidth="1"/>
    <col min="13590" max="13590" width="26.140625" style="94" customWidth="1"/>
    <col min="13591" max="13591" width="12.85546875" style="94" customWidth="1"/>
    <col min="13592" max="13592" width="13.28515625" style="94" customWidth="1"/>
    <col min="13593" max="13593" width="10.7109375" style="94" customWidth="1"/>
    <col min="13594" max="13594" width="10.140625" style="94" customWidth="1"/>
    <col min="13595" max="13595" width="11.7109375" style="94" customWidth="1"/>
    <col min="13596" max="13596" width="13.140625" style="94" customWidth="1"/>
    <col min="13597" max="13597" width="14.7109375" style="94" customWidth="1"/>
    <col min="13598" max="13598" width="9.7109375" style="94" bestFit="1" customWidth="1"/>
    <col min="13599" max="13825" width="8.85546875" style="94"/>
    <col min="13826" max="13826" width="5.28515625" style="94" customWidth="1"/>
    <col min="13827" max="13827" width="9" style="94" customWidth="1"/>
    <col min="13828" max="13828" width="14" style="94" customWidth="1"/>
    <col min="13829" max="13829" width="27" style="94" bestFit="1" customWidth="1"/>
    <col min="13830" max="13830" width="26.28515625" style="94" customWidth="1"/>
    <col min="13831" max="13831" width="11" style="94" customWidth="1"/>
    <col min="13832" max="13832" width="11.28515625" style="94" customWidth="1"/>
    <col min="13833" max="13833" width="9.28515625" style="94" customWidth="1"/>
    <col min="13834" max="13834" width="10" style="94" customWidth="1"/>
    <col min="13835" max="13835" width="9.85546875" style="94" customWidth="1"/>
    <col min="13836" max="13836" width="11.7109375" style="94" customWidth="1"/>
    <col min="13837" max="13837" width="11" style="94" customWidth="1"/>
    <col min="13838" max="13838" width="10.28515625" style="94" bestFit="1" customWidth="1"/>
    <col min="13839" max="13840" width="11" style="94" customWidth="1"/>
    <col min="13841" max="13842" width="17" style="94" customWidth="1"/>
    <col min="13843" max="13843" width="12.28515625" style="94" customWidth="1"/>
    <col min="13844" max="13844" width="15.7109375" style="94" customWidth="1"/>
    <col min="13845" max="13845" width="15" style="94" customWidth="1"/>
    <col min="13846" max="13846" width="26.140625" style="94" customWidth="1"/>
    <col min="13847" max="13847" width="12.85546875" style="94" customWidth="1"/>
    <col min="13848" max="13848" width="13.28515625" style="94" customWidth="1"/>
    <col min="13849" max="13849" width="10.7109375" style="94" customWidth="1"/>
    <col min="13850" max="13850" width="10.140625" style="94" customWidth="1"/>
    <col min="13851" max="13851" width="11.7109375" style="94" customWidth="1"/>
    <col min="13852" max="13852" width="13.140625" style="94" customWidth="1"/>
    <col min="13853" max="13853" width="14.7109375" style="94" customWidth="1"/>
    <col min="13854" max="13854" width="9.7109375" style="94" bestFit="1" customWidth="1"/>
    <col min="13855" max="14081" width="8.85546875" style="94"/>
    <col min="14082" max="14082" width="5.28515625" style="94" customWidth="1"/>
    <col min="14083" max="14083" width="9" style="94" customWidth="1"/>
    <col min="14084" max="14084" width="14" style="94" customWidth="1"/>
    <col min="14085" max="14085" width="27" style="94" bestFit="1" customWidth="1"/>
    <col min="14086" max="14086" width="26.28515625" style="94" customWidth="1"/>
    <col min="14087" max="14087" width="11" style="94" customWidth="1"/>
    <col min="14088" max="14088" width="11.28515625" style="94" customWidth="1"/>
    <col min="14089" max="14089" width="9.28515625" style="94" customWidth="1"/>
    <col min="14090" max="14090" width="10" style="94" customWidth="1"/>
    <col min="14091" max="14091" width="9.85546875" style="94" customWidth="1"/>
    <col min="14092" max="14092" width="11.7109375" style="94" customWidth="1"/>
    <col min="14093" max="14093" width="11" style="94" customWidth="1"/>
    <col min="14094" max="14094" width="10.28515625" style="94" bestFit="1" customWidth="1"/>
    <col min="14095" max="14096" width="11" style="94" customWidth="1"/>
    <col min="14097" max="14098" width="17" style="94" customWidth="1"/>
    <col min="14099" max="14099" width="12.28515625" style="94" customWidth="1"/>
    <col min="14100" max="14100" width="15.7109375" style="94" customWidth="1"/>
    <col min="14101" max="14101" width="15" style="94" customWidth="1"/>
    <col min="14102" max="14102" width="26.140625" style="94" customWidth="1"/>
    <col min="14103" max="14103" width="12.85546875" style="94" customWidth="1"/>
    <col min="14104" max="14104" width="13.28515625" style="94" customWidth="1"/>
    <col min="14105" max="14105" width="10.7109375" style="94" customWidth="1"/>
    <col min="14106" max="14106" width="10.140625" style="94" customWidth="1"/>
    <col min="14107" max="14107" width="11.7109375" style="94" customWidth="1"/>
    <col min="14108" max="14108" width="13.140625" style="94" customWidth="1"/>
    <col min="14109" max="14109" width="14.7109375" style="94" customWidth="1"/>
    <col min="14110" max="14110" width="9.7109375" style="94" bestFit="1" customWidth="1"/>
    <col min="14111" max="14337" width="8.85546875" style="94"/>
    <col min="14338" max="14338" width="5.28515625" style="94" customWidth="1"/>
    <col min="14339" max="14339" width="9" style="94" customWidth="1"/>
    <col min="14340" max="14340" width="14" style="94" customWidth="1"/>
    <col min="14341" max="14341" width="27" style="94" bestFit="1" customWidth="1"/>
    <col min="14342" max="14342" width="26.28515625" style="94" customWidth="1"/>
    <col min="14343" max="14343" width="11" style="94" customWidth="1"/>
    <col min="14344" max="14344" width="11.28515625" style="94" customWidth="1"/>
    <col min="14345" max="14345" width="9.28515625" style="94" customWidth="1"/>
    <col min="14346" max="14346" width="10" style="94" customWidth="1"/>
    <col min="14347" max="14347" width="9.85546875" style="94" customWidth="1"/>
    <col min="14348" max="14348" width="11.7109375" style="94" customWidth="1"/>
    <col min="14349" max="14349" width="11" style="94" customWidth="1"/>
    <col min="14350" max="14350" width="10.28515625" style="94" bestFit="1" customWidth="1"/>
    <col min="14351" max="14352" width="11" style="94" customWidth="1"/>
    <col min="14353" max="14354" width="17" style="94" customWidth="1"/>
    <col min="14355" max="14355" width="12.28515625" style="94" customWidth="1"/>
    <col min="14356" max="14356" width="15.7109375" style="94" customWidth="1"/>
    <col min="14357" max="14357" width="15" style="94" customWidth="1"/>
    <col min="14358" max="14358" width="26.140625" style="94" customWidth="1"/>
    <col min="14359" max="14359" width="12.85546875" style="94" customWidth="1"/>
    <col min="14360" max="14360" width="13.28515625" style="94" customWidth="1"/>
    <col min="14361" max="14361" width="10.7109375" style="94" customWidth="1"/>
    <col min="14362" max="14362" width="10.140625" style="94" customWidth="1"/>
    <col min="14363" max="14363" width="11.7109375" style="94" customWidth="1"/>
    <col min="14364" max="14364" width="13.140625" style="94" customWidth="1"/>
    <col min="14365" max="14365" width="14.7109375" style="94" customWidth="1"/>
    <col min="14366" max="14366" width="9.7109375" style="94" bestFit="1" customWidth="1"/>
    <col min="14367" max="14593" width="8.85546875" style="94"/>
    <col min="14594" max="14594" width="5.28515625" style="94" customWidth="1"/>
    <col min="14595" max="14595" width="9" style="94" customWidth="1"/>
    <col min="14596" max="14596" width="14" style="94" customWidth="1"/>
    <col min="14597" max="14597" width="27" style="94" bestFit="1" customWidth="1"/>
    <col min="14598" max="14598" width="26.28515625" style="94" customWidth="1"/>
    <col min="14599" max="14599" width="11" style="94" customWidth="1"/>
    <col min="14600" max="14600" width="11.28515625" style="94" customWidth="1"/>
    <col min="14601" max="14601" width="9.28515625" style="94" customWidth="1"/>
    <col min="14602" max="14602" width="10" style="94" customWidth="1"/>
    <col min="14603" max="14603" width="9.85546875" style="94" customWidth="1"/>
    <col min="14604" max="14604" width="11.7109375" style="94" customWidth="1"/>
    <col min="14605" max="14605" width="11" style="94" customWidth="1"/>
    <col min="14606" max="14606" width="10.28515625" style="94" bestFit="1" customWidth="1"/>
    <col min="14607" max="14608" width="11" style="94" customWidth="1"/>
    <col min="14609" max="14610" width="17" style="94" customWidth="1"/>
    <col min="14611" max="14611" width="12.28515625" style="94" customWidth="1"/>
    <col min="14612" max="14612" width="15.7109375" style="94" customWidth="1"/>
    <col min="14613" max="14613" width="15" style="94" customWidth="1"/>
    <col min="14614" max="14614" width="26.140625" style="94" customWidth="1"/>
    <col min="14615" max="14615" width="12.85546875" style="94" customWidth="1"/>
    <col min="14616" max="14616" width="13.28515625" style="94" customWidth="1"/>
    <col min="14617" max="14617" width="10.7109375" style="94" customWidth="1"/>
    <col min="14618" max="14618" width="10.140625" style="94" customWidth="1"/>
    <col min="14619" max="14619" width="11.7109375" style="94" customWidth="1"/>
    <col min="14620" max="14620" width="13.140625" style="94" customWidth="1"/>
    <col min="14621" max="14621" width="14.7109375" style="94" customWidth="1"/>
    <col min="14622" max="14622" width="9.7109375" style="94" bestFit="1" customWidth="1"/>
    <col min="14623" max="14849" width="8.85546875" style="94"/>
    <col min="14850" max="14850" width="5.28515625" style="94" customWidth="1"/>
    <col min="14851" max="14851" width="9" style="94" customWidth="1"/>
    <col min="14852" max="14852" width="14" style="94" customWidth="1"/>
    <col min="14853" max="14853" width="27" style="94" bestFit="1" customWidth="1"/>
    <col min="14854" max="14854" width="26.28515625" style="94" customWidth="1"/>
    <col min="14855" max="14855" width="11" style="94" customWidth="1"/>
    <col min="14856" max="14856" width="11.28515625" style="94" customWidth="1"/>
    <col min="14857" max="14857" width="9.28515625" style="94" customWidth="1"/>
    <col min="14858" max="14858" width="10" style="94" customWidth="1"/>
    <col min="14859" max="14859" width="9.85546875" style="94" customWidth="1"/>
    <col min="14860" max="14860" width="11.7109375" style="94" customWidth="1"/>
    <col min="14861" max="14861" width="11" style="94" customWidth="1"/>
    <col min="14862" max="14862" width="10.28515625" style="94" bestFit="1" customWidth="1"/>
    <col min="14863" max="14864" width="11" style="94" customWidth="1"/>
    <col min="14865" max="14866" width="17" style="94" customWidth="1"/>
    <col min="14867" max="14867" width="12.28515625" style="94" customWidth="1"/>
    <col min="14868" max="14868" width="15.7109375" style="94" customWidth="1"/>
    <col min="14869" max="14869" width="15" style="94" customWidth="1"/>
    <col min="14870" max="14870" width="26.140625" style="94" customWidth="1"/>
    <col min="14871" max="14871" width="12.85546875" style="94" customWidth="1"/>
    <col min="14872" max="14872" width="13.28515625" style="94" customWidth="1"/>
    <col min="14873" max="14873" width="10.7109375" style="94" customWidth="1"/>
    <col min="14874" max="14874" width="10.140625" style="94" customWidth="1"/>
    <col min="14875" max="14875" width="11.7109375" style="94" customWidth="1"/>
    <col min="14876" max="14876" width="13.140625" style="94" customWidth="1"/>
    <col min="14877" max="14877" width="14.7109375" style="94" customWidth="1"/>
    <col min="14878" max="14878" width="9.7109375" style="94" bestFit="1" customWidth="1"/>
    <col min="14879" max="15105" width="8.85546875" style="94"/>
    <col min="15106" max="15106" width="5.28515625" style="94" customWidth="1"/>
    <col min="15107" max="15107" width="9" style="94" customWidth="1"/>
    <col min="15108" max="15108" width="14" style="94" customWidth="1"/>
    <col min="15109" max="15109" width="27" style="94" bestFit="1" customWidth="1"/>
    <col min="15110" max="15110" width="26.28515625" style="94" customWidth="1"/>
    <col min="15111" max="15111" width="11" style="94" customWidth="1"/>
    <col min="15112" max="15112" width="11.28515625" style="94" customWidth="1"/>
    <col min="15113" max="15113" width="9.28515625" style="94" customWidth="1"/>
    <col min="15114" max="15114" width="10" style="94" customWidth="1"/>
    <col min="15115" max="15115" width="9.85546875" style="94" customWidth="1"/>
    <col min="15116" max="15116" width="11.7109375" style="94" customWidth="1"/>
    <col min="15117" max="15117" width="11" style="94" customWidth="1"/>
    <col min="15118" max="15118" width="10.28515625" style="94" bestFit="1" customWidth="1"/>
    <col min="15119" max="15120" width="11" style="94" customWidth="1"/>
    <col min="15121" max="15122" width="17" style="94" customWidth="1"/>
    <col min="15123" max="15123" width="12.28515625" style="94" customWidth="1"/>
    <col min="15124" max="15124" width="15.7109375" style="94" customWidth="1"/>
    <col min="15125" max="15125" width="15" style="94" customWidth="1"/>
    <col min="15126" max="15126" width="26.140625" style="94" customWidth="1"/>
    <col min="15127" max="15127" width="12.85546875" style="94" customWidth="1"/>
    <col min="15128" max="15128" width="13.28515625" style="94" customWidth="1"/>
    <col min="15129" max="15129" width="10.7109375" style="94" customWidth="1"/>
    <col min="15130" max="15130" width="10.140625" style="94" customWidth="1"/>
    <col min="15131" max="15131" width="11.7109375" style="94" customWidth="1"/>
    <col min="15132" max="15132" width="13.140625" style="94" customWidth="1"/>
    <col min="15133" max="15133" width="14.7109375" style="94" customWidth="1"/>
    <col min="15134" max="15134" width="9.7109375" style="94" bestFit="1" customWidth="1"/>
    <col min="15135" max="15361" width="8.85546875" style="94"/>
    <col min="15362" max="15362" width="5.28515625" style="94" customWidth="1"/>
    <col min="15363" max="15363" width="9" style="94" customWidth="1"/>
    <col min="15364" max="15364" width="14" style="94" customWidth="1"/>
    <col min="15365" max="15365" width="27" style="94" bestFit="1" customWidth="1"/>
    <col min="15366" max="15366" width="26.28515625" style="94" customWidth="1"/>
    <col min="15367" max="15367" width="11" style="94" customWidth="1"/>
    <col min="15368" max="15368" width="11.28515625" style="94" customWidth="1"/>
    <col min="15369" max="15369" width="9.28515625" style="94" customWidth="1"/>
    <col min="15370" max="15370" width="10" style="94" customWidth="1"/>
    <col min="15371" max="15371" width="9.85546875" style="94" customWidth="1"/>
    <col min="15372" max="15372" width="11.7109375" style="94" customWidth="1"/>
    <col min="15373" max="15373" width="11" style="94" customWidth="1"/>
    <col min="15374" max="15374" width="10.28515625" style="94" bestFit="1" customWidth="1"/>
    <col min="15375" max="15376" width="11" style="94" customWidth="1"/>
    <col min="15377" max="15378" width="17" style="94" customWidth="1"/>
    <col min="15379" max="15379" width="12.28515625" style="94" customWidth="1"/>
    <col min="15380" max="15380" width="15.7109375" style="94" customWidth="1"/>
    <col min="15381" max="15381" width="15" style="94" customWidth="1"/>
    <col min="15382" max="15382" width="26.140625" style="94" customWidth="1"/>
    <col min="15383" max="15383" width="12.85546875" style="94" customWidth="1"/>
    <col min="15384" max="15384" width="13.28515625" style="94" customWidth="1"/>
    <col min="15385" max="15385" width="10.7109375" style="94" customWidth="1"/>
    <col min="15386" max="15386" width="10.140625" style="94" customWidth="1"/>
    <col min="15387" max="15387" width="11.7109375" style="94" customWidth="1"/>
    <col min="15388" max="15388" width="13.140625" style="94" customWidth="1"/>
    <col min="15389" max="15389" width="14.7109375" style="94" customWidth="1"/>
    <col min="15390" max="15390" width="9.7109375" style="94" bestFit="1" customWidth="1"/>
    <col min="15391" max="15617" width="8.85546875" style="94"/>
    <col min="15618" max="15618" width="5.28515625" style="94" customWidth="1"/>
    <col min="15619" max="15619" width="9" style="94" customWidth="1"/>
    <col min="15620" max="15620" width="14" style="94" customWidth="1"/>
    <col min="15621" max="15621" width="27" style="94" bestFit="1" customWidth="1"/>
    <col min="15622" max="15622" width="26.28515625" style="94" customWidth="1"/>
    <col min="15623" max="15623" width="11" style="94" customWidth="1"/>
    <col min="15624" max="15624" width="11.28515625" style="94" customWidth="1"/>
    <col min="15625" max="15625" width="9.28515625" style="94" customWidth="1"/>
    <col min="15626" max="15626" width="10" style="94" customWidth="1"/>
    <col min="15627" max="15627" width="9.85546875" style="94" customWidth="1"/>
    <col min="15628" max="15628" width="11.7109375" style="94" customWidth="1"/>
    <col min="15629" max="15629" width="11" style="94" customWidth="1"/>
    <col min="15630" max="15630" width="10.28515625" style="94" bestFit="1" customWidth="1"/>
    <col min="15631" max="15632" width="11" style="94" customWidth="1"/>
    <col min="15633" max="15634" width="17" style="94" customWidth="1"/>
    <col min="15635" max="15635" width="12.28515625" style="94" customWidth="1"/>
    <col min="15636" max="15636" width="15.7109375" style="94" customWidth="1"/>
    <col min="15637" max="15637" width="15" style="94" customWidth="1"/>
    <col min="15638" max="15638" width="26.140625" style="94" customWidth="1"/>
    <col min="15639" max="15639" width="12.85546875" style="94" customWidth="1"/>
    <col min="15640" max="15640" width="13.28515625" style="94" customWidth="1"/>
    <col min="15641" max="15641" width="10.7109375" style="94" customWidth="1"/>
    <col min="15642" max="15642" width="10.140625" style="94" customWidth="1"/>
    <col min="15643" max="15643" width="11.7109375" style="94" customWidth="1"/>
    <col min="15644" max="15644" width="13.140625" style="94" customWidth="1"/>
    <col min="15645" max="15645" width="14.7109375" style="94" customWidth="1"/>
    <col min="15646" max="15646" width="9.7109375" style="94" bestFit="1" customWidth="1"/>
    <col min="15647" max="15873" width="8.85546875" style="94"/>
    <col min="15874" max="15874" width="5.28515625" style="94" customWidth="1"/>
    <col min="15875" max="15875" width="9" style="94" customWidth="1"/>
    <col min="15876" max="15876" width="14" style="94" customWidth="1"/>
    <col min="15877" max="15877" width="27" style="94" bestFit="1" customWidth="1"/>
    <col min="15878" max="15878" width="26.28515625" style="94" customWidth="1"/>
    <col min="15879" max="15879" width="11" style="94" customWidth="1"/>
    <col min="15880" max="15880" width="11.28515625" style="94" customWidth="1"/>
    <col min="15881" max="15881" width="9.28515625" style="94" customWidth="1"/>
    <col min="15882" max="15882" width="10" style="94" customWidth="1"/>
    <col min="15883" max="15883" width="9.85546875" style="94" customWidth="1"/>
    <col min="15884" max="15884" width="11.7109375" style="94" customWidth="1"/>
    <col min="15885" max="15885" width="11" style="94" customWidth="1"/>
    <col min="15886" max="15886" width="10.28515625" style="94" bestFit="1" customWidth="1"/>
    <col min="15887" max="15888" width="11" style="94" customWidth="1"/>
    <col min="15889" max="15890" width="17" style="94" customWidth="1"/>
    <col min="15891" max="15891" width="12.28515625" style="94" customWidth="1"/>
    <col min="15892" max="15892" width="15.7109375" style="94" customWidth="1"/>
    <col min="15893" max="15893" width="15" style="94" customWidth="1"/>
    <col min="15894" max="15894" width="26.140625" style="94" customWidth="1"/>
    <col min="15895" max="15895" width="12.85546875" style="94" customWidth="1"/>
    <col min="15896" max="15896" width="13.28515625" style="94" customWidth="1"/>
    <col min="15897" max="15897" width="10.7109375" style="94" customWidth="1"/>
    <col min="15898" max="15898" width="10.140625" style="94" customWidth="1"/>
    <col min="15899" max="15899" width="11.7109375" style="94" customWidth="1"/>
    <col min="15900" max="15900" width="13.140625" style="94" customWidth="1"/>
    <col min="15901" max="15901" width="14.7109375" style="94" customWidth="1"/>
    <col min="15902" max="15902" width="9.7109375" style="94" bestFit="1" customWidth="1"/>
    <col min="15903" max="16129" width="8.85546875" style="94"/>
    <col min="16130" max="16130" width="5.28515625" style="94" customWidth="1"/>
    <col min="16131" max="16131" width="9" style="94" customWidth="1"/>
    <col min="16132" max="16132" width="14" style="94" customWidth="1"/>
    <col min="16133" max="16133" width="27" style="94" bestFit="1" customWidth="1"/>
    <col min="16134" max="16134" width="26.28515625" style="94" customWidth="1"/>
    <col min="16135" max="16135" width="11" style="94" customWidth="1"/>
    <col min="16136" max="16136" width="11.28515625" style="94" customWidth="1"/>
    <col min="16137" max="16137" width="9.28515625" style="94" customWidth="1"/>
    <col min="16138" max="16138" width="10" style="94" customWidth="1"/>
    <col min="16139" max="16139" width="9.85546875" style="94" customWidth="1"/>
    <col min="16140" max="16140" width="11.7109375" style="94" customWidth="1"/>
    <col min="16141" max="16141" width="11" style="94" customWidth="1"/>
    <col min="16142" max="16142" width="10.28515625" style="94" bestFit="1" customWidth="1"/>
    <col min="16143" max="16144" width="11" style="94" customWidth="1"/>
    <col min="16145" max="16146" width="17" style="94" customWidth="1"/>
    <col min="16147" max="16147" width="12.28515625" style="94" customWidth="1"/>
    <col min="16148" max="16148" width="15.7109375" style="94" customWidth="1"/>
    <col min="16149" max="16149" width="15" style="94" customWidth="1"/>
    <col min="16150" max="16150" width="26.140625" style="94" customWidth="1"/>
    <col min="16151" max="16151" width="12.85546875" style="94" customWidth="1"/>
    <col min="16152" max="16152" width="13.28515625" style="94" customWidth="1"/>
    <col min="16153" max="16153" width="10.7109375" style="94" customWidth="1"/>
    <col min="16154" max="16154" width="10.140625" style="94" customWidth="1"/>
    <col min="16155" max="16155" width="11.7109375" style="94" customWidth="1"/>
    <col min="16156" max="16156" width="13.140625" style="94" customWidth="1"/>
    <col min="16157" max="16157" width="14.7109375" style="94" customWidth="1"/>
    <col min="16158" max="16158" width="9.7109375" style="94" bestFit="1" customWidth="1"/>
    <col min="16159" max="16384" width="8.85546875" style="94"/>
  </cols>
  <sheetData>
    <row r="1" spans="1:34" ht="11.65" customHeight="1" x14ac:dyDescent="0.25"/>
    <row r="2" spans="1:34" ht="12.4" customHeight="1" x14ac:dyDescent="0.25">
      <c r="K2" s="94"/>
      <c r="L2" s="94"/>
      <c r="M2" s="94"/>
      <c r="N2" s="94"/>
      <c r="T2" s="94"/>
    </row>
    <row r="3" spans="1:34" ht="10.9" customHeight="1" x14ac:dyDescent="0.25">
      <c r="A3" s="183"/>
      <c r="K3" s="94"/>
      <c r="L3" s="94"/>
      <c r="M3" s="94"/>
      <c r="N3" s="94"/>
      <c r="T3" s="94"/>
      <c r="W3" s="183"/>
      <c r="X3" s="183"/>
      <c r="Y3" s="183"/>
      <c r="Z3" s="183"/>
      <c r="AA3" s="183"/>
      <c r="AB3" s="183"/>
      <c r="AC3" s="183"/>
    </row>
    <row r="4" spans="1:34" s="84" customFormat="1" ht="36.75" customHeight="1" x14ac:dyDescent="0.25">
      <c r="A4" s="209" t="s">
        <v>283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83"/>
      <c r="AG4" s="84" t="s">
        <v>0</v>
      </c>
      <c r="AH4" s="84" t="s">
        <v>0</v>
      </c>
    </row>
    <row r="5" spans="1:34" s="90" customFormat="1" ht="60.6" customHeight="1" x14ac:dyDescent="0.25">
      <c r="A5" s="108"/>
      <c r="B5" s="200" t="s">
        <v>1</v>
      </c>
      <c r="C5" s="213"/>
      <c r="D5" s="109" t="s">
        <v>183</v>
      </c>
      <c r="E5" s="214" t="s">
        <v>284</v>
      </c>
      <c r="F5" s="201"/>
      <c r="G5" s="200" t="s">
        <v>239</v>
      </c>
      <c r="H5" s="200"/>
      <c r="I5" s="200" t="s">
        <v>240</v>
      </c>
      <c r="J5" s="200"/>
      <c r="K5" s="22" t="s">
        <v>172</v>
      </c>
      <c r="L5" s="200" t="s">
        <v>3</v>
      </c>
      <c r="M5" s="200"/>
      <c r="N5" s="210" t="s">
        <v>4</v>
      </c>
      <c r="O5" s="211"/>
      <c r="P5" s="212"/>
      <c r="Q5" s="197" t="s">
        <v>274</v>
      </c>
      <c r="R5" s="197"/>
      <c r="S5" s="197"/>
      <c r="T5" s="198" t="s">
        <v>5</v>
      </c>
      <c r="U5" s="198"/>
      <c r="V5" s="107" t="s">
        <v>6</v>
      </c>
      <c r="W5" s="198" t="s">
        <v>74</v>
      </c>
      <c r="X5" s="198"/>
      <c r="Y5" s="198"/>
      <c r="Z5" s="198"/>
      <c r="AA5" s="198"/>
      <c r="AB5" s="198"/>
      <c r="AC5" s="198"/>
      <c r="AD5" s="89"/>
    </row>
    <row r="6" spans="1:34" s="92" customFormat="1" ht="107.25" customHeight="1" x14ac:dyDescent="0.25">
      <c r="A6" s="23" t="s">
        <v>222</v>
      </c>
      <c r="B6" s="23" t="s">
        <v>7</v>
      </c>
      <c r="C6" s="23" t="s">
        <v>8</v>
      </c>
      <c r="D6" s="193" t="s">
        <v>186</v>
      </c>
      <c r="E6" s="91" t="s">
        <v>285</v>
      </c>
      <c r="F6" s="91" t="s">
        <v>273</v>
      </c>
      <c r="G6" s="23" t="s">
        <v>217</v>
      </c>
      <c r="H6" s="23" t="s">
        <v>153</v>
      </c>
      <c r="I6" s="23" t="s">
        <v>9</v>
      </c>
      <c r="J6" s="56" t="s">
        <v>286</v>
      </c>
      <c r="K6" s="24" t="s">
        <v>174</v>
      </c>
      <c r="L6" s="23" t="s">
        <v>213</v>
      </c>
      <c r="M6" s="23" t="s">
        <v>185</v>
      </c>
      <c r="N6" s="107" t="s">
        <v>154</v>
      </c>
      <c r="O6" s="107" t="s">
        <v>150</v>
      </c>
      <c r="P6" s="107" t="s">
        <v>151</v>
      </c>
      <c r="Q6" s="107" t="s">
        <v>163</v>
      </c>
      <c r="R6" s="107" t="s">
        <v>164</v>
      </c>
      <c r="S6" s="107" t="s">
        <v>216</v>
      </c>
      <c r="T6" s="107" t="s">
        <v>11</v>
      </c>
      <c r="U6" s="107" t="s">
        <v>12</v>
      </c>
      <c r="V6" s="106" t="s">
        <v>288</v>
      </c>
      <c r="W6" s="107" t="s">
        <v>13</v>
      </c>
      <c r="X6" s="107" t="s">
        <v>14</v>
      </c>
      <c r="Y6" s="107" t="s">
        <v>15</v>
      </c>
      <c r="Z6" s="107" t="s">
        <v>15</v>
      </c>
      <c r="AA6" s="107" t="s">
        <v>16</v>
      </c>
      <c r="AB6" s="106" t="s">
        <v>275</v>
      </c>
      <c r="AC6" s="106" t="s">
        <v>276</v>
      </c>
    </row>
    <row r="7" spans="1:34" ht="15.75" x14ac:dyDescent="0.25">
      <c r="A7" s="1"/>
      <c r="B7" s="2"/>
      <c r="C7" s="2"/>
      <c r="D7" s="4"/>
      <c r="E7" s="5"/>
      <c r="F7" s="5"/>
      <c r="G7" s="6"/>
      <c r="H7" s="6"/>
      <c r="I7" s="10">
        <f>G7+H7</f>
        <v>0</v>
      </c>
      <c r="J7" s="11" t="str">
        <f>IF(I7&gt;0,IF(I7&gt;(F7-E7+1),"Errore n. max giorni! Verificare periodo inserito",IF((F7-E7+1)=I7,"ok","")),"")</f>
        <v/>
      </c>
      <c r="K7" s="27" t="str">
        <f>IF((I7&gt;0),(F7-E7+1)-H7,"")</f>
        <v/>
      </c>
      <c r="L7" s="7"/>
      <c r="M7" s="8" t="s">
        <v>20</v>
      </c>
      <c r="N7" s="63"/>
      <c r="O7" s="12">
        <f>IF(N7&lt;59.2,N7,59.2)</f>
        <v>0</v>
      </c>
      <c r="P7" s="13">
        <f>IF(N7=0,0,O7-13.49)</f>
        <v>0</v>
      </c>
      <c r="Q7" s="13">
        <f>ROUND(G7*O7,2)</f>
        <v>0</v>
      </c>
      <c r="R7" s="13">
        <f>ROUND(H7*P7,2)</f>
        <v>0</v>
      </c>
      <c r="S7" s="14">
        <f>ROUND(Q7+R7,2)</f>
        <v>0</v>
      </c>
      <c r="T7" s="15">
        <f t="shared" ref="T7:T70" si="0">IF(L7=0,0,IF((L7&lt;5000),5000,L7))</f>
        <v>0</v>
      </c>
      <c r="U7" s="16">
        <f>IF(T7=0,0,ROUND((T7-5000)/(20000-5000),2))</f>
        <v>0</v>
      </c>
      <c r="V7" s="9">
        <f>IF(M7="NO",0,IF(M7="SI",17.16,0))</f>
        <v>0</v>
      </c>
      <c r="W7" s="16">
        <f>IF(AND(N7&gt;0,G7&gt;0),ROUND((U7*(O7-V7)+V7),2),0)</f>
        <v>0</v>
      </c>
      <c r="X7" s="17">
        <f>IF(AND(N7&gt;0,G7&gt;0),ROUND(O7-W7,2),0)</f>
        <v>0</v>
      </c>
      <c r="Y7" s="16">
        <f>IF(AND(N7&gt;0,H7&gt;0),(ROUND((U7*(P7-V7)+V7),2)),0)</f>
        <v>0</v>
      </c>
      <c r="Z7" s="16">
        <f>IF(P7&lt;Y7,P7,Y7)</f>
        <v>0</v>
      </c>
      <c r="AA7" s="17">
        <f t="shared" ref="AA7:AA38" si="1">IF(AND(N7&gt;0,H7&gt;0,Y7&lt;P7),(ROUND(P7-Y7,2)),0)</f>
        <v>0</v>
      </c>
      <c r="AB7" s="18">
        <f>ROUND((W7*G7)+(Z7*H7),2)</f>
        <v>0</v>
      </c>
      <c r="AC7" s="20">
        <f>IF(I7&gt;0,IF(L7="","Inserire Isee in colonna L",IF(M7="","compilare colonna M",ROUND((X7*G7)+(AA7*H7),2))),0)</f>
        <v>0</v>
      </c>
      <c r="AD7" s="19"/>
    </row>
    <row r="8" spans="1:34" ht="15.75" x14ac:dyDescent="0.25">
      <c r="A8" s="1"/>
      <c r="B8" s="2"/>
      <c r="C8" s="2"/>
      <c r="D8" s="4"/>
      <c r="E8" s="5"/>
      <c r="F8" s="5"/>
      <c r="G8" s="6"/>
      <c r="H8" s="6"/>
      <c r="I8" s="10">
        <f t="shared" ref="I8:I71" si="2">G8+H8</f>
        <v>0</v>
      </c>
      <c r="J8" s="11" t="str">
        <f t="shared" ref="J8:J71" si="3">IF(I8&gt;0,IF(I8&gt;(F8-E8+1),"Errore n. max giorni! Verificare periodo inserito",IF((F8-E8+1)=I8,"ok","")),"")</f>
        <v/>
      </c>
      <c r="K8" s="27" t="str">
        <f t="shared" ref="K8:K71" si="4">IF((I8&gt;0),(F8-E8+1)-H8,"")</f>
        <v/>
      </c>
      <c r="L8" s="7"/>
      <c r="M8" s="8" t="s">
        <v>20</v>
      </c>
      <c r="N8" s="63"/>
      <c r="O8" s="12">
        <f t="shared" ref="O8:O71" si="5">IF(N8&lt;59.2,N8,59.2)</f>
        <v>0</v>
      </c>
      <c r="P8" s="13">
        <f t="shared" ref="P8:P71" si="6">IF(N8=0,0,O8-13.49)</f>
        <v>0</v>
      </c>
      <c r="Q8" s="13">
        <f t="shared" ref="Q8:Q71" si="7">ROUND(G8*O8,2)</f>
        <v>0</v>
      </c>
      <c r="R8" s="13">
        <f t="shared" ref="R8:R71" si="8">ROUND(H8*P8,2)</f>
        <v>0</v>
      </c>
      <c r="S8" s="14">
        <f t="shared" ref="S8:S71" si="9">ROUND(Q8+R8,2)</f>
        <v>0</v>
      </c>
      <c r="T8" s="15">
        <f t="shared" si="0"/>
        <v>0</v>
      </c>
      <c r="U8" s="16">
        <f t="shared" ref="U8:U71" si="10">IF(T8=0,0,ROUND((T8-5000)/(20000-5000),2))</f>
        <v>0</v>
      </c>
      <c r="V8" s="9">
        <f t="shared" ref="V8:V71" si="11">IF(M8="NO",0,IF(M8="SI",17.16,0))</f>
        <v>0</v>
      </c>
      <c r="W8" s="16">
        <f t="shared" ref="W8:W71" si="12">IF(AND(N8&gt;0,G8&gt;0),ROUND((U8*(O8-V8)+V8),2),0)</f>
        <v>0</v>
      </c>
      <c r="X8" s="17">
        <f t="shared" ref="X8:X71" si="13">IF(AND(N8&gt;0,G8&gt;0),ROUND(O8-W8,2),0)</f>
        <v>0</v>
      </c>
      <c r="Y8" s="16">
        <f t="shared" ref="Y8:Y71" si="14">IF(AND(N8&gt;0,H8&gt;0),(ROUND((U8*(P8-V8)+V8),2)),0)</f>
        <v>0</v>
      </c>
      <c r="Z8" s="16">
        <f t="shared" ref="Z8:Z71" si="15">IF(P8&lt;Y8,P8,Y8)</f>
        <v>0</v>
      </c>
      <c r="AA8" s="17">
        <f t="shared" si="1"/>
        <v>0</v>
      </c>
      <c r="AB8" s="18">
        <f t="shared" ref="AB8:AB71" si="16">ROUND((W8*G8)+(Z8*H8),2)</f>
        <v>0</v>
      </c>
      <c r="AC8" s="20">
        <f t="shared" ref="AC8:AC71" si="17">IF(I8&gt;0,IF(L8="","Inserire Isee in colonna L",IF(M8="","compilare colonna M",ROUND((X8*G8)+(AA8*H8),2))),0)</f>
        <v>0</v>
      </c>
      <c r="AD8" s="19"/>
      <c r="AE8" s="93"/>
    </row>
    <row r="9" spans="1:34" ht="15.75" x14ac:dyDescent="0.25">
      <c r="A9" s="1"/>
      <c r="B9" s="2"/>
      <c r="C9" s="2"/>
      <c r="D9" s="4"/>
      <c r="E9" s="5"/>
      <c r="F9" s="5"/>
      <c r="G9" s="6"/>
      <c r="H9" s="6"/>
      <c r="I9" s="10">
        <f t="shared" si="2"/>
        <v>0</v>
      </c>
      <c r="J9" s="11" t="str">
        <f t="shared" si="3"/>
        <v/>
      </c>
      <c r="K9" s="27" t="str">
        <f t="shared" si="4"/>
        <v/>
      </c>
      <c r="L9" s="7"/>
      <c r="M9" s="8" t="s">
        <v>20</v>
      </c>
      <c r="N9" s="63"/>
      <c r="O9" s="12">
        <f t="shared" si="5"/>
        <v>0</v>
      </c>
      <c r="P9" s="13">
        <f t="shared" si="6"/>
        <v>0</v>
      </c>
      <c r="Q9" s="13">
        <f t="shared" si="7"/>
        <v>0</v>
      </c>
      <c r="R9" s="13">
        <f t="shared" si="8"/>
        <v>0</v>
      </c>
      <c r="S9" s="14">
        <f t="shared" si="9"/>
        <v>0</v>
      </c>
      <c r="T9" s="15">
        <f t="shared" si="0"/>
        <v>0</v>
      </c>
      <c r="U9" s="16">
        <f t="shared" si="10"/>
        <v>0</v>
      </c>
      <c r="V9" s="9">
        <f t="shared" si="11"/>
        <v>0</v>
      </c>
      <c r="W9" s="16">
        <f t="shared" si="12"/>
        <v>0</v>
      </c>
      <c r="X9" s="17">
        <f t="shared" si="13"/>
        <v>0</v>
      </c>
      <c r="Y9" s="16">
        <f t="shared" si="14"/>
        <v>0</v>
      </c>
      <c r="Z9" s="16">
        <f t="shared" si="15"/>
        <v>0</v>
      </c>
      <c r="AA9" s="17">
        <f t="shared" si="1"/>
        <v>0</v>
      </c>
      <c r="AB9" s="18">
        <f t="shared" si="16"/>
        <v>0</v>
      </c>
      <c r="AC9" s="20">
        <f t="shared" si="17"/>
        <v>0</v>
      </c>
      <c r="AD9" s="19"/>
    </row>
    <row r="10" spans="1:34" ht="15.75" x14ac:dyDescent="0.25">
      <c r="A10" s="1"/>
      <c r="B10" s="2"/>
      <c r="C10" s="2"/>
      <c r="D10" s="4"/>
      <c r="E10" s="5"/>
      <c r="F10" s="5"/>
      <c r="G10" s="6"/>
      <c r="H10" s="6"/>
      <c r="I10" s="10">
        <f t="shared" si="2"/>
        <v>0</v>
      </c>
      <c r="J10" s="11" t="str">
        <f t="shared" si="3"/>
        <v/>
      </c>
      <c r="K10" s="27" t="str">
        <f t="shared" si="4"/>
        <v/>
      </c>
      <c r="L10" s="7"/>
      <c r="M10" s="8" t="s">
        <v>20</v>
      </c>
      <c r="N10" s="63"/>
      <c r="O10" s="12">
        <f t="shared" si="5"/>
        <v>0</v>
      </c>
      <c r="P10" s="13">
        <f t="shared" si="6"/>
        <v>0</v>
      </c>
      <c r="Q10" s="13">
        <f t="shared" si="7"/>
        <v>0</v>
      </c>
      <c r="R10" s="13">
        <f t="shared" si="8"/>
        <v>0</v>
      </c>
      <c r="S10" s="14">
        <f t="shared" si="9"/>
        <v>0</v>
      </c>
      <c r="T10" s="15">
        <f t="shared" si="0"/>
        <v>0</v>
      </c>
      <c r="U10" s="16">
        <f t="shared" si="10"/>
        <v>0</v>
      </c>
      <c r="V10" s="9">
        <f t="shared" si="11"/>
        <v>0</v>
      </c>
      <c r="W10" s="16">
        <f t="shared" si="12"/>
        <v>0</v>
      </c>
      <c r="X10" s="17">
        <f t="shared" si="13"/>
        <v>0</v>
      </c>
      <c r="Y10" s="16">
        <f t="shared" si="14"/>
        <v>0</v>
      </c>
      <c r="Z10" s="16">
        <f t="shared" si="15"/>
        <v>0</v>
      </c>
      <c r="AA10" s="17">
        <f t="shared" si="1"/>
        <v>0</v>
      </c>
      <c r="AB10" s="18">
        <f t="shared" si="16"/>
        <v>0</v>
      </c>
      <c r="AC10" s="20">
        <f t="shared" si="17"/>
        <v>0</v>
      </c>
      <c r="AD10" s="19"/>
      <c r="AE10" s="93"/>
    </row>
    <row r="11" spans="1:34" ht="15.75" x14ac:dyDescent="0.25">
      <c r="A11" s="1"/>
      <c r="B11" s="2"/>
      <c r="C11" s="2"/>
      <c r="D11" s="4"/>
      <c r="E11" s="5"/>
      <c r="F11" s="5"/>
      <c r="G11" s="6"/>
      <c r="H11" s="6"/>
      <c r="I11" s="10">
        <f t="shared" si="2"/>
        <v>0</v>
      </c>
      <c r="J11" s="11" t="str">
        <f t="shared" si="3"/>
        <v/>
      </c>
      <c r="K11" s="27" t="str">
        <f t="shared" si="4"/>
        <v/>
      </c>
      <c r="L11" s="7"/>
      <c r="M11" s="8" t="s">
        <v>20</v>
      </c>
      <c r="N11" s="63"/>
      <c r="O11" s="12">
        <f t="shared" si="5"/>
        <v>0</v>
      </c>
      <c r="P11" s="13">
        <f t="shared" si="6"/>
        <v>0</v>
      </c>
      <c r="Q11" s="13">
        <f t="shared" si="7"/>
        <v>0</v>
      </c>
      <c r="R11" s="13">
        <f t="shared" si="8"/>
        <v>0</v>
      </c>
      <c r="S11" s="14">
        <f t="shared" si="9"/>
        <v>0</v>
      </c>
      <c r="T11" s="15">
        <f t="shared" si="0"/>
        <v>0</v>
      </c>
      <c r="U11" s="16">
        <f t="shared" si="10"/>
        <v>0</v>
      </c>
      <c r="V11" s="9">
        <f t="shared" si="11"/>
        <v>0</v>
      </c>
      <c r="W11" s="16">
        <f t="shared" si="12"/>
        <v>0</v>
      </c>
      <c r="X11" s="17">
        <f t="shared" si="13"/>
        <v>0</v>
      </c>
      <c r="Y11" s="16">
        <f t="shared" si="14"/>
        <v>0</v>
      </c>
      <c r="Z11" s="16">
        <f t="shared" si="15"/>
        <v>0</v>
      </c>
      <c r="AA11" s="17">
        <f t="shared" si="1"/>
        <v>0</v>
      </c>
      <c r="AB11" s="18">
        <f t="shared" si="16"/>
        <v>0</v>
      </c>
      <c r="AC11" s="20">
        <f t="shared" si="17"/>
        <v>0</v>
      </c>
      <c r="AD11" s="19"/>
    </row>
    <row r="12" spans="1:34" ht="15.75" x14ac:dyDescent="0.25">
      <c r="A12" s="1"/>
      <c r="B12" s="2"/>
      <c r="C12" s="2"/>
      <c r="D12" s="4"/>
      <c r="E12" s="5"/>
      <c r="F12" s="5"/>
      <c r="G12" s="6"/>
      <c r="H12" s="6"/>
      <c r="I12" s="10">
        <f t="shared" si="2"/>
        <v>0</v>
      </c>
      <c r="J12" s="11" t="str">
        <f t="shared" si="3"/>
        <v/>
      </c>
      <c r="K12" s="27" t="str">
        <f t="shared" si="4"/>
        <v/>
      </c>
      <c r="L12" s="7"/>
      <c r="M12" s="8" t="s">
        <v>20</v>
      </c>
      <c r="N12" s="63"/>
      <c r="O12" s="12">
        <f t="shared" si="5"/>
        <v>0</v>
      </c>
      <c r="P12" s="13">
        <f t="shared" si="6"/>
        <v>0</v>
      </c>
      <c r="Q12" s="13">
        <f t="shared" si="7"/>
        <v>0</v>
      </c>
      <c r="R12" s="13">
        <f t="shared" si="8"/>
        <v>0</v>
      </c>
      <c r="S12" s="14">
        <f t="shared" si="9"/>
        <v>0</v>
      </c>
      <c r="T12" s="15">
        <f t="shared" si="0"/>
        <v>0</v>
      </c>
      <c r="U12" s="16">
        <f t="shared" si="10"/>
        <v>0</v>
      </c>
      <c r="V12" s="9">
        <f t="shared" si="11"/>
        <v>0</v>
      </c>
      <c r="W12" s="16">
        <f t="shared" si="12"/>
        <v>0</v>
      </c>
      <c r="X12" s="17">
        <f t="shared" si="13"/>
        <v>0</v>
      </c>
      <c r="Y12" s="16">
        <f t="shared" si="14"/>
        <v>0</v>
      </c>
      <c r="Z12" s="16">
        <f t="shared" si="15"/>
        <v>0</v>
      </c>
      <c r="AA12" s="17">
        <f t="shared" si="1"/>
        <v>0</v>
      </c>
      <c r="AB12" s="18">
        <f t="shared" si="16"/>
        <v>0</v>
      </c>
      <c r="AC12" s="20">
        <f t="shared" si="17"/>
        <v>0</v>
      </c>
      <c r="AD12" s="19"/>
    </row>
    <row r="13" spans="1:34" ht="15.75" x14ac:dyDescent="0.25">
      <c r="A13" s="1"/>
      <c r="B13" s="2"/>
      <c r="C13" s="2"/>
      <c r="D13" s="4"/>
      <c r="E13" s="5"/>
      <c r="F13" s="5"/>
      <c r="G13" s="6"/>
      <c r="H13" s="6"/>
      <c r="I13" s="10">
        <f t="shared" si="2"/>
        <v>0</v>
      </c>
      <c r="J13" s="11" t="str">
        <f t="shared" si="3"/>
        <v/>
      </c>
      <c r="K13" s="27" t="str">
        <f t="shared" si="4"/>
        <v/>
      </c>
      <c r="L13" s="7"/>
      <c r="M13" s="8" t="s">
        <v>20</v>
      </c>
      <c r="N13" s="63"/>
      <c r="O13" s="12">
        <f t="shared" si="5"/>
        <v>0</v>
      </c>
      <c r="P13" s="13">
        <f t="shared" si="6"/>
        <v>0</v>
      </c>
      <c r="Q13" s="13">
        <f t="shared" si="7"/>
        <v>0</v>
      </c>
      <c r="R13" s="13">
        <f t="shared" si="8"/>
        <v>0</v>
      </c>
      <c r="S13" s="14">
        <f t="shared" si="9"/>
        <v>0</v>
      </c>
      <c r="T13" s="15">
        <f t="shared" si="0"/>
        <v>0</v>
      </c>
      <c r="U13" s="16">
        <f t="shared" si="10"/>
        <v>0</v>
      </c>
      <c r="V13" s="9">
        <f t="shared" si="11"/>
        <v>0</v>
      </c>
      <c r="W13" s="16">
        <f t="shared" si="12"/>
        <v>0</v>
      </c>
      <c r="X13" s="17">
        <f t="shared" si="13"/>
        <v>0</v>
      </c>
      <c r="Y13" s="16">
        <f t="shared" si="14"/>
        <v>0</v>
      </c>
      <c r="Z13" s="16">
        <f t="shared" si="15"/>
        <v>0</v>
      </c>
      <c r="AA13" s="17">
        <f t="shared" si="1"/>
        <v>0</v>
      </c>
      <c r="AB13" s="18">
        <f t="shared" si="16"/>
        <v>0</v>
      </c>
      <c r="AC13" s="20">
        <f t="shared" si="17"/>
        <v>0</v>
      </c>
      <c r="AD13" s="19"/>
    </row>
    <row r="14" spans="1:34" ht="15.75" x14ac:dyDescent="0.25">
      <c r="A14" s="1"/>
      <c r="B14" s="2"/>
      <c r="C14" s="2"/>
      <c r="D14" s="4"/>
      <c r="E14" s="5"/>
      <c r="F14" s="5"/>
      <c r="G14" s="6"/>
      <c r="H14" s="6"/>
      <c r="I14" s="10">
        <f t="shared" si="2"/>
        <v>0</v>
      </c>
      <c r="J14" s="11" t="str">
        <f t="shared" si="3"/>
        <v/>
      </c>
      <c r="K14" s="27" t="str">
        <f t="shared" si="4"/>
        <v/>
      </c>
      <c r="L14" s="7"/>
      <c r="M14" s="8" t="s">
        <v>20</v>
      </c>
      <c r="N14" s="63"/>
      <c r="O14" s="12">
        <f t="shared" si="5"/>
        <v>0</v>
      </c>
      <c r="P14" s="13">
        <f t="shared" si="6"/>
        <v>0</v>
      </c>
      <c r="Q14" s="13">
        <f t="shared" si="7"/>
        <v>0</v>
      </c>
      <c r="R14" s="13">
        <f t="shared" si="8"/>
        <v>0</v>
      </c>
      <c r="S14" s="14">
        <f t="shared" si="9"/>
        <v>0</v>
      </c>
      <c r="T14" s="15">
        <f t="shared" si="0"/>
        <v>0</v>
      </c>
      <c r="U14" s="16">
        <f t="shared" si="10"/>
        <v>0</v>
      </c>
      <c r="V14" s="9">
        <f t="shared" si="11"/>
        <v>0</v>
      </c>
      <c r="W14" s="16">
        <f t="shared" si="12"/>
        <v>0</v>
      </c>
      <c r="X14" s="17">
        <f t="shared" si="13"/>
        <v>0</v>
      </c>
      <c r="Y14" s="16">
        <f t="shared" si="14"/>
        <v>0</v>
      </c>
      <c r="Z14" s="16">
        <f t="shared" si="15"/>
        <v>0</v>
      </c>
      <c r="AA14" s="17">
        <f t="shared" si="1"/>
        <v>0</v>
      </c>
      <c r="AB14" s="18">
        <f t="shared" si="16"/>
        <v>0</v>
      </c>
      <c r="AC14" s="20">
        <f t="shared" si="17"/>
        <v>0</v>
      </c>
      <c r="AD14" s="19"/>
    </row>
    <row r="15" spans="1:34" ht="15.75" x14ac:dyDescent="0.25">
      <c r="A15" s="1"/>
      <c r="B15" s="2"/>
      <c r="C15" s="2"/>
      <c r="D15" s="4"/>
      <c r="E15" s="5"/>
      <c r="F15" s="5"/>
      <c r="G15" s="6"/>
      <c r="H15" s="6"/>
      <c r="I15" s="10">
        <f t="shared" si="2"/>
        <v>0</v>
      </c>
      <c r="J15" s="11" t="str">
        <f t="shared" si="3"/>
        <v/>
      </c>
      <c r="K15" s="27" t="str">
        <f t="shared" si="4"/>
        <v/>
      </c>
      <c r="L15" s="7"/>
      <c r="M15" s="8" t="s">
        <v>20</v>
      </c>
      <c r="N15" s="63"/>
      <c r="O15" s="12">
        <f t="shared" si="5"/>
        <v>0</v>
      </c>
      <c r="P15" s="13">
        <f t="shared" si="6"/>
        <v>0</v>
      </c>
      <c r="Q15" s="13">
        <f t="shared" si="7"/>
        <v>0</v>
      </c>
      <c r="R15" s="13">
        <f t="shared" si="8"/>
        <v>0</v>
      </c>
      <c r="S15" s="14">
        <f t="shared" si="9"/>
        <v>0</v>
      </c>
      <c r="T15" s="15">
        <f t="shared" si="0"/>
        <v>0</v>
      </c>
      <c r="U15" s="16">
        <f t="shared" si="10"/>
        <v>0</v>
      </c>
      <c r="V15" s="9">
        <f t="shared" si="11"/>
        <v>0</v>
      </c>
      <c r="W15" s="16">
        <f t="shared" si="12"/>
        <v>0</v>
      </c>
      <c r="X15" s="17">
        <f t="shared" si="13"/>
        <v>0</v>
      </c>
      <c r="Y15" s="16">
        <f t="shared" si="14"/>
        <v>0</v>
      </c>
      <c r="Z15" s="16">
        <f t="shared" si="15"/>
        <v>0</v>
      </c>
      <c r="AA15" s="17">
        <f t="shared" si="1"/>
        <v>0</v>
      </c>
      <c r="AB15" s="18">
        <f t="shared" si="16"/>
        <v>0</v>
      </c>
      <c r="AC15" s="20">
        <f t="shared" si="17"/>
        <v>0</v>
      </c>
      <c r="AD15" s="19"/>
    </row>
    <row r="16" spans="1:34" ht="15.75" x14ac:dyDescent="0.25">
      <c r="A16" s="1"/>
      <c r="B16" s="2"/>
      <c r="C16" s="2"/>
      <c r="D16" s="4"/>
      <c r="E16" s="5"/>
      <c r="F16" s="5"/>
      <c r="G16" s="6"/>
      <c r="H16" s="6"/>
      <c r="I16" s="10">
        <f t="shared" si="2"/>
        <v>0</v>
      </c>
      <c r="J16" s="11" t="str">
        <f t="shared" si="3"/>
        <v/>
      </c>
      <c r="K16" s="27" t="str">
        <f t="shared" si="4"/>
        <v/>
      </c>
      <c r="L16" s="7"/>
      <c r="M16" s="8" t="s">
        <v>20</v>
      </c>
      <c r="N16" s="63"/>
      <c r="O16" s="12">
        <f t="shared" si="5"/>
        <v>0</v>
      </c>
      <c r="P16" s="13">
        <f t="shared" si="6"/>
        <v>0</v>
      </c>
      <c r="Q16" s="13">
        <f t="shared" si="7"/>
        <v>0</v>
      </c>
      <c r="R16" s="13">
        <f t="shared" si="8"/>
        <v>0</v>
      </c>
      <c r="S16" s="14">
        <f t="shared" si="9"/>
        <v>0</v>
      </c>
      <c r="T16" s="15">
        <f t="shared" si="0"/>
        <v>0</v>
      </c>
      <c r="U16" s="16">
        <f t="shared" si="10"/>
        <v>0</v>
      </c>
      <c r="V16" s="9">
        <f t="shared" si="11"/>
        <v>0</v>
      </c>
      <c r="W16" s="16">
        <f t="shared" si="12"/>
        <v>0</v>
      </c>
      <c r="X16" s="17">
        <f t="shared" si="13"/>
        <v>0</v>
      </c>
      <c r="Y16" s="16">
        <f t="shared" si="14"/>
        <v>0</v>
      </c>
      <c r="Z16" s="16">
        <f t="shared" si="15"/>
        <v>0</v>
      </c>
      <c r="AA16" s="17">
        <f t="shared" si="1"/>
        <v>0</v>
      </c>
      <c r="AB16" s="18">
        <f t="shared" si="16"/>
        <v>0</v>
      </c>
      <c r="AC16" s="20">
        <f t="shared" si="17"/>
        <v>0</v>
      </c>
      <c r="AD16" s="19"/>
    </row>
    <row r="17" spans="1:30" ht="15.75" x14ac:dyDescent="0.25">
      <c r="A17" s="1"/>
      <c r="B17" s="2"/>
      <c r="C17" s="2"/>
      <c r="D17" s="4"/>
      <c r="E17" s="5"/>
      <c r="F17" s="5"/>
      <c r="G17" s="6"/>
      <c r="H17" s="6"/>
      <c r="I17" s="10">
        <f t="shared" si="2"/>
        <v>0</v>
      </c>
      <c r="J17" s="11" t="str">
        <f t="shared" si="3"/>
        <v/>
      </c>
      <c r="K17" s="27" t="str">
        <f t="shared" si="4"/>
        <v/>
      </c>
      <c r="L17" s="7"/>
      <c r="M17" s="8" t="s">
        <v>20</v>
      </c>
      <c r="N17" s="63"/>
      <c r="O17" s="12">
        <f t="shared" si="5"/>
        <v>0</v>
      </c>
      <c r="P17" s="13">
        <f t="shared" si="6"/>
        <v>0</v>
      </c>
      <c r="Q17" s="13">
        <f t="shared" si="7"/>
        <v>0</v>
      </c>
      <c r="R17" s="13">
        <f t="shared" si="8"/>
        <v>0</v>
      </c>
      <c r="S17" s="14">
        <f t="shared" si="9"/>
        <v>0</v>
      </c>
      <c r="T17" s="15">
        <f t="shared" si="0"/>
        <v>0</v>
      </c>
      <c r="U17" s="16">
        <f t="shared" si="10"/>
        <v>0</v>
      </c>
      <c r="V17" s="9">
        <f t="shared" si="11"/>
        <v>0</v>
      </c>
      <c r="W17" s="16">
        <f t="shared" si="12"/>
        <v>0</v>
      </c>
      <c r="X17" s="17">
        <f t="shared" si="13"/>
        <v>0</v>
      </c>
      <c r="Y17" s="16">
        <f t="shared" si="14"/>
        <v>0</v>
      </c>
      <c r="Z17" s="16">
        <f t="shared" si="15"/>
        <v>0</v>
      </c>
      <c r="AA17" s="17">
        <f t="shared" si="1"/>
        <v>0</v>
      </c>
      <c r="AB17" s="18">
        <f t="shared" si="16"/>
        <v>0</v>
      </c>
      <c r="AC17" s="20">
        <f t="shared" si="17"/>
        <v>0</v>
      </c>
      <c r="AD17" s="19"/>
    </row>
    <row r="18" spans="1:30" ht="15.75" x14ac:dyDescent="0.25">
      <c r="A18" s="1"/>
      <c r="B18" s="2"/>
      <c r="C18" s="2"/>
      <c r="D18" s="4"/>
      <c r="E18" s="5"/>
      <c r="F18" s="5"/>
      <c r="G18" s="6"/>
      <c r="H18" s="6"/>
      <c r="I18" s="10">
        <f t="shared" si="2"/>
        <v>0</v>
      </c>
      <c r="J18" s="11" t="str">
        <f t="shared" si="3"/>
        <v/>
      </c>
      <c r="K18" s="27" t="str">
        <f t="shared" si="4"/>
        <v/>
      </c>
      <c r="L18" s="7"/>
      <c r="M18" s="8" t="s">
        <v>20</v>
      </c>
      <c r="N18" s="63"/>
      <c r="O18" s="12">
        <f t="shared" si="5"/>
        <v>0</v>
      </c>
      <c r="P18" s="13">
        <f t="shared" si="6"/>
        <v>0</v>
      </c>
      <c r="Q18" s="13">
        <f t="shared" si="7"/>
        <v>0</v>
      </c>
      <c r="R18" s="13">
        <f t="shared" si="8"/>
        <v>0</v>
      </c>
      <c r="S18" s="14">
        <f t="shared" si="9"/>
        <v>0</v>
      </c>
      <c r="T18" s="15">
        <f t="shared" si="0"/>
        <v>0</v>
      </c>
      <c r="U18" s="16">
        <f t="shared" si="10"/>
        <v>0</v>
      </c>
      <c r="V18" s="9">
        <f t="shared" si="11"/>
        <v>0</v>
      </c>
      <c r="W18" s="16">
        <f t="shared" si="12"/>
        <v>0</v>
      </c>
      <c r="X18" s="17">
        <f t="shared" si="13"/>
        <v>0</v>
      </c>
      <c r="Y18" s="16">
        <f t="shared" si="14"/>
        <v>0</v>
      </c>
      <c r="Z18" s="16">
        <f t="shared" si="15"/>
        <v>0</v>
      </c>
      <c r="AA18" s="17">
        <f t="shared" si="1"/>
        <v>0</v>
      </c>
      <c r="AB18" s="18">
        <f t="shared" si="16"/>
        <v>0</v>
      </c>
      <c r="AC18" s="20">
        <f t="shared" si="17"/>
        <v>0</v>
      </c>
      <c r="AD18" s="19"/>
    </row>
    <row r="19" spans="1:30" ht="15.75" x14ac:dyDescent="0.25">
      <c r="A19" s="1"/>
      <c r="B19" s="2"/>
      <c r="C19" s="2"/>
      <c r="D19" s="4"/>
      <c r="E19" s="5"/>
      <c r="F19" s="5"/>
      <c r="G19" s="6"/>
      <c r="H19" s="6"/>
      <c r="I19" s="10">
        <f t="shared" si="2"/>
        <v>0</v>
      </c>
      <c r="J19" s="11" t="str">
        <f t="shared" si="3"/>
        <v/>
      </c>
      <c r="K19" s="27" t="str">
        <f t="shared" si="4"/>
        <v/>
      </c>
      <c r="L19" s="7"/>
      <c r="M19" s="8" t="s">
        <v>20</v>
      </c>
      <c r="N19" s="63"/>
      <c r="O19" s="12">
        <f t="shared" si="5"/>
        <v>0</v>
      </c>
      <c r="P19" s="13">
        <f t="shared" si="6"/>
        <v>0</v>
      </c>
      <c r="Q19" s="13">
        <f t="shared" si="7"/>
        <v>0</v>
      </c>
      <c r="R19" s="13">
        <f t="shared" si="8"/>
        <v>0</v>
      </c>
      <c r="S19" s="14">
        <f t="shared" si="9"/>
        <v>0</v>
      </c>
      <c r="T19" s="15">
        <f t="shared" si="0"/>
        <v>0</v>
      </c>
      <c r="U19" s="16">
        <f t="shared" si="10"/>
        <v>0</v>
      </c>
      <c r="V19" s="9">
        <f t="shared" si="11"/>
        <v>0</v>
      </c>
      <c r="W19" s="16">
        <f t="shared" si="12"/>
        <v>0</v>
      </c>
      <c r="X19" s="17">
        <f t="shared" si="13"/>
        <v>0</v>
      </c>
      <c r="Y19" s="16">
        <f t="shared" si="14"/>
        <v>0</v>
      </c>
      <c r="Z19" s="16">
        <f t="shared" si="15"/>
        <v>0</v>
      </c>
      <c r="AA19" s="17">
        <f t="shared" si="1"/>
        <v>0</v>
      </c>
      <c r="AB19" s="18">
        <f t="shared" si="16"/>
        <v>0</v>
      </c>
      <c r="AC19" s="20">
        <f t="shared" si="17"/>
        <v>0</v>
      </c>
      <c r="AD19" s="19"/>
    </row>
    <row r="20" spans="1:30" ht="15.75" x14ac:dyDescent="0.25">
      <c r="A20" s="1"/>
      <c r="B20" s="2"/>
      <c r="C20" s="2"/>
      <c r="D20" s="4"/>
      <c r="E20" s="5"/>
      <c r="F20" s="5"/>
      <c r="G20" s="6"/>
      <c r="H20" s="6"/>
      <c r="I20" s="10">
        <f t="shared" si="2"/>
        <v>0</v>
      </c>
      <c r="J20" s="11" t="str">
        <f t="shared" si="3"/>
        <v/>
      </c>
      <c r="K20" s="27" t="str">
        <f t="shared" si="4"/>
        <v/>
      </c>
      <c r="L20" s="7"/>
      <c r="M20" s="8" t="s">
        <v>20</v>
      </c>
      <c r="N20" s="63"/>
      <c r="O20" s="12">
        <f t="shared" si="5"/>
        <v>0</v>
      </c>
      <c r="P20" s="13">
        <f t="shared" si="6"/>
        <v>0</v>
      </c>
      <c r="Q20" s="13">
        <f t="shared" si="7"/>
        <v>0</v>
      </c>
      <c r="R20" s="13">
        <f t="shared" si="8"/>
        <v>0</v>
      </c>
      <c r="S20" s="14">
        <f t="shared" si="9"/>
        <v>0</v>
      </c>
      <c r="T20" s="15">
        <f t="shared" si="0"/>
        <v>0</v>
      </c>
      <c r="U20" s="16">
        <f t="shared" si="10"/>
        <v>0</v>
      </c>
      <c r="V20" s="9">
        <f t="shared" si="11"/>
        <v>0</v>
      </c>
      <c r="W20" s="16">
        <f t="shared" si="12"/>
        <v>0</v>
      </c>
      <c r="X20" s="17">
        <f t="shared" si="13"/>
        <v>0</v>
      </c>
      <c r="Y20" s="16">
        <f t="shared" si="14"/>
        <v>0</v>
      </c>
      <c r="Z20" s="16">
        <f t="shared" si="15"/>
        <v>0</v>
      </c>
      <c r="AA20" s="17">
        <f t="shared" si="1"/>
        <v>0</v>
      </c>
      <c r="AB20" s="18">
        <f t="shared" si="16"/>
        <v>0</v>
      </c>
      <c r="AC20" s="20">
        <f t="shared" si="17"/>
        <v>0</v>
      </c>
      <c r="AD20" s="19"/>
    </row>
    <row r="21" spans="1:30" ht="15.75" x14ac:dyDescent="0.25">
      <c r="A21" s="1"/>
      <c r="B21" s="2"/>
      <c r="C21" s="2"/>
      <c r="D21" s="4"/>
      <c r="E21" s="5"/>
      <c r="F21" s="5"/>
      <c r="G21" s="6"/>
      <c r="H21" s="6"/>
      <c r="I21" s="10">
        <f t="shared" si="2"/>
        <v>0</v>
      </c>
      <c r="J21" s="11" t="str">
        <f t="shared" si="3"/>
        <v/>
      </c>
      <c r="K21" s="27" t="str">
        <f t="shared" si="4"/>
        <v/>
      </c>
      <c r="L21" s="7"/>
      <c r="M21" s="8" t="s">
        <v>20</v>
      </c>
      <c r="N21" s="63"/>
      <c r="O21" s="12">
        <f t="shared" si="5"/>
        <v>0</v>
      </c>
      <c r="P21" s="13">
        <f t="shared" si="6"/>
        <v>0</v>
      </c>
      <c r="Q21" s="13">
        <f t="shared" si="7"/>
        <v>0</v>
      </c>
      <c r="R21" s="13">
        <f t="shared" si="8"/>
        <v>0</v>
      </c>
      <c r="S21" s="14">
        <f t="shared" si="9"/>
        <v>0</v>
      </c>
      <c r="T21" s="15">
        <f t="shared" si="0"/>
        <v>0</v>
      </c>
      <c r="U21" s="16">
        <f t="shared" si="10"/>
        <v>0</v>
      </c>
      <c r="V21" s="9">
        <f t="shared" si="11"/>
        <v>0</v>
      </c>
      <c r="W21" s="16">
        <f t="shared" si="12"/>
        <v>0</v>
      </c>
      <c r="X21" s="17">
        <f t="shared" si="13"/>
        <v>0</v>
      </c>
      <c r="Y21" s="16">
        <f t="shared" si="14"/>
        <v>0</v>
      </c>
      <c r="Z21" s="16">
        <f t="shared" si="15"/>
        <v>0</v>
      </c>
      <c r="AA21" s="17">
        <f t="shared" si="1"/>
        <v>0</v>
      </c>
      <c r="AB21" s="18">
        <f t="shared" si="16"/>
        <v>0</v>
      </c>
      <c r="AC21" s="20">
        <f t="shared" si="17"/>
        <v>0</v>
      </c>
      <c r="AD21" s="19"/>
    </row>
    <row r="22" spans="1:30" ht="15.75" x14ac:dyDescent="0.25">
      <c r="A22" s="1"/>
      <c r="B22" s="2"/>
      <c r="C22" s="2"/>
      <c r="D22" s="4"/>
      <c r="E22" s="5"/>
      <c r="F22" s="5"/>
      <c r="G22" s="6"/>
      <c r="H22" s="6"/>
      <c r="I22" s="10">
        <f t="shared" si="2"/>
        <v>0</v>
      </c>
      <c r="J22" s="11" t="str">
        <f t="shared" si="3"/>
        <v/>
      </c>
      <c r="K22" s="27" t="str">
        <f t="shared" si="4"/>
        <v/>
      </c>
      <c r="L22" s="7"/>
      <c r="M22" s="8" t="s">
        <v>20</v>
      </c>
      <c r="N22" s="63"/>
      <c r="O22" s="12">
        <f t="shared" si="5"/>
        <v>0</v>
      </c>
      <c r="P22" s="13">
        <f t="shared" si="6"/>
        <v>0</v>
      </c>
      <c r="Q22" s="13">
        <f t="shared" si="7"/>
        <v>0</v>
      </c>
      <c r="R22" s="13">
        <f t="shared" si="8"/>
        <v>0</v>
      </c>
      <c r="S22" s="14">
        <f t="shared" si="9"/>
        <v>0</v>
      </c>
      <c r="T22" s="15">
        <f t="shared" si="0"/>
        <v>0</v>
      </c>
      <c r="U22" s="16">
        <f t="shared" si="10"/>
        <v>0</v>
      </c>
      <c r="V22" s="9">
        <f t="shared" si="11"/>
        <v>0</v>
      </c>
      <c r="W22" s="16">
        <f t="shared" si="12"/>
        <v>0</v>
      </c>
      <c r="X22" s="17">
        <f t="shared" si="13"/>
        <v>0</v>
      </c>
      <c r="Y22" s="16">
        <f t="shared" si="14"/>
        <v>0</v>
      </c>
      <c r="Z22" s="16">
        <f t="shared" si="15"/>
        <v>0</v>
      </c>
      <c r="AA22" s="17">
        <f t="shared" si="1"/>
        <v>0</v>
      </c>
      <c r="AB22" s="18">
        <f t="shared" si="16"/>
        <v>0</v>
      </c>
      <c r="AC22" s="20">
        <f t="shared" si="17"/>
        <v>0</v>
      </c>
      <c r="AD22" s="19"/>
    </row>
    <row r="23" spans="1:30" ht="15.75" x14ac:dyDescent="0.25">
      <c r="A23" s="1"/>
      <c r="B23" s="2"/>
      <c r="C23" s="2"/>
      <c r="D23" s="4"/>
      <c r="E23" s="5"/>
      <c r="F23" s="5"/>
      <c r="G23" s="6"/>
      <c r="H23" s="6"/>
      <c r="I23" s="10">
        <f t="shared" si="2"/>
        <v>0</v>
      </c>
      <c r="J23" s="11" t="str">
        <f t="shared" si="3"/>
        <v/>
      </c>
      <c r="K23" s="27" t="str">
        <f t="shared" si="4"/>
        <v/>
      </c>
      <c r="L23" s="7"/>
      <c r="M23" s="8" t="s">
        <v>20</v>
      </c>
      <c r="N23" s="63"/>
      <c r="O23" s="12">
        <f t="shared" si="5"/>
        <v>0</v>
      </c>
      <c r="P23" s="13">
        <f t="shared" si="6"/>
        <v>0</v>
      </c>
      <c r="Q23" s="13">
        <f t="shared" si="7"/>
        <v>0</v>
      </c>
      <c r="R23" s="13">
        <f t="shared" si="8"/>
        <v>0</v>
      </c>
      <c r="S23" s="14">
        <f t="shared" si="9"/>
        <v>0</v>
      </c>
      <c r="T23" s="15">
        <f t="shared" si="0"/>
        <v>0</v>
      </c>
      <c r="U23" s="16">
        <f t="shared" si="10"/>
        <v>0</v>
      </c>
      <c r="V23" s="9">
        <f t="shared" si="11"/>
        <v>0</v>
      </c>
      <c r="W23" s="16">
        <f t="shared" si="12"/>
        <v>0</v>
      </c>
      <c r="X23" s="17">
        <f t="shared" si="13"/>
        <v>0</v>
      </c>
      <c r="Y23" s="16">
        <f t="shared" si="14"/>
        <v>0</v>
      </c>
      <c r="Z23" s="16">
        <f t="shared" si="15"/>
        <v>0</v>
      </c>
      <c r="AA23" s="17">
        <f t="shared" si="1"/>
        <v>0</v>
      </c>
      <c r="AB23" s="18">
        <f t="shared" si="16"/>
        <v>0</v>
      </c>
      <c r="AC23" s="20">
        <f t="shared" si="17"/>
        <v>0</v>
      </c>
      <c r="AD23" s="19"/>
    </row>
    <row r="24" spans="1:30" ht="15.75" x14ac:dyDescent="0.25">
      <c r="A24" s="1"/>
      <c r="B24" s="2"/>
      <c r="C24" s="2"/>
      <c r="D24" s="4"/>
      <c r="E24" s="5"/>
      <c r="F24" s="5"/>
      <c r="G24" s="6"/>
      <c r="H24" s="6"/>
      <c r="I24" s="10">
        <f t="shared" si="2"/>
        <v>0</v>
      </c>
      <c r="J24" s="11" t="str">
        <f t="shared" si="3"/>
        <v/>
      </c>
      <c r="K24" s="27" t="str">
        <f t="shared" si="4"/>
        <v/>
      </c>
      <c r="L24" s="7"/>
      <c r="M24" s="8" t="s">
        <v>20</v>
      </c>
      <c r="N24" s="63"/>
      <c r="O24" s="12">
        <f t="shared" si="5"/>
        <v>0</v>
      </c>
      <c r="P24" s="13">
        <f t="shared" si="6"/>
        <v>0</v>
      </c>
      <c r="Q24" s="13">
        <f t="shared" si="7"/>
        <v>0</v>
      </c>
      <c r="R24" s="13">
        <f t="shared" si="8"/>
        <v>0</v>
      </c>
      <c r="S24" s="14">
        <f t="shared" si="9"/>
        <v>0</v>
      </c>
      <c r="T24" s="15">
        <f t="shared" si="0"/>
        <v>0</v>
      </c>
      <c r="U24" s="16">
        <f t="shared" si="10"/>
        <v>0</v>
      </c>
      <c r="V24" s="9">
        <f t="shared" si="11"/>
        <v>0</v>
      </c>
      <c r="W24" s="16">
        <f t="shared" si="12"/>
        <v>0</v>
      </c>
      <c r="X24" s="17">
        <f t="shared" si="13"/>
        <v>0</v>
      </c>
      <c r="Y24" s="16">
        <f t="shared" si="14"/>
        <v>0</v>
      </c>
      <c r="Z24" s="16">
        <f t="shared" si="15"/>
        <v>0</v>
      </c>
      <c r="AA24" s="17">
        <f t="shared" si="1"/>
        <v>0</v>
      </c>
      <c r="AB24" s="18">
        <f t="shared" si="16"/>
        <v>0</v>
      </c>
      <c r="AC24" s="20">
        <f t="shared" si="17"/>
        <v>0</v>
      </c>
      <c r="AD24" s="19"/>
    </row>
    <row r="25" spans="1:30" ht="15.75" x14ac:dyDescent="0.25">
      <c r="A25" s="1"/>
      <c r="B25" s="2"/>
      <c r="C25" s="2"/>
      <c r="D25" s="4"/>
      <c r="E25" s="5"/>
      <c r="F25" s="5"/>
      <c r="G25" s="6"/>
      <c r="H25" s="6"/>
      <c r="I25" s="10">
        <f t="shared" si="2"/>
        <v>0</v>
      </c>
      <c r="J25" s="11" t="str">
        <f t="shared" si="3"/>
        <v/>
      </c>
      <c r="K25" s="27" t="str">
        <f t="shared" si="4"/>
        <v/>
      </c>
      <c r="L25" s="7"/>
      <c r="M25" s="8" t="s">
        <v>20</v>
      </c>
      <c r="N25" s="63"/>
      <c r="O25" s="12">
        <f t="shared" si="5"/>
        <v>0</v>
      </c>
      <c r="P25" s="13">
        <f t="shared" si="6"/>
        <v>0</v>
      </c>
      <c r="Q25" s="13">
        <f t="shared" si="7"/>
        <v>0</v>
      </c>
      <c r="R25" s="13">
        <f t="shared" si="8"/>
        <v>0</v>
      </c>
      <c r="S25" s="14">
        <f t="shared" si="9"/>
        <v>0</v>
      </c>
      <c r="T25" s="15">
        <f t="shared" si="0"/>
        <v>0</v>
      </c>
      <c r="U25" s="16">
        <f t="shared" si="10"/>
        <v>0</v>
      </c>
      <c r="V25" s="9">
        <f t="shared" si="11"/>
        <v>0</v>
      </c>
      <c r="W25" s="16">
        <f t="shared" si="12"/>
        <v>0</v>
      </c>
      <c r="X25" s="17">
        <f t="shared" si="13"/>
        <v>0</v>
      </c>
      <c r="Y25" s="16">
        <f t="shared" si="14"/>
        <v>0</v>
      </c>
      <c r="Z25" s="16">
        <f t="shared" si="15"/>
        <v>0</v>
      </c>
      <c r="AA25" s="17">
        <f t="shared" si="1"/>
        <v>0</v>
      </c>
      <c r="AB25" s="18">
        <f t="shared" si="16"/>
        <v>0</v>
      </c>
      <c r="AC25" s="20">
        <f t="shared" si="17"/>
        <v>0</v>
      </c>
      <c r="AD25" s="19"/>
    </row>
    <row r="26" spans="1:30" ht="15.75" x14ac:dyDescent="0.25">
      <c r="A26" s="1"/>
      <c r="B26" s="2"/>
      <c r="C26" s="2"/>
      <c r="D26" s="4"/>
      <c r="E26" s="5"/>
      <c r="F26" s="5"/>
      <c r="G26" s="6"/>
      <c r="H26" s="6"/>
      <c r="I26" s="10">
        <f t="shared" si="2"/>
        <v>0</v>
      </c>
      <c r="J26" s="11" t="str">
        <f t="shared" si="3"/>
        <v/>
      </c>
      <c r="K26" s="27" t="str">
        <f t="shared" si="4"/>
        <v/>
      </c>
      <c r="L26" s="7"/>
      <c r="M26" s="8" t="s">
        <v>20</v>
      </c>
      <c r="N26" s="63"/>
      <c r="O26" s="12">
        <f t="shared" si="5"/>
        <v>0</v>
      </c>
      <c r="P26" s="13">
        <f t="shared" si="6"/>
        <v>0</v>
      </c>
      <c r="Q26" s="13">
        <f t="shared" si="7"/>
        <v>0</v>
      </c>
      <c r="R26" s="13">
        <f t="shared" si="8"/>
        <v>0</v>
      </c>
      <c r="S26" s="14">
        <f t="shared" si="9"/>
        <v>0</v>
      </c>
      <c r="T26" s="15">
        <f t="shared" si="0"/>
        <v>0</v>
      </c>
      <c r="U26" s="16">
        <f t="shared" si="10"/>
        <v>0</v>
      </c>
      <c r="V26" s="9">
        <f t="shared" si="11"/>
        <v>0</v>
      </c>
      <c r="W26" s="16">
        <f t="shared" si="12"/>
        <v>0</v>
      </c>
      <c r="X26" s="17">
        <f t="shared" si="13"/>
        <v>0</v>
      </c>
      <c r="Y26" s="16">
        <f t="shared" si="14"/>
        <v>0</v>
      </c>
      <c r="Z26" s="16">
        <f t="shared" si="15"/>
        <v>0</v>
      </c>
      <c r="AA26" s="17">
        <f t="shared" si="1"/>
        <v>0</v>
      </c>
      <c r="AB26" s="18">
        <f t="shared" si="16"/>
        <v>0</v>
      </c>
      <c r="AC26" s="20">
        <f t="shared" si="17"/>
        <v>0</v>
      </c>
      <c r="AD26" s="19"/>
    </row>
    <row r="27" spans="1:30" ht="15.75" x14ac:dyDescent="0.25">
      <c r="A27" s="1"/>
      <c r="B27" s="2"/>
      <c r="C27" s="2"/>
      <c r="D27" s="4"/>
      <c r="E27" s="5"/>
      <c r="F27" s="5"/>
      <c r="G27" s="6"/>
      <c r="H27" s="6"/>
      <c r="I27" s="10">
        <f t="shared" si="2"/>
        <v>0</v>
      </c>
      <c r="J27" s="11" t="str">
        <f t="shared" si="3"/>
        <v/>
      </c>
      <c r="K27" s="27" t="str">
        <f t="shared" si="4"/>
        <v/>
      </c>
      <c r="L27" s="7"/>
      <c r="M27" s="8" t="s">
        <v>20</v>
      </c>
      <c r="N27" s="63"/>
      <c r="O27" s="12">
        <f t="shared" si="5"/>
        <v>0</v>
      </c>
      <c r="P27" s="13">
        <f t="shared" si="6"/>
        <v>0</v>
      </c>
      <c r="Q27" s="13">
        <f t="shared" si="7"/>
        <v>0</v>
      </c>
      <c r="R27" s="13">
        <f t="shared" si="8"/>
        <v>0</v>
      </c>
      <c r="S27" s="14">
        <f t="shared" si="9"/>
        <v>0</v>
      </c>
      <c r="T27" s="15">
        <f t="shared" si="0"/>
        <v>0</v>
      </c>
      <c r="U27" s="16">
        <f t="shared" si="10"/>
        <v>0</v>
      </c>
      <c r="V27" s="9">
        <f t="shared" si="11"/>
        <v>0</v>
      </c>
      <c r="W27" s="16">
        <f t="shared" si="12"/>
        <v>0</v>
      </c>
      <c r="X27" s="17">
        <f t="shared" si="13"/>
        <v>0</v>
      </c>
      <c r="Y27" s="16">
        <f t="shared" si="14"/>
        <v>0</v>
      </c>
      <c r="Z27" s="16">
        <f t="shared" si="15"/>
        <v>0</v>
      </c>
      <c r="AA27" s="17">
        <f t="shared" si="1"/>
        <v>0</v>
      </c>
      <c r="AB27" s="18">
        <f t="shared" si="16"/>
        <v>0</v>
      </c>
      <c r="AC27" s="20">
        <f t="shared" si="17"/>
        <v>0</v>
      </c>
      <c r="AD27" s="19"/>
    </row>
    <row r="28" spans="1:30" ht="15.75" x14ac:dyDescent="0.25">
      <c r="A28" s="1"/>
      <c r="B28" s="2"/>
      <c r="C28" s="2"/>
      <c r="D28" s="4"/>
      <c r="E28" s="5"/>
      <c r="F28" s="5"/>
      <c r="G28" s="6"/>
      <c r="H28" s="6"/>
      <c r="I28" s="10">
        <f t="shared" si="2"/>
        <v>0</v>
      </c>
      <c r="J28" s="11" t="str">
        <f t="shared" si="3"/>
        <v/>
      </c>
      <c r="K28" s="27" t="str">
        <f t="shared" si="4"/>
        <v/>
      </c>
      <c r="L28" s="7"/>
      <c r="M28" s="8" t="s">
        <v>20</v>
      </c>
      <c r="N28" s="63"/>
      <c r="O28" s="12">
        <f t="shared" si="5"/>
        <v>0</v>
      </c>
      <c r="P28" s="13">
        <f t="shared" si="6"/>
        <v>0</v>
      </c>
      <c r="Q28" s="13">
        <f t="shared" si="7"/>
        <v>0</v>
      </c>
      <c r="R28" s="13">
        <f t="shared" si="8"/>
        <v>0</v>
      </c>
      <c r="S28" s="14">
        <f t="shared" si="9"/>
        <v>0</v>
      </c>
      <c r="T28" s="15">
        <f t="shared" si="0"/>
        <v>0</v>
      </c>
      <c r="U28" s="16">
        <f t="shared" si="10"/>
        <v>0</v>
      </c>
      <c r="V28" s="9">
        <f t="shared" si="11"/>
        <v>0</v>
      </c>
      <c r="W28" s="16">
        <f t="shared" si="12"/>
        <v>0</v>
      </c>
      <c r="X28" s="17">
        <f t="shared" si="13"/>
        <v>0</v>
      </c>
      <c r="Y28" s="16">
        <f t="shared" si="14"/>
        <v>0</v>
      </c>
      <c r="Z28" s="16">
        <f t="shared" si="15"/>
        <v>0</v>
      </c>
      <c r="AA28" s="17">
        <f t="shared" si="1"/>
        <v>0</v>
      </c>
      <c r="AB28" s="18">
        <f t="shared" si="16"/>
        <v>0</v>
      </c>
      <c r="AC28" s="20">
        <f t="shared" si="17"/>
        <v>0</v>
      </c>
      <c r="AD28" s="19"/>
    </row>
    <row r="29" spans="1:30" ht="15.75" x14ac:dyDescent="0.25">
      <c r="A29" s="1"/>
      <c r="B29" s="2"/>
      <c r="C29" s="2"/>
      <c r="D29" s="4"/>
      <c r="E29" s="5"/>
      <c r="F29" s="5"/>
      <c r="G29" s="6"/>
      <c r="H29" s="6"/>
      <c r="I29" s="10">
        <f t="shared" si="2"/>
        <v>0</v>
      </c>
      <c r="J29" s="11" t="str">
        <f t="shared" si="3"/>
        <v/>
      </c>
      <c r="K29" s="27" t="str">
        <f t="shared" si="4"/>
        <v/>
      </c>
      <c r="L29" s="7"/>
      <c r="M29" s="8" t="s">
        <v>20</v>
      </c>
      <c r="N29" s="63"/>
      <c r="O29" s="12">
        <f t="shared" si="5"/>
        <v>0</v>
      </c>
      <c r="P29" s="13">
        <f t="shared" si="6"/>
        <v>0</v>
      </c>
      <c r="Q29" s="13">
        <f t="shared" si="7"/>
        <v>0</v>
      </c>
      <c r="R29" s="13">
        <f t="shared" si="8"/>
        <v>0</v>
      </c>
      <c r="S29" s="14">
        <f t="shared" si="9"/>
        <v>0</v>
      </c>
      <c r="T29" s="15">
        <f t="shared" si="0"/>
        <v>0</v>
      </c>
      <c r="U29" s="16">
        <f t="shared" si="10"/>
        <v>0</v>
      </c>
      <c r="V29" s="9">
        <f t="shared" si="11"/>
        <v>0</v>
      </c>
      <c r="W29" s="16">
        <f t="shared" si="12"/>
        <v>0</v>
      </c>
      <c r="X29" s="17">
        <f t="shared" si="13"/>
        <v>0</v>
      </c>
      <c r="Y29" s="16">
        <f t="shared" si="14"/>
        <v>0</v>
      </c>
      <c r="Z29" s="16">
        <f t="shared" si="15"/>
        <v>0</v>
      </c>
      <c r="AA29" s="17">
        <f t="shared" si="1"/>
        <v>0</v>
      </c>
      <c r="AB29" s="18">
        <f t="shared" si="16"/>
        <v>0</v>
      </c>
      <c r="AC29" s="20">
        <f t="shared" si="17"/>
        <v>0</v>
      </c>
      <c r="AD29" s="19"/>
    </row>
    <row r="30" spans="1:30" ht="15.75" x14ac:dyDescent="0.25">
      <c r="A30" s="1"/>
      <c r="B30" s="2"/>
      <c r="C30" s="2"/>
      <c r="D30" s="4"/>
      <c r="E30" s="5"/>
      <c r="F30" s="5"/>
      <c r="G30" s="6"/>
      <c r="H30" s="6"/>
      <c r="I30" s="10">
        <f t="shared" si="2"/>
        <v>0</v>
      </c>
      <c r="J30" s="11" t="str">
        <f t="shared" si="3"/>
        <v/>
      </c>
      <c r="K30" s="27" t="str">
        <f t="shared" si="4"/>
        <v/>
      </c>
      <c r="L30" s="7"/>
      <c r="M30" s="8" t="s">
        <v>20</v>
      </c>
      <c r="N30" s="63"/>
      <c r="O30" s="12">
        <f t="shared" si="5"/>
        <v>0</v>
      </c>
      <c r="P30" s="13">
        <f t="shared" si="6"/>
        <v>0</v>
      </c>
      <c r="Q30" s="13">
        <f t="shared" si="7"/>
        <v>0</v>
      </c>
      <c r="R30" s="13">
        <f t="shared" si="8"/>
        <v>0</v>
      </c>
      <c r="S30" s="14">
        <f t="shared" si="9"/>
        <v>0</v>
      </c>
      <c r="T30" s="15">
        <f t="shared" si="0"/>
        <v>0</v>
      </c>
      <c r="U30" s="16">
        <f t="shared" si="10"/>
        <v>0</v>
      </c>
      <c r="V30" s="9">
        <f t="shared" si="11"/>
        <v>0</v>
      </c>
      <c r="W30" s="16">
        <f t="shared" si="12"/>
        <v>0</v>
      </c>
      <c r="X30" s="17">
        <f t="shared" si="13"/>
        <v>0</v>
      </c>
      <c r="Y30" s="16">
        <f t="shared" si="14"/>
        <v>0</v>
      </c>
      <c r="Z30" s="16">
        <f t="shared" si="15"/>
        <v>0</v>
      </c>
      <c r="AA30" s="17">
        <f t="shared" si="1"/>
        <v>0</v>
      </c>
      <c r="AB30" s="18">
        <f t="shared" si="16"/>
        <v>0</v>
      </c>
      <c r="AC30" s="20">
        <f t="shared" si="17"/>
        <v>0</v>
      </c>
      <c r="AD30" s="19"/>
    </row>
    <row r="31" spans="1:30" ht="15.75" x14ac:dyDescent="0.25">
      <c r="A31" s="1"/>
      <c r="B31" s="2"/>
      <c r="C31" s="2"/>
      <c r="D31" s="4"/>
      <c r="E31" s="5"/>
      <c r="F31" s="5"/>
      <c r="G31" s="6"/>
      <c r="H31" s="6"/>
      <c r="I31" s="10">
        <f t="shared" si="2"/>
        <v>0</v>
      </c>
      <c r="J31" s="11" t="str">
        <f t="shared" si="3"/>
        <v/>
      </c>
      <c r="K31" s="27" t="str">
        <f t="shared" si="4"/>
        <v/>
      </c>
      <c r="L31" s="7"/>
      <c r="M31" s="8" t="s">
        <v>20</v>
      </c>
      <c r="N31" s="63"/>
      <c r="O31" s="12">
        <f t="shared" si="5"/>
        <v>0</v>
      </c>
      <c r="P31" s="13">
        <f t="shared" si="6"/>
        <v>0</v>
      </c>
      <c r="Q31" s="13">
        <f t="shared" si="7"/>
        <v>0</v>
      </c>
      <c r="R31" s="13">
        <f t="shared" si="8"/>
        <v>0</v>
      </c>
      <c r="S31" s="14">
        <f t="shared" si="9"/>
        <v>0</v>
      </c>
      <c r="T31" s="15">
        <f t="shared" si="0"/>
        <v>0</v>
      </c>
      <c r="U31" s="16">
        <f t="shared" si="10"/>
        <v>0</v>
      </c>
      <c r="V31" s="9">
        <f t="shared" si="11"/>
        <v>0</v>
      </c>
      <c r="W31" s="16">
        <f t="shared" si="12"/>
        <v>0</v>
      </c>
      <c r="X31" s="17">
        <f t="shared" si="13"/>
        <v>0</v>
      </c>
      <c r="Y31" s="16">
        <f t="shared" si="14"/>
        <v>0</v>
      </c>
      <c r="Z31" s="16">
        <f t="shared" si="15"/>
        <v>0</v>
      </c>
      <c r="AA31" s="17">
        <f t="shared" si="1"/>
        <v>0</v>
      </c>
      <c r="AB31" s="18">
        <f t="shared" si="16"/>
        <v>0</v>
      </c>
      <c r="AC31" s="20">
        <f t="shared" si="17"/>
        <v>0</v>
      </c>
      <c r="AD31" s="19"/>
    </row>
    <row r="32" spans="1:30" ht="15.75" x14ac:dyDescent="0.25">
      <c r="A32" s="1"/>
      <c r="B32" s="2"/>
      <c r="C32" s="2"/>
      <c r="D32" s="4"/>
      <c r="E32" s="5"/>
      <c r="F32" s="5"/>
      <c r="G32" s="6"/>
      <c r="H32" s="6"/>
      <c r="I32" s="10">
        <f t="shared" si="2"/>
        <v>0</v>
      </c>
      <c r="J32" s="11" t="str">
        <f t="shared" si="3"/>
        <v/>
      </c>
      <c r="K32" s="27" t="str">
        <f t="shared" si="4"/>
        <v/>
      </c>
      <c r="L32" s="7"/>
      <c r="M32" s="8" t="s">
        <v>20</v>
      </c>
      <c r="N32" s="63"/>
      <c r="O32" s="12">
        <f t="shared" si="5"/>
        <v>0</v>
      </c>
      <c r="P32" s="13">
        <f t="shared" si="6"/>
        <v>0</v>
      </c>
      <c r="Q32" s="13">
        <f t="shared" si="7"/>
        <v>0</v>
      </c>
      <c r="R32" s="13">
        <f t="shared" si="8"/>
        <v>0</v>
      </c>
      <c r="S32" s="14">
        <f t="shared" si="9"/>
        <v>0</v>
      </c>
      <c r="T32" s="15">
        <f t="shared" si="0"/>
        <v>0</v>
      </c>
      <c r="U32" s="16">
        <f t="shared" si="10"/>
        <v>0</v>
      </c>
      <c r="V32" s="9">
        <f t="shared" si="11"/>
        <v>0</v>
      </c>
      <c r="W32" s="16">
        <f t="shared" si="12"/>
        <v>0</v>
      </c>
      <c r="X32" s="17">
        <f t="shared" si="13"/>
        <v>0</v>
      </c>
      <c r="Y32" s="16">
        <f t="shared" si="14"/>
        <v>0</v>
      </c>
      <c r="Z32" s="16">
        <f t="shared" si="15"/>
        <v>0</v>
      </c>
      <c r="AA32" s="17">
        <f t="shared" si="1"/>
        <v>0</v>
      </c>
      <c r="AB32" s="18">
        <f t="shared" si="16"/>
        <v>0</v>
      </c>
      <c r="AC32" s="20">
        <f t="shared" si="17"/>
        <v>0</v>
      </c>
      <c r="AD32" s="19"/>
    </row>
    <row r="33" spans="1:30" ht="15.75" x14ac:dyDescent="0.25">
      <c r="A33" s="1"/>
      <c r="B33" s="2"/>
      <c r="C33" s="2"/>
      <c r="D33" s="4"/>
      <c r="E33" s="5"/>
      <c r="F33" s="5"/>
      <c r="G33" s="6"/>
      <c r="H33" s="6"/>
      <c r="I33" s="10">
        <f t="shared" si="2"/>
        <v>0</v>
      </c>
      <c r="J33" s="11" t="str">
        <f t="shared" si="3"/>
        <v/>
      </c>
      <c r="K33" s="27" t="str">
        <f t="shared" si="4"/>
        <v/>
      </c>
      <c r="L33" s="7"/>
      <c r="M33" s="8" t="s">
        <v>20</v>
      </c>
      <c r="N33" s="63"/>
      <c r="O33" s="12">
        <f t="shared" si="5"/>
        <v>0</v>
      </c>
      <c r="P33" s="13">
        <f t="shared" si="6"/>
        <v>0</v>
      </c>
      <c r="Q33" s="13">
        <f t="shared" si="7"/>
        <v>0</v>
      </c>
      <c r="R33" s="13">
        <f t="shared" si="8"/>
        <v>0</v>
      </c>
      <c r="S33" s="14">
        <f t="shared" si="9"/>
        <v>0</v>
      </c>
      <c r="T33" s="15">
        <f t="shared" si="0"/>
        <v>0</v>
      </c>
      <c r="U33" s="16">
        <f t="shared" si="10"/>
        <v>0</v>
      </c>
      <c r="V33" s="9">
        <f t="shared" si="11"/>
        <v>0</v>
      </c>
      <c r="W33" s="16">
        <f t="shared" si="12"/>
        <v>0</v>
      </c>
      <c r="X33" s="17">
        <f t="shared" si="13"/>
        <v>0</v>
      </c>
      <c r="Y33" s="16">
        <f t="shared" si="14"/>
        <v>0</v>
      </c>
      <c r="Z33" s="16">
        <f t="shared" si="15"/>
        <v>0</v>
      </c>
      <c r="AA33" s="17">
        <f t="shared" si="1"/>
        <v>0</v>
      </c>
      <c r="AB33" s="18">
        <f t="shared" si="16"/>
        <v>0</v>
      </c>
      <c r="AC33" s="20">
        <f t="shared" si="17"/>
        <v>0</v>
      </c>
      <c r="AD33" s="19"/>
    </row>
    <row r="34" spans="1:30" ht="15.75" x14ac:dyDescent="0.25">
      <c r="A34" s="1"/>
      <c r="B34" s="2"/>
      <c r="C34" s="2"/>
      <c r="D34" s="4"/>
      <c r="E34" s="5"/>
      <c r="F34" s="5"/>
      <c r="G34" s="6"/>
      <c r="H34" s="6"/>
      <c r="I34" s="10">
        <f t="shared" si="2"/>
        <v>0</v>
      </c>
      <c r="J34" s="11" t="str">
        <f t="shared" si="3"/>
        <v/>
      </c>
      <c r="K34" s="27" t="str">
        <f t="shared" si="4"/>
        <v/>
      </c>
      <c r="L34" s="7"/>
      <c r="M34" s="8" t="s">
        <v>20</v>
      </c>
      <c r="N34" s="63"/>
      <c r="O34" s="12">
        <f t="shared" si="5"/>
        <v>0</v>
      </c>
      <c r="P34" s="13">
        <f t="shared" si="6"/>
        <v>0</v>
      </c>
      <c r="Q34" s="13">
        <f t="shared" si="7"/>
        <v>0</v>
      </c>
      <c r="R34" s="13">
        <f t="shared" si="8"/>
        <v>0</v>
      </c>
      <c r="S34" s="14">
        <f t="shared" si="9"/>
        <v>0</v>
      </c>
      <c r="T34" s="15">
        <f t="shared" si="0"/>
        <v>0</v>
      </c>
      <c r="U34" s="16">
        <f t="shared" si="10"/>
        <v>0</v>
      </c>
      <c r="V34" s="9">
        <f t="shared" si="11"/>
        <v>0</v>
      </c>
      <c r="W34" s="16">
        <f t="shared" si="12"/>
        <v>0</v>
      </c>
      <c r="X34" s="17">
        <f t="shared" si="13"/>
        <v>0</v>
      </c>
      <c r="Y34" s="16">
        <f t="shared" si="14"/>
        <v>0</v>
      </c>
      <c r="Z34" s="16">
        <f t="shared" si="15"/>
        <v>0</v>
      </c>
      <c r="AA34" s="17">
        <f t="shared" si="1"/>
        <v>0</v>
      </c>
      <c r="AB34" s="18">
        <f t="shared" si="16"/>
        <v>0</v>
      </c>
      <c r="AC34" s="20">
        <f t="shared" si="17"/>
        <v>0</v>
      </c>
      <c r="AD34" s="19"/>
    </row>
    <row r="35" spans="1:30" ht="15.75" x14ac:dyDescent="0.25">
      <c r="A35" s="1"/>
      <c r="B35" s="2"/>
      <c r="C35" s="2"/>
      <c r="D35" s="4"/>
      <c r="E35" s="5"/>
      <c r="F35" s="5"/>
      <c r="G35" s="6"/>
      <c r="H35" s="6"/>
      <c r="I35" s="10">
        <f t="shared" si="2"/>
        <v>0</v>
      </c>
      <c r="J35" s="11" t="str">
        <f t="shared" si="3"/>
        <v/>
      </c>
      <c r="K35" s="27" t="str">
        <f t="shared" si="4"/>
        <v/>
      </c>
      <c r="L35" s="7"/>
      <c r="M35" s="8" t="s">
        <v>20</v>
      </c>
      <c r="N35" s="63"/>
      <c r="O35" s="12">
        <f t="shared" si="5"/>
        <v>0</v>
      </c>
      <c r="P35" s="13">
        <f t="shared" si="6"/>
        <v>0</v>
      </c>
      <c r="Q35" s="13">
        <f t="shared" si="7"/>
        <v>0</v>
      </c>
      <c r="R35" s="13">
        <f t="shared" si="8"/>
        <v>0</v>
      </c>
      <c r="S35" s="14">
        <f t="shared" si="9"/>
        <v>0</v>
      </c>
      <c r="T35" s="15">
        <f t="shared" si="0"/>
        <v>0</v>
      </c>
      <c r="U35" s="16">
        <f t="shared" si="10"/>
        <v>0</v>
      </c>
      <c r="V35" s="9">
        <f t="shared" si="11"/>
        <v>0</v>
      </c>
      <c r="W35" s="16">
        <f t="shared" si="12"/>
        <v>0</v>
      </c>
      <c r="X35" s="17">
        <f t="shared" si="13"/>
        <v>0</v>
      </c>
      <c r="Y35" s="16">
        <f t="shared" si="14"/>
        <v>0</v>
      </c>
      <c r="Z35" s="16">
        <f t="shared" si="15"/>
        <v>0</v>
      </c>
      <c r="AA35" s="17">
        <f t="shared" si="1"/>
        <v>0</v>
      </c>
      <c r="AB35" s="18">
        <f t="shared" si="16"/>
        <v>0</v>
      </c>
      <c r="AC35" s="20">
        <f t="shared" si="17"/>
        <v>0</v>
      </c>
      <c r="AD35" s="19"/>
    </row>
    <row r="36" spans="1:30" ht="15.75" x14ac:dyDescent="0.25">
      <c r="A36" s="1"/>
      <c r="B36" s="2"/>
      <c r="C36" s="2"/>
      <c r="D36" s="4"/>
      <c r="E36" s="5"/>
      <c r="F36" s="5"/>
      <c r="G36" s="6"/>
      <c r="H36" s="6"/>
      <c r="I36" s="10">
        <f t="shared" si="2"/>
        <v>0</v>
      </c>
      <c r="J36" s="11" t="str">
        <f t="shared" si="3"/>
        <v/>
      </c>
      <c r="K36" s="27" t="str">
        <f t="shared" si="4"/>
        <v/>
      </c>
      <c r="L36" s="7"/>
      <c r="M36" s="8" t="s">
        <v>20</v>
      </c>
      <c r="N36" s="63"/>
      <c r="O36" s="12">
        <f t="shared" si="5"/>
        <v>0</v>
      </c>
      <c r="P36" s="13">
        <f t="shared" si="6"/>
        <v>0</v>
      </c>
      <c r="Q36" s="13">
        <f t="shared" si="7"/>
        <v>0</v>
      </c>
      <c r="R36" s="13">
        <f t="shared" si="8"/>
        <v>0</v>
      </c>
      <c r="S36" s="14">
        <f t="shared" si="9"/>
        <v>0</v>
      </c>
      <c r="T36" s="15">
        <f t="shared" si="0"/>
        <v>0</v>
      </c>
      <c r="U36" s="16">
        <f t="shared" si="10"/>
        <v>0</v>
      </c>
      <c r="V36" s="9">
        <f t="shared" si="11"/>
        <v>0</v>
      </c>
      <c r="W36" s="16">
        <f t="shared" si="12"/>
        <v>0</v>
      </c>
      <c r="X36" s="17">
        <f t="shared" si="13"/>
        <v>0</v>
      </c>
      <c r="Y36" s="16">
        <f t="shared" si="14"/>
        <v>0</v>
      </c>
      <c r="Z36" s="16">
        <f t="shared" si="15"/>
        <v>0</v>
      </c>
      <c r="AA36" s="17">
        <f t="shared" si="1"/>
        <v>0</v>
      </c>
      <c r="AB36" s="18">
        <f t="shared" si="16"/>
        <v>0</v>
      </c>
      <c r="AC36" s="20">
        <f t="shared" si="17"/>
        <v>0</v>
      </c>
      <c r="AD36" s="19"/>
    </row>
    <row r="37" spans="1:30" ht="15.75" x14ac:dyDescent="0.25">
      <c r="A37" s="1"/>
      <c r="B37" s="2"/>
      <c r="C37" s="2"/>
      <c r="D37" s="4"/>
      <c r="E37" s="5"/>
      <c r="F37" s="5"/>
      <c r="G37" s="6"/>
      <c r="H37" s="6"/>
      <c r="I37" s="10">
        <f t="shared" si="2"/>
        <v>0</v>
      </c>
      <c r="J37" s="11" t="str">
        <f t="shared" si="3"/>
        <v/>
      </c>
      <c r="K37" s="27" t="str">
        <f t="shared" si="4"/>
        <v/>
      </c>
      <c r="L37" s="7"/>
      <c r="M37" s="8" t="s">
        <v>20</v>
      </c>
      <c r="N37" s="63"/>
      <c r="O37" s="12">
        <f t="shared" si="5"/>
        <v>0</v>
      </c>
      <c r="P37" s="13">
        <f t="shared" si="6"/>
        <v>0</v>
      </c>
      <c r="Q37" s="13">
        <f t="shared" si="7"/>
        <v>0</v>
      </c>
      <c r="R37" s="13">
        <f t="shared" si="8"/>
        <v>0</v>
      </c>
      <c r="S37" s="14">
        <f t="shared" si="9"/>
        <v>0</v>
      </c>
      <c r="T37" s="15">
        <f t="shared" si="0"/>
        <v>0</v>
      </c>
      <c r="U37" s="16">
        <f t="shared" si="10"/>
        <v>0</v>
      </c>
      <c r="V37" s="9">
        <f t="shared" si="11"/>
        <v>0</v>
      </c>
      <c r="W37" s="16">
        <f t="shared" si="12"/>
        <v>0</v>
      </c>
      <c r="X37" s="17">
        <f t="shared" si="13"/>
        <v>0</v>
      </c>
      <c r="Y37" s="16">
        <f t="shared" si="14"/>
        <v>0</v>
      </c>
      <c r="Z37" s="16">
        <f t="shared" si="15"/>
        <v>0</v>
      </c>
      <c r="AA37" s="17">
        <f t="shared" si="1"/>
        <v>0</v>
      </c>
      <c r="AB37" s="18">
        <f t="shared" si="16"/>
        <v>0</v>
      </c>
      <c r="AC37" s="20">
        <f t="shared" si="17"/>
        <v>0</v>
      </c>
      <c r="AD37" s="19"/>
    </row>
    <row r="38" spans="1:30" ht="15.75" x14ac:dyDescent="0.25">
      <c r="A38" s="1"/>
      <c r="B38" s="2"/>
      <c r="C38" s="2"/>
      <c r="D38" s="4"/>
      <c r="E38" s="5"/>
      <c r="F38" s="5"/>
      <c r="G38" s="6"/>
      <c r="H38" s="6"/>
      <c r="I38" s="10">
        <f t="shared" si="2"/>
        <v>0</v>
      </c>
      <c r="J38" s="11" t="str">
        <f t="shared" si="3"/>
        <v/>
      </c>
      <c r="K38" s="27" t="str">
        <f t="shared" si="4"/>
        <v/>
      </c>
      <c r="L38" s="7"/>
      <c r="M38" s="8" t="s">
        <v>20</v>
      </c>
      <c r="N38" s="63"/>
      <c r="O38" s="12">
        <f t="shared" si="5"/>
        <v>0</v>
      </c>
      <c r="P38" s="13">
        <f t="shared" si="6"/>
        <v>0</v>
      </c>
      <c r="Q38" s="13">
        <f t="shared" si="7"/>
        <v>0</v>
      </c>
      <c r="R38" s="13">
        <f t="shared" si="8"/>
        <v>0</v>
      </c>
      <c r="S38" s="14">
        <f t="shared" si="9"/>
        <v>0</v>
      </c>
      <c r="T38" s="15">
        <f t="shared" si="0"/>
        <v>0</v>
      </c>
      <c r="U38" s="16">
        <f t="shared" si="10"/>
        <v>0</v>
      </c>
      <c r="V38" s="9">
        <f t="shared" si="11"/>
        <v>0</v>
      </c>
      <c r="W38" s="16">
        <f t="shared" si="12"/>
        <v>0</v>
      </c>
      <c r="X38" s="17">
        <f t="shared" si="13"/>
        <v>0</v>
      </c>
      <c r="Y38" s="16">
        <f t="shared" si="14"/>
        <v>0</v>
      </c>
      <c r="Z38" s="16">
        <f t="shared" si="15"/>
        <v>0</v>
      </c>
      <c r="AA38" s="17">
        <f t="shared" si="1"/>
        <v>0</v>
      </c>
      <c r="AB38" s="18">
        <f t="shared" si="16"/>
        <v>0</v>
      </c>
      <c r="AC38" s="20">
        <f t="shared" si="17"/>
        <v>0</v>
      </c>
      <c r="AD38" s="19"/>
    </row>
    <row r="39" spans="1:30" ht="15.75" x14ac:dyDescent="0.25">
      <c r="A39" s="1"/>
      <c r="B39" s="2"/>
      <c r="C39" s="2"/>
      <c r="D39" s="4"/>
      <c r="E39" s="5"/>
      <c r="F39" s="5"/>
      <c r="G39" s="6"/>
      <c r="H39" s="6"/>
      <c r="I39" s="10">
        <f t="shared" si="2"/>
        <v>0</v>
      </c>
      <c r="J39" s="11" t="str">
        <f t="shared" si="3"/>
        <v/>
      </c>
      <c r="K39" s="27" t="str">
        <f t="shared" si="4"/>
        <v/>
      </c>
      <c r="L39" s="7"/>
      <c r="M39" s="8" t="s">
        <v>20</v>
      </c>
      <c r="N39" s="63"/>
      <c r="O39" s="12">
        <f t="shared" si="5"/>
        <v>0</v>
      </c>
      <c r="P39" s="13">
        <f t="shared" si="6"/>
        <v>0</v>
      </c>
      <c r="Q39" s="13">
        <f t="shared" si="7"/>
        <v>0</v>
      </c>
      <c r="R39" s="13">
        <f t="shared" si="8"/>
        <v>0</v>
      </c>
      <c r="S39" s="14">
        <f t="shared" si="9"/>
        <v>0</v>
      </c>
      <c r="T39" s="15">
        <f t="shared" si="0"/>
        <v>0</v>
      </c>
      <c r="U39" s="16">
        <f t="shared" si="10"/>
        <v>0</v>
      </c>
      <c r="V39" s="9">
        <f t="shared" si="11"/>
        <v>0</v>
      </c>
      <c r="W39" s="16">
        <f t="shared" si="12"/>
        <v>0</v>
      </c>
      <c r="X39" s="17">
        <f t="shared" si="13"/>
        <v>0</v>
      </c>
      <c r="Y39" s="16">
        <f t="shared" si="14"/>
        <v>0</v>
      </c>
      <c r="Z39" s="16">
        <f t="shared" si="15"/>
        <v>0</v>
      </c>
      <c r="AA39" s="17">
        <f t="shared" ref="AA39:AA70" si="18">IF(AND(N39&gt;0,H39&gt;0,Y39&lt;P39),(ROUND(P39-Y39,2)),0)</f>
        <v>0</v>
      </c>
      <c r="AB39" s="18">
        <f t="shared" si="16"/>
        <v>0</v>
      </c>
      <c r="AC39" s="20">
        <f t="shared" si="17"/>
        <v>0</v>
      </c>
      <c r="AD39" s="19"/>
    </row>
    <row r="40" spans="1:30" ht="15.75" x14ac:dyDescent="0.25">
      <c r="A40" s="1"/>
      <c r="B40" s="2"/>
      <c r="C40" s="2"/>
      <c r="D40" s="4"/>
      <c r="E40" s="5"/>
      <c r="F40" s="5"/>
      <c r="G40" s="6"/>
      <c r="H40" s="6"/>
      <c r="I40" s="10">
        <f t="shared" si="2"/>
        <v>0</v>
      </c>
      <c r="J40" s="11" t="str">
        <f t="shared" si="3"/>
        <v/>
      </c>
      <c r="K40" s="27" t="str">
        <f t="shared" si="4"/>
        <v/>
      </c>
      <c r="L40" s="7"/>
      <c r="M40" s="8" t="s">
        <v>20</v>
      </c>
      <c r="N40" s="63"/>
      <c r="O40" s="12">
        <f t="shared" si="5"/>
        <v>0</v>
      </c>
      <c r="P40" s="13">
        <f t="shared" si="6"/>
        <v>0</v>
      </c>
      <c r="Q40" s="13">
        <f t="shared" si="7"/>
        <v>0</v>
      </c>
      <c r="R40" s="13">
        <f t="shared" si="8"/>
        <v>0</v>
      </c>
      <c r="S40" s="14">
        <f t="shared" si="9"/>
        <v>0</v>
      </c>
      <c r="T40" s="15">
        <f t="shared" si="0"/>
        <v>0</v>
      </c>
      <c r="U40" s="16">
        <f t="shared" si="10"/>
        <v>0</v>
      </c>
      <c r="V40" s="9">
        <f t="shared" si="11"/>
        <v>0</v>
      </c>
      <c r="W40" s="16">
        <f t="shared" si="12"/>
        <v>0</v>
      </c>
      <c r="X40" s="17">
        <f t="shared" si="13"/>
        <v>0</v>
      </c>
      <c r="Y40" s="16">
        <f t="shared" si="14"/>
        <v>0</v>
      </c>
      <c r="Z40" s="16">
        <f t="shared" si="15"/>
        <v>0</v>
      </c>
      <c r="AA40" s="17">
        <f t="shared" si="18"/>
        <v>0</v>
      </c>
      <c r="AB40" s="18">
        <f t="shared" si="16"/>
        <v>0</v>
      </c>
      <c r="AC40" s="20">
        <f t="shared" si="17"/>
        <v>0</v>
      </c>
      <c r="AD40" s="19"/>
    </row>
    <row r="41" spans="1:30" ht="15.75" x14ac:dyDescent="0.25">
      <c r="A41" s="1"/>
      <c r="B41" s="2"/>
      <c r="C41" s="2"/>
      <c r="D41" s="4"/>
      <c r="E41" s="5"/>
      <c r="F41" s="5"/>
      <c r="G41" s="6"/>
      <c r="H41" s="6"/>
      <c r="I41" s="10">
        <f t="shared" si="2"/>
        <v>0</v>
      </c>
      <c r="J41" s="11" t="str">
        <f t="shared" si="3"/>
        <v/>
      </c>
      <c r="K41" s="27" t="str">
        <f t="shared" si="4"/>
        <v/>
      </c>
      <c r="L41" s="7"/>
      <c r="M41" s="8" t="s">
        <v>20</v>
      </c>
      <c r="N41" s="63"/>
      <c r="O41" s="12">
        <f t="shared" si="5"/>
        <v>0</v>
      </c>
      <c r="P41" s="13">
        <f t="shared" si="6"/>
        <v>0</v>
      </c>
      <c r="Q41" s="13">
        <f t="shared" si="7"/>
        <v>0</v>
      </c>
      <c r="R41" s="13">
        <f t="shared" si="8"/>
        <v>0</v>
      </c>
      <c r="S41" s="14">
        <f t="shared" si="9"/>
        <v>0</v>
      </c>
      <c r="T41" s="15">
        <f t="shared" si="0"/>
        <v>0</v>
      </c>
      <c r="U41" s="16">
        <f t="shared" si="10"/>
        <v>0</v>
      </c>
      <c r="V41" s="9">
        <f t="shared" si="11"/>
        <v>0</v>
      </c>
      <c r="W41" s="16">
        <f t="shared" si="12"/>
        <v>0</v>
      </c>
      <c r="X41" s="17">
        <f t="shared" si="13"/>
        <v>0</v>
      </c>
      <c r="Y41" s="16">
        <f t="shared" si="14"/>
        <v>0</v>
      </c>
      <c r="Z41" s="16">
        <f t="shared" si="15"/>
        <v>0</v>
      </c>
      <c r="AA41" s="17">
        <f t="shared" si="18"/>
        <v>0</v>
      </c>
      <c r="AB41" s="18">
        <f t="shared" si="16"/>
        <v>0</v>
      </c>
      <c r="AC41" s="20">
        <f t="shared" si="17"/>
        <v>0</v>
      </c>
      <c r="AD41" s="19"/>
    </row>
    <row r="42" spans="1:30" ht="15.75" x14ac:dyDescent="0.25">
      <c r="A42" s="1"/>
      <c r="B42" s="2"/>
      <c r="C42" s="2"/>
      <c r="D42" s="4"/>
      <c r="E42" s="5"/>
      <c r="F42" s="5"/>
      <c r="G42" s="6"/>
      <c r="H42" s="6"/>
      <c r="I42" s="10">
        <f t="shared" si="2"/>
        <v>0</v>
      </c>
      <c r="J42" s="11" t="str">
        <f t="shared" si="3"/>
        <v/>
      </c>
      <c r="K42" s="27" t="str">
        <f t="shared" si="4"/>
        <v/>
      </c>
      <c r="L42" s="7"/>
      <c r="M42" s="8" t="s">
        <v>20</v>
      </c>
      <c r="N42" s="63"/>
      <c r="O42" s="12">
        <f t="shared" si="5"/>
        <v>0</v>
      </c>
      <c r="P42" s="13">
        <f t="shared" si="6"/>
        <v>0</v>
      </c>
      <c r="Q42" s="13">
        <f t="shared" si="7"/>
        <v>0</v>
      </c>
      <c r="R42" s="13">
        <f t="shared" si="8"/>
        <v>0</v>
      </c>
      <c r="S42" s="14">
        <f t="shared" si="9"/>
        <v>0</v>
      </c>
      <c r="T42" s="15">
        <f t="shared" si="0"/>
        <v>0</v>
      </c>
      <c r="U42" s="16">
        <f t="shared" si="10"/>
        <v>0</v>
      </c>
      <c r="V42" s="9">
        <f t="shared" si="11"/>
        <v>0</v>
      </c>
      <c r="W42" s="16">
        <f t="shared" si="12"/>
        <v>0</v>
      </c>
      <c r="X42" s="17">
        <f t="shared" si="13"/>
        <v>0</v>
      </c>
      <c r="Y42" s="16">
        <f t="shared" si="14"/>
        <v>0</v>
      </c>
      <c r="Z42" s="16">
        <f t="shared" si="15"/>
        <v>0</v>
      </c>
      <c r="AA42" s="17">
        <f t="shared" si="18"/>
        <v>0</v>
      </c>
      <c r="AB42" s="18">
        <f t="shared" si="16"/>
        <v>0</v>
      </c>
      <c r="AC42" s="20">
        <f t="shared" si="17"/>
        <v>0</v>
      </c>
      <c r="AD42" s="19"/>
    </row>
    <row r="43" spans="1:30" ht="15.75" x14ac:dyDescent="0.25">
      <c r="A43" s="1"/>
      <c r="B43" s="2"/>
      <c r="C43" s="2"/>
      <c r="D43" s="4"/>
      <c r="E43" s="5"/>
      <c r="F43" s="5"/>
      <c r="G43" s="6"/>
      <c r="H43" s="6"/>
      <c r="I43" s="10">
        <f t="shared" si="2"/>
        <v>0</v>
      </c>
      <c r="J43" s="11" t="str">
        <f t="shared" si="3"/>
        <v/>
      </c>
      <c r="K43" s="27" t="str">
        <f t="shared" si="4"/>
        <v/>
      </c>
      <c r="L43" s="7"/>
      <c r="M43" s="8" t="s">
        <v>20</v>
      </c>
      <c r="N43" s="63"/>
      <c r="O43" s="12">
        <f t="shared" si="5"/>
        <v>0</v>
      </c>
      <c r="P43" s="13">
        <f t="shared" si="6"/>
        <v>0</v>
      </c>
      <c r="Q43" s="13">
        <f t="shared" si="7"/>
        <v>0</v>
      </c>
      <c r="R43" s="13">
        <f t="shared" si="8"/>
        <v>0</v>
      </c>
      <c r="S43" s="14">
        <f t="shared" si="9"/>
        <v>0</v>
      </c>
      <c r="T43" s="15">
        <f t="shared" si="0"/>
        <v>0</v>
      </c>
      <c r="U43" s="16">
        <f t="shared" si="10"/>
        <v>0</v>
      </c>
      <c r="V43" s="9">
        <f t="shared" si="11"/>
        <v>0</v>
      </c>
      <c r="W43" s="16">
        <f t="shared" si="12"/>
        <v>0</v>
      </c>
      <c r="X43" s="17">
        <f t="shared" si="13"/>
        <v>0</v>
      </c>
      <c r="Y43" s="16">
        <f t="shared" si="14"/>
        <v>0</v>
      </c>
      <c r="Z43" s="16">
        <f t="shared" si="15"/>
        <v>0</v>
      </c>
      <c r="AA43" s="17">
        <f t="shared" si="18"/>
        <v>0</v>
      </c>
      <c r="AB43" s="18">
        <f t="shared" si="16"/>
        <v>0</v>
      </c>
      <c r="AC43" s="20">
        <f t="shared" si="17"/>
        <v>0</v>
      </c>
      <c r="AD43" s="19"/>
    </row>
    <row r="44" spans="1:30" ht="15.75" x14ac:dyDescent="0.25">
      <c r="A44" s="1"/>
      <c r="B44" s="2"/>
      <c r="C44" s="2"/>
      <c r="D44" s="4"/>
      <c r="E44" s="5"/>
      <c r="F44" s="5"/>
      <c r="G44" s="6"/>
      <c r="H44" s="6"/>
      <c r="I44" s="10">
        <f t="shared" si="2"/>
        <v>0</v>
      </c>
      <c r="J44" s="11" t="str">
        <f t="shared" si="3"/>
        <v/>
      </c>
      <c r="K44" s="27" t="str">
        <f t="shared" si="4"/>
        <v/>
      </c>
      <c r="L44" s="7"/>
      <c r="M44" s="8" t="s">
        <v>20</v>
      </c>
      <c r="N44" s="63"/>
      <c r="O44" s="12">
        <f t="shared" si="5"/>
        <v>0</v>
      </c>
      <c r="P44" s="13">
        <f t="shared" si="6"/>
        <v>0</v>
      </c>
      <c r="Q44" s="13">
        <f t="shared" si="7"/>
        <v>0</v>
      </c>
      <c r="R44" s="13">
        <f t="shared" si="8"/>
        <v>0</v>
      </c>
      <c r="S44" s="14">
        <f t="shared" si="9"/>
        <v>0</v>
      </c>
      <c r="T44" s="15">
        <f t="shared" si="0"/>
        <v>0</v>
      </c>
      <c r="U44" s="16">
        <f t="shared" si="10"/>
        <v>0</v>
      </c>
      <c r="V44" s="9">
        <f t="shared" si="11"/>
        <v>0</v>
      </c>
      <c r="W44" s="16">
        <f t="shared" si="12"/>
        <v>0</v>
      </c>
      <c r="X44" s="17">
        <f t="shared" si="13"/>
        <v>0</v>
      </c>
      <c r="Y44" s="16">
        <f t="shared" si="14"/>
        <v>0</v>
      </c>
      <c r="Z44" s="16">
        <f t="shared" si="15"/>
        <v>0</v>
      </c>
      <c r="AA44" s="17">
        <f t="shared" si="18"/>
        <v>0</v>
      </c>
      <c r="AB44" s="18">
        <f t="shared" si="16"/>
        <v>0</v>
      </c>
      <c r="AC44" s="20">
        <f t="shared" si="17"/>
        <v>0</v>
      </c>
      <c r="AD44" s="19"/>
    </row>
    <row r="45" spans="1:30" ht="15.75" x14ac:dyDescent="0.25">
      <c r="A45" s="1"/>
      <c r="B45" s="2"/>
      <c r="C45" s="2"/>
      <c r="D45" s="4"/>
      <c r="E45" s="5"/>
      <c r="F45" s="5"/>
      <c r="G45" s="6"/>
      <c r="H45" s="6"/>
      <c r="I45" s="10">
        <f t="shared" si="2"/>
        <v>0</v>
      </c>
      <c r="J45" s="11" t="str">
        <f t="shared" si="3"/>
        <v/>
      </c>
      <c r="K45" s="27" t="str">
        <f t="shared" si="4"/>
        <v/>
      </c>
      <c r="L45" s="7"/>
      <c r="M45" s="8" t="s">
        <v>20</v>
      </c>
      <c r="N45" s="63"/>
      <c r="O45" s="12">
        <f t="shared" si="5"/>
        <v>0</v>
      </c>
      <c r="P45" s="13">
        <f t="shared" si="6"/>
        <v>0</v>
      </c>
      <c r="Q45" s="13">
        <f t="shared" si="7"/>
        <v>0</v>
      </c>
      <c r="R45" s="13">
        <f t="shared" si="8"/>
        <v>0</v>
      </c>
      <c r="S45" s="14">
        <f t="shared" si="9"/>
        <v>0</v>
      </c>
      <c r="T45" s="15">
        <f t="shared" si="0"/>
        <v>0</v>
      </c>
      <c r="U45" s="16">
        <f t="shared" si="10"/>
        <v>0</v>
      </c>
      <c r="V45" s="9">
        <f t="shared" si="11"/>
        <v>0</v>
      </c>
      <c r="W45" s="16">
        <f t="shared" si="12"/>
        <v>0</v>
      </c>
      <c r="X45" s="17">
        <f t="shared" si="13"/>
        <v>0</v>
      </c>
      <c r="Y45" s="16">
        <f t="shared" si="14"/>
        <v>0</v>
      </c>
      <c r="Z45" s="16">
        <f t="shared" si="15"/>
        <v>0</v>
      </c>
      <c r="AA45" s="17">
        <f t="shared" si="18"/>
        <v>0</v>
      </c>
      <c r="AB45" s="18">
        <f t="shared" si="16"/>
        <v>0</v>
      </c>
      <c r="AC45" s="20">
        <f t="shared" si="17"/>
        <v>0</v>
      </c>
      <c r="AD45" s="19"/>
    </row>
    <row r="46" spans="1:30" ht="15.75" x14ac:dyDescent="0.25">
      <c r="A46" s="1"/>
      <c r="B46" s="2"/>
      <c r="C46" s="2"/>
      <c r="D46" s="4"/>
      <c r="E46" s="5"/>
      <c r="F46" s="5"/>
      <c r="G46" s="6"/>
      <c r="H46" s="6"/>
      <c r="I46" s="10">
        <f t="shared" si="2"/>
        <v>0</v>
      </c>
      <c r="J46" s="11" t="str">
        <f t="shared" si="3"/>
        <v/>
      </c>
      <c r="K46" s="27" t="str">
        <f t="shared" si="4"/>
        <v/>
      </c>
      <c r="L46" s="7"/>
      <c r="M46" s="8" t="s">
        <v>20</v>
      </c>
      <c r="N46" s="63"/>
      <c r="O46" s="12">
        <f t="shared" si="5"/>
        <v>0</v>
      </c>
      <c r="P46" s="13">
        <f t="shared" si="6"/>
        <v>0</v>
      </c>
      <c r="Q46" s="13">
        <f t="shared" si="7"/>
        <v>0</v>
      </c>
      <c r="R46" s="13">
        <f t="shared" si="8"/>
        <v>0</v>
      </c>
      <c r="S46" s="14">
        <f t="shared" si="9"/>
        <v>0</v>
      </c>
      <c r="T46" s="15">
        <f t="shared" si="0"/>
        <v>0</v>
      </c>
      <c r="U46" s="16">
        <f t="shared" si="10"/>
        <v>0</v>
      </c>
      <c r="V46" s="9">
        <f t="shared" si="11"/>
        <v>0</v>
      </c>
      <c r="W46" s="16">
        <f t="shared" si="12"/>
        <v>0</v>
      </c>
      <c r="X46" s="17">
        <f t="shared" si="13"/>
        <v>0</v>
      </c>
      <c r="Y46" s="16">
        <f t="shared" si="14"/>
        <v>0</v>
      </c>
      <c r="Z46" s="16">
        <f t="shared" si="15"/>
        <v>0</v>
      </c>
      <c r="AA46" s="17">
        <f t="shared" si="18"/>
        <v>0</v>
      </c>
      <c r="AB46" s="18">
        <f t="shared" si="16"/>
        <v>0</v>
      </c>
      <c r="AC46" s="20">
        <f t="shared" si="17"/>
        <v>0</v>
      </c>
      <c r="AD46" s="19"/>
    </row>
    <row r="47" spans="1:30" ht="15.75" x14ac:dyDescent="0.25">
      <c r="A47" s="1"/>
      <c r="B47" s="2"/>
      <c r="C47" s="2"/>
      <c r="D47" s="4"/>
      <c r="E47" s="5"/>
      <c r="F47" s="5"/>
      <c r="G47" s="6"/>
      <c r="H47" s="6"/>
      <c r="I47" s="10">
        <f t="shared" si="2"/>
        <v>0</v>
      </c>
      <c r="J47" s="11" t="str">
        <f t="shared" si="3"/>
        <v/>
      </c>
      <c r="K47" s="27" t="str">
        <f t="shared" si="4"/>
        <v/>
      </c>
      <c r="L47" s="7"/>
      <c r="M47" s="8" t="s">
        <v>20</v>
      </c>
      <c r="N47" s="63"/>
      <c r="O47" s="12">
        <f t="shared" si="5"/>
        <v>0</v>
      </c>
      <c r="P47" s="13">
        <f t="shared" si="6"/>
        <v>0</v>
      </c>
      <c r="Q47" s="13">
        <f t="shared" si="7"/>
        <v>0</v>
      </c>
      <c r="R47" s="13">
        <f t="shared" si="8"/>
        <v>0</v>
      </c>
      <c r="S47" s="14">
        <f t="shared" si="9"/>
        <v>0</v>
      </c>
      <c r="T47" s="15">
        <f t="shared" si="0"/>
        <v>0</v>
      </c>
      <c r="U47" s="16">
        <f t="shared" si="10"/>
        <v>0</v>
      </c>
      <c r="V47" s="9">
        <f t="shared" si="11"/>
        <v>0</v>
      </c>
      <c r="W47" s="16">
        <f t="shared" si="12"/>
        <v>0</v>
      </c>
      <c r="X47" s="17">
        <f t="shared" si="13"/>
        <v>0</v>
      </c>
      <c r="Y47" s="16">
        <f t="shared" si="14"/>
        <v>0</v>
      </c>
      <c r="Z47" s="16">
        <f t="shared" si="15"/>
        <v>0</v>
      </c>
      <c r="AA47" s="17">
        <f t="shared" si="18"/>
        <v>0</v>
      </c>
      <c r="AB47" s="18">
        <f t="shared" si="16"/>
        <v>0</v>
      </c>
      <c r="AC47" s="20">
        <f t="shared" si="17"/>
        <v>0</v>
      </c>
      <c r="AD47" s="19"/>
    </row>
    <row r="48" spans="1:30" ht="15.75" x14ac:dyDescent="0.25">
      <c r="A48" s="1"/>
      <c r="B48" s="2"/>
      <c r="C48" s="2"/>
      <c r="D48" s="4"/>
      <c r="E48" s="5"/>
      <c r="F48" s="5"/>
      <c r="G48" s="6"/>
      <c r="H48" s="6"/>
      <c r="I48" s="10">
        <f t="shared" si="2"/>
        <v>0</v>
      </c>
      <c r="J48" s="11" t="str">
        <f t="shared" si="3"/>
        <v/>
      </c>
      <c r="K48" s="27" t="str">
        <f t="shared" si="4"/>
        <v/>
      </c>
      <c r="L48" s="7"/>
      <c r="M48" s="8" t="s">
        <v>20</v>
      </c>
      <c r="N48" s="63"/>
      <c r="O48" s="12">
        <f t="shared" si="5"/>
        <v>0</v>
      </c>
      <c r="P48" s="13">
        <f t="shared" si="6"/>
        <v>0</v>
      </c>
      <c r="Q48" s="13">
        <f t="shared" si="7"/>
        <v>0</v>
      </c>
      <c r="R48" s="13">
        <f t="shared" si="8"/>
        <v>0</v>
      </c>
      <c r="S48" s="14">
        <f t="shared" si="9"/>
        <v>0</v>
      </c>
      <c r="T48" s="15">
        <f t="shared" si="0"/>
        <v>0</v>
      </c>
      <c r="U48" s="16">
        <f t="shared" si="10"/>
        <v>0</v>
      </c>
      <c r="V48" s="9">
        <f t="shared" si="11"/>
        <v>0</v>
      </c>
      <c r="W48" s="16">
        <f t="shared" si="12"/>
        <v>0</v>
      </c>
      <c r="X48" s="17">
        <f t="shared" si="13"/>
        <v>0</v>
      </c>
      <c r="Y48" s="16">
        <f t="shared" si="14"/>
        <v>0</v>
      </c>
      <c r="Z48" s="16">
        <f t="shared" si="15"/>
        <v>0</v>
      </c>
      <c r="AA48" s="17">
        <f t="shared" si="18"/>
        <v>0</v>
      </c>
      <c r="AB48" s="18">
        <f t="shared" si="16"/>
        <v>0</v>
      </c>
      <c r="AC48" s="20">
        <f t="shared" si="17"/>
        <v>0</v>
      </c>
      <c r="AD48" s="19"/>
    </row>
    <row r="49" spans="1:30" ht="15.75" x14ac:dyDescent="0.25">
      <c r="A49" s="1"/>
      <c r="B49" s="2"/>
      <c r="C49" s="2"/>
      <c r="D49" s="4"/>
      <c r="E49" s="5"/>
      <c r="F49" s="5"/>
      <c r="G49" s="6"/>
      <c r="H49" s="6"/>
      <c r="I49" s="10">
        <f t="shared" si="2"/>
        <v>0</v>
      </c>
      <c r="J49" s="11" t="str">
        <f t="shared" si="3"/>
        <v/>
      </c>
      <c r="K49" s="27" t="str">
        <f t="shared" si="4"/>
        <v/>
      </c>
      <c r="L49" s="7"/>
      <c r="M49" s="8" t="s">
        <v>20</v>
      </c>
      <c r="N49" s="63"/>
      <c r="O49" s="12">
        <f t="shared" si="5"/>
        <v>0</v>
      </c>
      <c r="P49" s="13">
        <f t="shared" si="6"/>
        <v>0</v>
      </c>
      <c r="Q49" s="13">
        <f t="shared" si="7"/>
        <v>0</v>
      </c>
      <c r="R49" s="13">
        <f t="shared" si="8"/>
        <v>0</v>
      </c>
      <c r="S49" s="14">
        <f t="shared" si="9"/>
        <v>0</v>
      </c>
      <c r="T49" s="15">
        <f t="shared" si="0"/>
        <v>0</v>
      </c>
      <c r="U49" s="16">
        <f t="shared" si="10"/>
        <v>0</v>
      </c>
      <c r="V49" s="9">
        <f t="shared" si="11"/>
        <v>0</v>
      </c>
      <c r="W49" s="16">
        <f t="shared" si="12"/>
        <v>0</v>
      </c>
      <c r="X49" s="17">
        <f t="shared" si="13"/>
        <v>0</v>
      </c>
      <c r="Y49" s="16">
        <f t="shared" si="14"/>
        <v>0</v>
      </c>
      <c r="Z49" s="16">
        <f t="shared" si="15"/>
        <v>0</v>
      </c>
      <c r="AA49" s="17">
        <f t="shared" si="18"/>
        <v>0</v>
      </c>
      <c r="AB49" s="18">
        <f t="shared" si="16"/>
        <v>0</v>
      </c>
      <c r="AC49" s="20">
        <f t="shared" si="17"/>
        <v>0</v>
      </c>
      <c r="AD49" s="19"/>
    </row>
    <row r="50" spans="1:30" ht="15.75" x14ac:dyDescent="0.25">
      <c r="A50" s="1"/>
      <c r="B50" s="2"/>
      <c r="C50" s="2"/>
      <c r="D50" s="4"/>
      <c r="E50" s="5"/>
      <c r="F50" s="5"/>
      <c r="G50" s="6"/>
      <c r="H50" s="6"/>
      <c r="I50" s="10">
        <f t="shared" si="2"/>
        <v>0</v>
      </c>
      <c r="J50" s="11" t="str">
        <f t="shared" si="3"/>
        <v/>
      </c>
      <c r="K50" s="27" t="str">
        <f t="shared" si="4"/>
        <v/>
      </c>
      <c r="L50" s="7"/>
      <c r="M50" s="8" t="s">
        <v>20</v>
      </c>
      <c r="N50" s="63"/>
      <c r="O50" s="12">
        <f t="shared" si="5"/>
        <v>0</v>
      </c>
      <c r="P50" s="13">
        <f t="shared" si="6"/>
        <v>0</v>
      </c>
      <c r="Q50" s="13">
        <f t="shared" si="7"/>
        <v>0</v>
      </c>
      <c r="R50" s="13">
        <f t="shared" si="8"/>
        <v>0</v>
      </c>
      <c r="S50" s="14">
        <f t="shared" si="9"/>
        <v>0</v>
      </c>
      <c r="T50" s="15">
        <f t="shared" si="0"/>
        <v>0</v>
      </c>
      <c r="U50" s="16">
        <f t="shared" si="10"/>
        <v>0</v>
      </c>
      <c r="V50" s="9">
        <f t="shared" si="11"/>
        <v>0</v>
      </c>
      <c r="W50" s="16">
        <f t="shared" si="12"/>
        <v>0</v>
      </c>
      <c r="X50" s="17">
        <f t="shared" si="13"/>
        <v>0</v>
      </c>
      <c r="Y50" s="16">
        <f t="shared" si="14"/>
        <v>0</v>
      </c>
      <c r="Z50" s="16">
        <f t="shared" si="15"/>
        <v>0</v>
      </c>
      <c r="AA50" s="17">
        <f t="shared" si="18"/>
        <v>0</v>
      </c>
      <c r="AB50" s="18">
        <f t="shared" si="16"/>
        <v>0</v>
      </c>
      <c r="AC50" s="20">
        <f t="shared" si="17"/>
        <v>0</v>
      </c>
      <c r="AD50" s="19"/>
    </row>
    <row r="51" spans="1:30" ht="15.75" x14ac:dyDescent="0.25">
      <c r="A51" s="1"/>
      <c r="B51" s="2"/>
      <c r="C51" s="2"/>
      <c r="D51" s="4"/>
      <c r="E51" s="5"/>
      <c r="F51" s="5"/>
      <c r="G51" s="6"/>
      <c r="H51" s="6"/>
      <c r="I51" s="10">
        <f t="shared" si="2"/>
        <v>0</v>
      </c>
      <c r="J51" s="11" t="str">
        <f t="shared" si="3"/>
        <v/>
      </c>
      <c r="K51" s="27" t="str">
        <f t="shared" si="4"/>
        <v/>
      </c>
      <c r="L51" s="7"/>
      <c r="M51" s="8" t="s">
        <v>20</v>
      </c>
      <c r="N51" s="63"/>
      <c r="O51" s="12">
        <f t="shared" si="5"/>
        <v>0</v>
      </c>
      <c r="P51" s="13">
        <f t="shared" si="6"/>
        <v>0</v>
      </c>
      <c r="Q51" s="13">
        <f t="shared" si="7"/>
        <v>0</v>
      </c>
      <c r="R51" s="13">
        <f t="shared" si="8"/>
        <v>0</v>
      </c>
      <c r="S51" s="14">
        <f t="shared" si="9"/>
        <v>0</v>
      </c>
      <c r="T51" s="15">
        <f t="shared" si="0"/>
        <v>0</v>
      </c>
      <c r="U51" s="16">
        <f t="shared" si="10"/>
        <v>0</v>
      </c>
      <c r="V51" s="9">
        <f t="shared" si="11"/>
        <v>0</v>
      </c>
      <c r="W51" s="16">
        <f t="shared" si="12"/>
        <v>0</v>
      </c>
      <c r="X51" s="17">
        <f t="shared" si="13"/>
        <v>0</v>
      </c>
      <c r="Y51" s="16">
        <f t="shared" si="14"/>
        <v>0</v>
      </c>
      <c r="Z51" s="16">
        <f t="shared" si="15"/>
        <v>0</v>
      </c>
      <c r="AA51" s="17">
        <f t="shared" si="18"/>
        <v>0</v>
      </c>
      <c r="AB51" s="18">
        <f t="shared" si="16"/>
        <v>0</v>
      </c>
      <c r="AC51" s="20">
        <f t="shared" si="17"/>
        <v>0</v>
      </c>
      <c r="AD51" s="19"/>
    </row>
    <row r="52" spans="1:30" ht="15.75" x14ac:dyDescent="0.25">
      <c r="A52" s="1"/>
      <c r="B52" s="2"/>
      <c r="C52" s="2"/>
      <c r="D52" s="4"/>
      <c r="E52" s="5"/>
      <c r="F52" s="5"/>
      <c r="G52" s="6"/>
      <c r="H52" s="6"/>
      <c r="I52" s="10">
        <f t="shared" si="2"/>
        <v>0</v>
      </c>
      <c r="J52" s="11" t="str">
        <f t="shared" si="3"/>
        <v/>
      </c>
      <c r="K52" s="27" t="str">
        <f t="shared" si="4"/>
        <v/>
      </c>
      <c r="L52" s="7"/>
      <c r="M52" s="8" t="s">
        <v>20</v>
      </c>
      <c r="N52" s="63"/>
      <c r="O52" s="12">
        <f t="shared" si="5"/>
        <v>0</v>
      </c>
      <c r="P52" s="13">
        <f t="shared" si="6"/>
        <v>0</v>
      </c>
      <c r="Q52" s="13">
        <f t="shared" si="7"/>
        <v>0</v>
      </c>
      <c r="R52" s="13">
        <f t="shared" si="8"/>
        <v>0</v>
      </c>
      <c r="S52" s="14">
        <f t="shared" si="9"/>
        <v>0</v>
      </c>
      <c r="T52" s="15">
        <f t="shared" si="0"/>
        <v>0</v>
      </c>
      <c r="U52" s="16">
        <f t="shared" si="10"/>
        <v>0</v>
      </c>
      <c r="V52" s="9">
        <f t="shared" si="11"/>
        <v>0</v>
      </c>
      <c r="W52" s="16">
        <f t="shared" si="12"/>
        <v>0</v>
      </c>
      <c r="X52" s="17">
        <f t="shared" si="13"/>
        <v>0</v>
      </c>
      <c r="Y52" s="16">
        <f t="shared" si="14"/>
        <v>0</v>
      </c>
      <c r="Z52" s="16">
        <f t="shared" si="15"/>
        <v>0</v>
      </c>
      <c r="AA52" s="17">
        <f t="shared" si="18"/>
        <v>0</v>
      </c>
      <c r="AB52" s="18">
        <f t="shared" si="16"/>
        <v>0</v>
      </c>
      <c r="AC52" s="20">
        <f t="shared" si="17"/>
        <v>0</v>
      </c>
      <c r="AD52" s="19"/>
    </row>
    <row r="53" spans="1:30" ht="15.75" x14ac:dyDescent="0.25">
      <c r="A53" s="1"/>
      <c r="B53" s="2"/>
      <c r="C53" s="2"/>
      <c r="D53" s="4"/>
      <c r="E53" s="5"/>
      <c r="F53" s="5"/>
      <c r="G53" s="6"/>
      <c r="H53" s="6"/>
      <c r="I53" s="10">
        <f t="shared" si="2"/>
        <v>0</v>
      </c>
      <c r="J53" s="11" t="str">
        <f t="shared" si="3"/>
        <v/>
      </c>
      <c r="K53" s="27" t="str">
        <f t="shared" si="4"/>
        <v/>
      </c>
      <c r="L53" s="7"/>
      <c r="M53" s="8" t="s">
        <v>20</v>
      </c>
      <c r="N53" s="63"/>
      <c r="O53" s="12">
        <f t="shared" si="5"/>
        <v>0</v>
      </c>
      <c r="P53" s="13">
        <f t="shared" si="6"/>
        <v>0</v>
      </c>
      <c r="Q53" s="13">
        <f t="shared" si="7"/>
        <v>0</v>
      </c>
      <c r="R53" s="13">
        <f t="shared" si="8"/>
        <v>0</v>
      </c>
      <c r="S53" s="14">
        <f t="shared" si="9"/>
        <v>0</v>
      </c>
      <c r="T53" s="15">
        <f t="shared" si="0"/>
        <v>0</v>
      </c>
      <c r="U53" s="16">
        <f t="shared" si="10"/>
        <v>0</v>
      </c>
      <c r="V53" s="9">
        <f t="shared" si="11"/>
        <v>0</v>
      </c>
      <c r="W53" s="16">
        <f t="shared" si="12"/>
        <v>0</v>
      </c>
      <c r="X53" s="17">
        <f t="shared" si="13"/>
        <v>0</v>
      </c>
      <c r="Y53" s="16">
        <f t="shared" si="14"/>
        <v>0</v>
      </c>
      <c r="Z53" s="16">
        <f t="shared" si="15"/>
        <v>0</v>
      </c>
      <c r="AA53" s="17">
        <f t="shared" si="18"/>
        <v>0</v>
      </c>
      <c r="AB53" s="18">
        <f t="shared" si="16"/>
        <v>0</v>
      </c>
      <c r="AC53" s="20">
        <f t="shared" si="17"/>
        <v>0</v>
      </c>
      <c r="AD53" s="19"/>
    </row>
    <row r="54" spans="1:30" ht="15.75" x14ac:dyDescent="0.25">
      <c r="A54" s="1"/>
      <c r="B54" s="2"/>
      <c r="C54" s="2"/>
      <c r="D54" s="4"/>
      <c r="E54" s="5"/>
      <c r="F54" s="5"/>
      <c r="G54" s="6"/>
      <c r="H54" s="6"/>
      <c r="I54" s="10">
        <f t="shared" si="2"/>
        <v>0</v>
      </c>
      <c r="J54" s="11" t="str">
        <f t="shared" si="3"/>
        <v/>
      </c>
      <c r="K54" s="27" t="str">
        <f t="shared" si="4"/>
        <v/>
      </c>
      <c r="L54" s="7"/>
      <c r="M54" s="8" t="s">
        <v>20</v>
      </c>
      <c r="N54" s="63"/>
      <c r="O54" s="12">
        <f t="shared" si="5"/>
        <v>0</v>
      </c>
      <c r="P54" s="13">
        <f t="shared" si="6"/>
        <v>0</v>
      </c>
      <c r="Q54" s="13">
        <f t="shared" si="7"/>
        <v>0</v>
      </c>
      <c r="R54" s="13">
        <f t="shared" si="8"/>
        <v>0</v>
      </c>
      <c r="S54" s="14">
        <f t="shared" si="9"/>
        <v>0</v>
      </c>
      <c r="T54" s="15">
        <f t="shared" si="0"/>
        <v>0</v>
      </c>
      <c r="U54" s="16">
        <f t="shared" si="10"/>
        <v>0</v>
      </c>
      <c r="V54" s="9">
        <f t="shared" si="11"/>
        <v>0</v>
      </c>
      <c r="W54" s="16">
        <f t="shared" si="12"/>
        <v>0</v>
      </c>
      <c r="X54" s="17">
        <f t="shared" si="13"/>
        <v>0</v>
      </c>
      <c r="Y54" s="16">
        <f t="shared" si="14"/>
        <v>0</v>
      </c>
      <c r="Z54" s="16">
        <f t="shared" si="15"/>
        <v>0</v>
      </c>
      <c r="AA54" s="17">
        <f t="shared" si="18"/>
        <v>0</v>
      </c>
      <c r="AB54" s="18">
        <f t="shared" si="16"/>
        <v>0</v>
      </c>
      <c r="AC54" s="20">
        <f t="shared" si="17"/>
        <v>0</v>
      </c>
      <c r="AD54" s="19"/>
    </row>
    <row r="55" spans="1:30" ht="15.75" x14ac:dyDescent="0.25">
      <c r="A55" s="1"/>
      <c r="B55" s="2"/>
      <c r="C55" s="2"/>
      <c r="D55" s="4"/>
      <c r="E55" s="5"/>
      <c r="F55" s="5"/>
      <c r="G55" s="6"/>
      <c r="H55" s="6"/>
      <c r="I55" s="10">
        <f t="shared" si="2"/>
        <v>0</v>
      </c>
      <c r="J55" s="11" t="str">
        <f t="shared" si="3"/>
        <v/>
      </c>
      <c r="K55" s="27" t="str">
        <f t="shared" si="4"/>
        <v/>
      </c>
      <c r="L55" s="7"/>
      <c r="M55" s="8" t="s">
        <v>20</v>
      </c>
      <c r="N55" s="63"/>
      <c r="O55" s="12">
        <f t="shared" si="5"/>
        <v>0</v>
      </c>
      <c r="P55" s="13">
        <f t="shared" si="6"/>
        <v>0</v>
      </c>
      <c r="Q55" s="13">
        <f t="shared" si="7"/>
        <v>0</v>
      </c>
      <c r="R55" s="13">
        <f t="shared" si="8"/>
        <v>0</v>
      </c>
      <c r="S55" s="14">
        <f t="shared" si="9"/>
        <v>0</v>
      </c>
      <c r="T55" s="15">
        <f t="shared" si="0"/>
        <v>0</v>
      </c>
      <c r="U55" s="16">
        <f t="shared" si="10"/>
        <v>0</v>
      </c>
      <c r="V55" s="9">
        <f t="shared" si="11"/>
        <v>0</v>
      </c>
      <c r="W55" s="16">
        <f t="shared" si="12"/>
        <v>0</v>
      </c>
      <c r="X55" s="17">
        <f t="shared" si="13"/>
        <v>0</v>
      </c>
      <c r="Y55" s="16">
        <f t="shared" si="14"/>
        <v>0</v>
      </c>
      <c r="Z55" s="16">
        <f t="shared" si="15"/>
        <v>0</v>
      </c>
      <c r="AA55" s="17">
        <f t="shared" si="18"/>
        <v>0</v>
      </c>
      <c r="AB55" s="18">
        <f t="shared" si="16"/>
        <v>0</v>
      </c>
      <c r="AC55" s="20">
        <f t="shared" si="17"/>
        <v>0</v>
      </c>
      <c r="AD55" s="19"/>
    </row>
    <row r="56" spans="1:30" ht="15.75" x14ac:dyDescent="0.25">
      <c r="A56" s="1"/>
      <c r="B56" s="2"/>
      <c r="C56" s="2"/>
      <c r="D56" s="4"/>
      <c r="E56" s="5"/>
      <c r="F56" s="5"/>
      <c r="G56" s="6"/>
      <c r="H56" s="6"/>
      <c r="I56" s="10">
        <f t="shared" si="2"/>
        <v>0</v>
      </c>
      <c r="J56" s="11" t="str">
        <f t="shared" si="3"/>
        <v/>
      </c>
      <c r="K56" s="27" t="str">
        <f t="shared" si="4"/>
        <v/>
      </c>
      <c r="L56" s="7"/>
      <c r="M56" s="8" t="s">
        <v>20</v>
      </c>
      <c r="N56" s="63"/>
      <c r="O56" s="12">
        <f t="shared" si="5"/>
        <v>0</v>
      </c>
      <c r="P56" s="13">
        <f t="shared" si="6"/>
        <v>0</v>
      </c>
      <c r="Q56" s="13">
        <f t="shared" si="7"/>
        <v>0</v>
      </c>
      <c r="R56" s="13">
        <f t="shared" si="8"/>
        <v>0</v>
      </c>
      <c r="S56" s="14">
        <f t="shared" si="9"/>
        <v>0</v>
      </c>
      <c r="T56" s="15">
        <f t="shared" si="0"/>
        <v>0</v>
      </c>
      <c r="U56" s="16">
        <f t="shared" si="10"/>
        <v>0</v>
      </c>
      <c r="V56" s="9">
        <f t="shared" si="11"/>
        <v>0</v>
      </c>
      <c r="W56" s="16">
        <f t="shared" si="12"/>
        <v>0</v>
      </c>
      <c r="X56" s="17">
        <f t="shared" si="13"/>
        <v>0</v>
      </c>
      <c r="Y56" s="16">
        <f t="shared" si="14"/>
        <v>0</v>
      </c>
      <c r="Z56" s="16">
        <f t="shared" si="15"/>
        <v>0</v>
      </c>
      <c r="AA56" s="17">
        <f t="shared" si="18"/>
        <v>0</v>
      </c>
      <c r="AB56" s="18">
        <f t="shared" si="16"/>
        <v>0</v>
      </c>
      <c r="AC56" s="20">
        <f t="shared" si="17"/>
        <v>0</v>
      </c>
      <c r="AD56" s="19"/>
    </row>
    <row r="57" spans="1:30" ht="15.75" x14ac:dyDescent="0.25">
      <c r="A57" s="1"/>
      <c r="B57" s="2"/>
      <c r="C57" s="2"/>
      <c r="D57" s="4"/>
      <c r="E57" s="5"/>
      <c r="F57" s="5"/>
      <c r="G57" s="6"/>
      <c r="H57" s="6"/>
      <c r="I57" s="10">
        <f t="shared" si="2"/>
        <v>0</v>
      </c>
      <c r="J57" s="11" t="str">
        <f t="shared" si="3"/>
        <v/>
      </c>
      <c r="K57" s="27" t="str">
        <f t="shared" si="4"/>
        <v/>
      </c>
      <c r="L57" s="7"/>
      <c r="M57" s="8" t="s">
        <v>20</v>
      </c>
      <c r="N57" s="63"/>
      <c r="O57" s="12">
        <f t="shared" si="5"/>
        <v>0</v>
      </c>
      <c r="P57" s="13">
        <f t="shared" si="6"/>
        <v>0</v>
      </c>
      <c r="Q57" s="13">
        <f t="shared" si="7"/>
        <v>0</v>
      </c>
      <c r="R57" s="13">
        <f t="shared" si="8"/>
        <v>0</v>
      </c>
      <c r="S57" s="14">
        <f t="shared" si="9"/>
        <v>0</v>
      </c>
      <c r="T57" s="15">
        <f t="shared" si="0"/>
        <v>0</v>
      </c>
      <c r="U57" s="16">
        <f t="shared" si="10"/>
        <v>0</v>
      </c>
      <c r="V57" s="9">
        <f t="shared" si="11"/>
        <v>0</v>
      </c>
      <c r="W57" s="16">
        <f t="shared" si="12"/>
        <v>0</v>
      </c>
      <c r="X57" s="17">
        <f t="shared" si="13"/>
        <v>0</v>
      </c>
      <c r="Y57" s="16">
        <f t="shared" si="14"/>
        <v>0</v>
      </c>
      <c r="Z57" s="16">
        <f t="shared" si="15"/>
        <v>0</v>
      </c>
      <c r="AA57" s="17">
        <f t="shared" si="18"/>
        <v>0</v>
      </c>
      <c r="AB57" s="18">
        <f t="shared" si="16"/>
        <v>0</v>
      </c>
      <c r="AC57" s="20">
        <f t="shared" si="17"/>
        <v>0</v>
      </c>
      <c r="AD57" s="19"/>
    </row>
    <row r="58" spans="1:30" ht="15.75" x14ac:dyDescent="0.25">
      <c r="A58" s="1"/>
      <c r="B58" s="2"/>
      <c r="C58" s="2"/>
      <c r="D58" s="4"/>
      <c r="E58" s="5"/>
      <c r="F58" s="5"/>
      <c r="G58" s="6"/>
      <c r="H58" s="6"/>
      <c r="I58" s="10">
        <f t="shared" si="2"/>
        <v>0</v>
      </c>
      <c r="J58" s="11" t="str">
        <f t="shared" si="3"/>
        <v/>
      </c>
      <c r="K58" s="27" t="str">
        <f t="shared" si="4"/>
        <v/>
      </c>
      <c r="L58" s="7"/>
      <c r="M58" s="8" t="s">
        <v>20</v>
      </c>
      <c r="N58" s="63"/>
      <c r="O58" s="12">
        <f t="shared" si="5"/>
        <v>0</v>
      </c>
      <c r="P58" s="13">
        <f t="shared" si="6"/>
        <v>0</v>
      </c>
      <c r="Q58" s="13">
        <f t="shared" si="7"/>
        <v>0</v>
      </c>
      <c r="R58" s="13">
        <f t="shared" si="8"/>
        <v>0</v>
      </c>
      <c r="S58" s="14">
        <f t="shared" si="9"/>
        <v>0</v>
      </c>
      <c r="T58" s="15">
        <f t="shared" si="0"/>
        <v>0</v>
      </c>
      <c r="U58" s="16">
        <f t="shared" si="10"/>
        <v>0</v>
      </c>
      <c r="V58" s="9">
        <f t="shared" si="11"/>
        <v>0</v>
      </c>
      <c r="W58" s="16">
        <f t="shared" si="12"/>
        <v>0</v>
      </c>
      <c r="X58" s="17">
        <f t="shared" si="13"/>
        <v>0</v>
      </c>
      <c r="Y58" s="16">
        <f t="shared" si="14"/>
        <v>0</v>
      </c>
      <c r="Z58" s="16">
        <f t="shared" si="15"/>
        <v>0</v>
      </c>
      <c r="AA58" s="17">
        <f t="shared" si="18"/>
        <v>0</v>
      </c>
      <c r="AB58" s="18">
        <f t="shared" si="16"/>
        <v>0</v>
      </c>
      <c r="AC58" s="20">
        <f t="shared" si="17"/>
        <v>0</v>
      </c>
      <c r="AD58" s="19"/>
    </row>
    <row r="59" spans="1:30" ht="15.75" x14ac:dyDescent="0.25">
      <c r="A59" s="1"/>
      <c r="B59" s="2"/>
      <c r="C59" s="2"/>
      <c r="D59" s="4"/>
      <c r="E59" s="5"/>
      <c r="F59" s="5"/>
      <c r="G59" s="6"/>
      <c r="H59" s="6"/>
      <c r="I59" s="10">
        <f t="shared" si="2"/>
        <v>0</v>
      </c>
      <c r="J59" s="11" t="str">
        <f t="shared" si="3"/>
        <v/>
      </c>
      <c r="K59" s="27" t="str">
        <f t="shared" si="4"/>
        <v/>
      </c>
      <c r="L59" s="7"/>
      <c r="M59" s="8" t="s">
        <v>20</v>
      </c>
      <c r="N59" s="63"/>
      <c r="O59" s="12">
        <f t="shared" si="5"/>
        <v>0</v>
      </c>
      <c r="P59" s="13">
        <f t="shared" si="6"/>
        <v>0</v>
      </c>
      <c r="Q59" s="13">
        <f t="shared" si="7"/>
        <v>0</v>
      </c>
      <c r="R59" s="13">
        <f t="shared" si="8"/>
        <v>0</v>
      </c>
      <c r="S59" s="14">
        <f t="shared" si="9"/>
        <v>0</v>
      </c>
      <c r="T59" s="15">
        <f t="shared" si="0"/>
        <v>0</v>
      </c>
      <c r="U59" s="16">
        <f t="shared" si="10"/>
        <v>0</v>
      </c>
      <c r="V59" s="9">
        <f t="shared" si="11"/>
        <v>0</v>
      </c>
      <c r="W59" s="16">
        <f t="shared" si="12"/>
        <v>0</v>
      </c>
      <c r="X59" s="17">
        <f t="shared" si="13"/>
        <v>0</v>
      </c>
      <c r="Y59" s="16">
        <f t="shared" si="14"/>
        <v>0</v>
      </c>
      <c r="Z59" s="16">
        <f t="shared" si="15"/>
        <v>0</v>
      </c>
      <c r="AA59" s="17">
        <f t="shared" si="18"/>
        <v>0</v>
      </c>
      <c r="AB59" s="18">
        <f t="shared" si="16"/>
        <v>0</v>
      </c>
      <c r="AC59" s="20">
        <f t="shared" si="17"/>
        <v>0</v>
      </c>
      <c r="AD59" s="19"/>
    </row>
    <row r="60" spans="1:30" ht="15.75" x14ac:dyDescent="0.25">
      <c r="A60" s="1"/>
      <c r="B60" s="2"/>
      <c r="C60" s="2"/>
      <c r="D60" s="4"/>
      <c r="E60" s="5"/>
      <c r="F60" s="5"/>
      <c r="G60" s="6"/>
      <c r="H60" s="6"/>
      <c r="I60" s="10">
        <f t="shared" si="2"/>
        <v>0</v>
      </c>
      <c r="J60" s="11" t="str">
        <f t="shared" si="3"/>
        <v/>
      </c>
      <c r="K60" s="27" t="str">
        <f t="shared" si="4"/>
        <v/>
      </c>
      <c r="L60" s="7"/>
      <c r="M60" s="8" t="s">
        <v>20</v>
      </c>
      <c r="N60" s="63"/>
      <c r="O60" s="12">
        <f t="shared" si="5"/>
        <v>0</v>
      </c>
      <c r="P60" s="13">
        <f t="shared" si="6"/>
        <v>0</v>
      </c>
      <c r="Q60" s="13">
        <f t="shared" si="7"/>
        <v>0</v>
      </c>
      <c r="R60" s="13">
        <f t="shared" si="8"/>
        <v>0</v>
      </c>
      <c r="S60" s="14">
        <f t="shared" si="9"/>
        <v>0</v>
      </c>
      <c r="T60" s="15">
        <f t="shared" si="0"/>
        <v>0</v>
      </c>
      <c r="U60" s="16">
        <f t="shared" si="10"/>
        <v>0</v>
      </c>
      <c r="V60" s="9">
        <f t="shared" si="11"/>
        <v>0</v>
      </c>
      <c r="W60" s="16">
        <f t="shared" si="12"/>
        <v>0</v>
      </c>
      <c r="X60" s="17">
        <f t="shared" si="13"/>
        <v>0</v>
      </c>
      <c r="Y60" s="16">
        <f t="shared" si="14"/>
        <v>0</v>
      </c>
      <c r="Z60" s="16">
        <f t="shared" si="15"/>
        <v>0</v>
      </c>
      <c r="AA60" s="17">
        <f t="shared" si="18"/>
        <v>0</v>
      </c>
      <c r="AB60" s="18">
        <f t="shared" si="16"/>
        <v>0</v>
      </c>
      <c r="AC60" s="20">
        <f t="shared" si="17"/>
        <v>0</v>
      </c>
      <c r="AD60" s="19"/>
    </row>
    <row r="61" spans="1:30" ht="15.75" x14ac:dyDescent="0.25">
      <c r="A61" s="1"/>
      <c r="B61" s="2"/>
      <c r="C61" s="2"/>
      <c r="D61" s="4"/>
      <c r="E61" s="5"/>
      <c r="F61" s="5"/>
      <c r="G61" s="6"/>
      <c r="H61" s="6"/>
      <c r="I61" s="10">
        <f t="shared" si="2"/>
        <v>0</v>
      </c>
      <c r="J61" s="11" t="str">
        <f t="shared" si="3"/>
        <v/>
      </c>
      <c r="K61" s="27" t="str">
        <f t="shared" si="4"/>
        <v/>
      </c>
      <c r="L61" s="7"/>
      <c r="M61" s="8" t="s">
        <v>20</v>
      </c>
      <c r="N61" s="63"/>
      <c r="O61" s="12">
        <f t="shared" si="5"/>
        <v>0</v>
      </c>
      <c r="P61" s="13">
        <f t="shared" si="6"/>
        <v>0</v>
      </c>
      <c r="Q61" s="13">
        <f t="shared" si="7"/>
        <v>0</v>
      </c>
      <c r="R61" s="13">
        <f t="shared" si="8"/>
        <v>0</v>
      </c>
      <c r="S61" s="14">
        <f t="shared" si="9"/>
        <v>0</v>
      </c>
      <c r="T61" s="15">
        <f t="shared" si="0"/>
        <v>0</v>
      </c>
      <c r="U61" s="16">
        <f t="shared" si="10"/>
        <v>0</v>
      </c>
      <c r="V61" s="9">
        <f t="shared" si="11"/>
        <v>0</v>
      </c>
      <c r="W61" s="16">
        <f t="shared" si="12"/>
        <v>0</v>
      </c>
      <c r="X61" s="17">
        <f t="shared" si="13"/>
        <v>0</v>
      </c>
      <c r="Y61" s="16">
        <f t="shared" si="14"/>
        <v>0</v>
      </c>
      <c r="Z61" s="16">
        <f t="shared" si="15"/>
        <v>0</v>
      </c>
      <c r="AA61" s="17">
        <f t="shared" si="18"/>
        <v>0</v>
      </c>
      <c r="AB61" s="18">
        <f t="shared" si="16"/>
        <v>0</v>
      </c>
      <c r="AC61" s="20">
        <f t="shared" si="17"/>
        <v>0</v>
      </c>
      <c r="AD61" s="19"/>
    </row>
    <row r="62" spans="1:30" ht="15.75" x14ac:dyDescent="0.25">
      <c r="A62" s="1"/>
      <c r="B62" s="2"/>
      <c r="C62" s="2"/>
      <c r="D62" s="4"/>
      <c r="E62" s="5"/>
      <c r="F62" s="5"/>
      <c r="G62" s="6"/>
      <c r="H62" s="6"/>
      <c r="I62" s="10">
        <f t="shared" si="2"/>
        <v>0</v>
      </c>
      <c r="J62" s="11" t="str">
        <f t="shared" si="3"/>
        <v/>
      </c>
      <c r="K62" s="27" t="str">
        <f t="shared" si="4"/>
        <v/>
      </c>
      <c r="L62" s="7"/>
      <c r="M62" s="8" t="s">
        <v>20</v>
      </c>
      <c r="N62" s="63"/>
      <c r="O62" s="12">
        <f t="shared" si="5"/>
        <v>0</v>
      </c>
      <c r="P62" s="13">
        <f t="shared" si="6"/>
        <v>0</v>
      </c>
      <c r="Q62" s="13">
        <f t="shared" si="7"/>
        <v>0</v>
      </c>
      <c r="R62" s="13">
        <f t="shared" si="8"/>
        <v>0</v>
      </c>
      <c r="S62" s="14">
        <f t="shared" si="9"/>
        <v>0</v>
      </c>
      <c r="T62" s="15">
        <f t="shared" si="0"/>
        <v>0</v>
      </c>
      <c r="U62" s="16">
        <f t="shared" si="10"/>
        <v>0</v>
      </c>
      <c r="V62" s="9">
        <f t="shared" si="11"/>
        <v>0</v>
      </c>
      <c r="W62" s="16">
        <f t="shared" si="12"/>
        <v>0</v>
      </c>
      <c r="X62" s="17">
        <f t="shared" si="13"/>
        <v>0</v>
      </c>
      <c r="Y62" s="16">
        <f t="shared" si="14"/>
        <v>0</v>
      </c>
      <c r="Z62" s="16">
        <f t="shared" si="15"/>
        <v>0</v>
      </c>
      <c r="AA62" s="17">
        <f t="shared" si="18"/>
        <v>0</v>
      </c>
      <c r="AB62" s="18">
        <f t="shared" si="16"/>
        <v>0</v>
      </c>
      <c r="AC62" s="20">
        <f t="shared" si="17"/>
        <v>0</v>
      </c>
      <c r="AD62" s="19"/>
    </row>
    <row r="63" spans="1:30" ht="15.75" x14ac:dyDescent="0.25">
      <c r="A63" s="1"/>
      <c r="B63" s="2"/>
      <c r="C63" s="2"/>
      <c r="D63" s="4"/>
      <c r="E63" s="5"/>
      <c r="F63" s="5"/>
      <c r="G63" s="6"/>
      <c r="H63" s="6"/>
      <c r="I63" s="10">
        <f t="shared" si="2"/>
        <v>0</v>
      </c>
      <c r="J63" s="11" t="str">
        <f t="shared" si="3"/>
        <v/>
      </c>
      <c r="K63" s="27" t="str">
        <f t="shared" si="4"/>
        <v/>
      </c>
      <c r="L63" s="7"/>
      <c r="M63" s="8" t="s">
        <v>20</v>
      </c>
      <c r="N63" s="63"/>
      <c r="O63" s="12">
        <f t="shared" si="5"/>
        <v>0</v>
      </c>
      <c r="P63" s="13">
        <f t="shared" si="6"/>
        <v>0</v>
      </c>
      <c r="Q63" s="13">
        <f t="shared" si="7"/>
        <v>0</v>
      </c>
      <c r="R63" s="13">
        <f t="shared" si="8"/>
        <v>0</v>
      </c>
      <c r="S63" s="14">
        <f t="shared" si="9"/>
        <v>0</v>
      </c>
      <c r="T63" s="15">
        <f t="shared" si="0"/>
        <v>0</v>
      </c>
      <c r="U63" s="16">
        <f t="shared" si="10"/>
        <v>0</v>
      </c>
      <c r="V63" s="9">
        <f t="shared" si="11"/>
        <v>0</v>
      </c>
      <c r="W63" s="16">
        <f t="shared" si="12"/>
        <v>0</v>
      </c>
      <c r="X63" s="17">
        <f t="shared" si="13"/>
        <v>0</v>
      </c>
      <c r="Y63" s="16">
        <f t="shared" si="14"/>
        <v>0</v>
      </c>
      <c r="Z63" s="16">
        <f t="shared" si="15"/>
        <v>0</v>
      </c>
      <c r="AA63" s="17">
        <f t="shared" si="18"/>
        <v>0</v>
      </c>
      <c r="AB63" s="18">
        <f t="shared" si="16"/>
        <v>0</v>
      </c>
      <c r="AC63" s="20">
        <f t="shared" si="17"/>
        <v>0</v>
      </c>
      <c r="AD63" s="19"/>
    </row>
    <row r="64" spans="1:30" ht="15.75" x14ac:dyDescent="0.25">
      <c r="A64" s="1"/>
      <c r="B64" s="2"/>
      <c r="C64" s="2"/>
      <c r="D64" s="4"/>
      <c r="E64" s="5"/>
      <c r="F64" s="5"/>
      <c r="G64" s="6"/>
      <c r="H64" s="6"/>
      <c r="I64" s="10">
        <f t="shared" si="2"/>
        <v>0</v>
      </c>
      <c r="J64" s="11" t="str">
        <f t="shared" si="3"/>
        <v/>
      </c>
      <c r="K64" s="27" t="str">
        <f t="shared" si="4"/>
        <v/>
      </c>
      <c r="L64" s="7"/>
      <c r="M64" s="8" t="s">
        <v>20</v>
      </c>
      <c r="N64" s="63"/>
      <c r="O64" s="12">
        <f t="shared" si="5"/>
        <v>0</v>
      </c>
      <c r="P64" s="13">
        <f t="shared" si="6"/>
        <v>0</v>
      </c>
      <c r="Q64" s="13">
        <f t="shared" si="7"/>
        <v>0</v>
      </c>
      <c r="R64" s="13">
        <f t="shared" si="8"/>
        <v>0</v>
      </c>
      <c r="S64" s="14">
        <f t="shared" si="9"/>
        <v>0</v>
      </c>
      <c r="T64" s="15">
        <f t="shared" si="0"/>
        <v>0</v>
      </c>
      <c r="U64" s="16">
        <f t="shared" si="10"/>
        <v>0</v>
      </c>
      <c r="V64" s="9">
        <f t="shared" si="11"/>
        <v>0</v>
      </c>
      <c r="W64" s="16">
        <f t="shared" si="12"/>
        <v>0</v>
      </c>
      <c r="X64" s="17">
        <f t="shared" si="13"/>
        <v>0</v>
      </c>
      <c r="Y64" s="16">
        <f t="shared" si="14"/>
        <v>0</v>
      </c>
      <c r="Z64" s="16">
        <f t="shared" si="15"/>
        <v>0</v>
      </c>
      <c r="AA64" s="17">
        <f t="shared" si="18"/>
        <v>0</v>
      </c>
      <c r="AB64" s="18">
        <f t="shared" si="16"/>
        <v>0</v>
      </c>
      <c r="AC64" s="20">
        <f t="shared" si="17"/>
        <v>0</v>
      </c>
      <c r="AD64" s="19"/>
    </row>
    <row r="65" spans="1:30" ht="15.75" x14ac:dyDescent="0.25">
      <c r="A65" s="1"/>
      <c r="B65" s="2"/>
      <c r="C65" s="2"/>
      <c r="D65" s="4"/>
      <c r="E65" s="5"/>
      <c r="F65" s="5"/>
      <c r="G65" s="6"/>
      <c r="H65" s="6"/>
      <c r="I65" s="10">
        <f t="shared" si="2"/>
        <v>0</v>
      </c>
      <c r="J65" s="11" t="str">
        <f t="shared" si="3"/>
        <v/>
      </c>
      <c r="K65" s="27" t="str">
        <f t="shared" si="4"/>
        <v/>
      </c>
      <c r="L65" s="7"/>
      <c r="M65" s="8" t="s">
        <v>20</v>
      </c>
      <c r="N65" s="63"/>
      <c r="O65" s="12">
        <f t="shared" si="5"/>
        <v>0</v>
      </c>
      <c r="P65" s="13">
        <f t="shared" si="6"/>
        <v>0</v>
      </c>
      <c r="Q65" s="13">
        <f t="shared" si="7"/>
        <v>0</v>
      </c>
      <c r="R65" s="13">
        <f t="shared" si="8"/>
        <v>0</v>
      </c>
      <c r="S65" s="14">
        <f t="shared" si="9"/>
        <v>0</v>
      </c>
      <c r="T65" s="15">
        <f t="shared" si="0"/>
        <v>0</v>
      </c>
      <c r="U65" s="16">
        <f t="shared" si="10"/>
        <v>0</v>
      </c>
      <c r="V65" s="9">
        <f t="shared" si="11"/>
        <v>0</v>
      </c>
      <c r="W65" s="16">
        <f t="shared" si="12"/>
        <v>0</v>
      </c>
      <c r="X65" s="17">
        <f t="shared" si="13"/>
        <v>0</v>
      </c>
      <c r="Y65" s="16">
        <f t="shared" si="14"/>
        <v>0</v>
      </c>
      <c r="Z65" s="16">
        <f t="shared" si="15"/>
        <v>0</v>
      </c>
      <c r="AA65" s="17">
        <f t="shared" si="18"/>
        <v>0</v>
      </c>
      <c r="AB65" s="18">
        <f t="shared" si="16"/>
        <v>0</v>
      </c>
      <c r="AC65" s="20">
        <f t="shared" si="17"/>
        <v>0</v>
      </c>
      <c r="AD65" s="19"/>
    </row>
    <row r="66" spans="1:30" ht="15.75" x14ac:dyDescent="0.25">
      <c r="A66" s="1"/>
      <c r="B66" s="2"/>
      <c r="C66" s="2"/>
      <c r="D66" s="4"/>
      <c r="E66" s="5"/>
      <c r="F66" s="5"/>
      <c r="G66" s="6"/>
      <c r="H66" s="6"/>
      <c r="I66" s="10">
        <f t="shared" si="2"/>
        <v>0</v>
      </c>
      <c r="J66" s="11" t="str">
        <f t="shared" si="3"/>
        <v/>
      </c>
      <c r="K66" s="27" t="str">
        <f t="shared" si="4"/>
        <v/>
      </c>
      <c r="L66" s="7"/>
      <c r="M66" s="8" t="s">
        <v>20</v>
      </c>
      <c r="N66" s="63"/>
      <c r="O66" s="12">
        <f t="shared" si="5"/>
        <v>0</v>
      </c>
      <c r="P66" s="13">
        <f t="shared" si="6"/>
        <v>0</v>
      </c>
      <c r="Q66" s="13">
        <f t="shared" si="7"/>
        <v>0</v>
      </c>
      <c r="R66" s="13">
        <f t="shared" si="8"/>
        <v>0</v>
      </c>
      <c r="S66" s="14">
        <f t="shared" si="9"/>
        <v>0</v>
      </c>
      <c r="T66" s="15">
        <f t="shared" si="0"/>
        <v>0</v>
      </c>
      <c r="U66" s="16">
        <f t="shared" si="10"/>
        <v>0</v>
      </c>
      <c r="V66" s="9">
        <f t="shared" si="11"/>
        <v>0</v>
      </c>
      <c r="W66" s="16">
        <f t="shared" si="12"/>
        <v>0</v>
      </c>
      <c r="X66" s="17">
        <f t="shared" si="13"/>
        <v>0</v>
      </c>
      <c r="Y66" s="16">
        <f t="shared" si="14"/>
        <v>0</v>
      </c>
      <c r="Z66" s="16">
        <f t="shared" si="15"/>
        <v>0</v>
      </c>
      <c r="AA66" s="17">
        <f t="shared" si="18"/>
        <v>0</v>
      </c>
      <c r="AB66" s="18">
        <f t="shared" si="16"/>
        <v>0</v>
      </c>
      <c r="AC66" s="20">
        <f t="shared" si="17"/>
        <v>0</v>
      </c>
      <c r="AD66" s="19"/>
    </row>
    <row r="67" spans="1:30" ht="15.75" x14ac:dyDescent="0.25">
      <c r="A67" s="1"/>
      <c r="B67" s="2"/>
      <c r="C67" s="2"/>
      <c r="D67" s="4"/>
      <c r="E67" s="5"/>
      <c r="F67" s="5"/>
      <c r="G67" s="6"/>
      <c r="H67" s="6"/>
      <c r="I67" s="10">
        <f t="shared" si="2"/>
        <v>0</v>
      </c>
      <c r="J67" s="11" t="str">
        <f t="shared" si="3"/>
        <v/>
      </c>
      <c r="K67" s="27" t="str">
        <f t="shared" si="4"/>
        <v/>
      </c>
      <c r="L67" s="7"/>
      <c r="M67" s="8" t="s">
        <v>20</v>
      </c>
      <c r="N67" s="63"/>
      <c r="O67" s="12">
        <f t="shared" si="5"/>
        <v>0</v>
      </c>
      <c r="P67" s="13">
        <f t="shared" si="6"/>
        <v>0</v>
      </c>
      <c r="Q67" s="13">
        <f t="shared" si="7"/>
        <v>0</v>
      </c>
      <c r="R67" s="13">
        <f t="shared" si="8"/>
        <v>0</v>
      </c>
      <c r="S67" s="14">
        <f t="shared" si="9"/>
        <v>0</v>
      </c>
      <c r="T67" s="15">
        <f t="shared" si="0"/>
        <v>0</v>
      </c>
      <c r="U67" s="16">
        <f t="shared" si="10"/>
        <v>0</v>
      </c>
      <c r="V67" s="9">
        <f t="shared" si="11"/>
        <v>0</v>
      </c>
      <c r="W67" s="16">
        <f t="shared" si="12"/>
        <v>0</v>
      </c>
      <c r="X67" s="17">
        <f t="shared" si="13"/>
        <v>0</v>
      </c>
      <c r="Y67" s="16">
        <f t="shared" si="14"/>
        <v>0</v>
      </c>
      <c r="Z67" s="16">
        <f t="shared" si="15"/>
        <v>0</v>
      </c>
      <c r="AA67" s="17">
        <f t="shared" si="18"/>
        <v>0</v>
      </c>
      <c r="AB67" s="18">
        <f t="shared" si="16"/>
        <v>0</v>
      </c>
      <c r="AC67" s="20">
        <f t="shared" si="17"/>
        <v>0</v>
      </c>
      <c r="AD67" s="19"/>
    </row>
    <row r="68" spans="1:30" ht="15.75" x14ac:dyDescent="0.25">
      <c r="A68" s="1"/>
      <c r="B68" s="2"/>
      <c r="C68" s="2"/>
      <c r="D68" s="4"/>
      <c r="E68" s="5"/>
      <c r="F68" s="5"/>
      <c r="G68" s="6"/>
      <c r="H68" s="6"/>
      <c r="I68" s="10">
        <f t="shared" si="2"/>
        <v>0</v>
      </c>
      <c r="J68" s="11" t="str">
        <f t="shared" si="3"/>
        <v/>
      </c>
      <c r="K68" s="27" t="str">
        <f t="shared" si="4"/>
        <v/>
      </c>
      <c r="L68" s="7"/>
      <c r="M68" s="8" t="s">
        <v>20</v>
      </c>
      <c r="N68" s="63"/>
      <c r="O68" s="12">
        <f t="shared" si="5"/>
        <v>0</v>
      </c>
      <c r="P68" s="13">
        <f t="shared" si="6"/>
        <v>0</v>
      </c>
      <c r="Q68" s="13">
        <f t="shared" si="7"/>
        <v>0</v>
      </c>
      <c r="R68" s="13">
        <f t="shared" si="8"/>
        <v>0</v>
      </c>
      <c r="S68" s="14">
        <f t="shared" si="9"/>
        <v>0</v>
      </c>
      <c r="T68" s="15">
        <f t="shared" si="0"/>
        <v>0</v>
      </c>
      <c r="U68" s="16">
        <f t="shared" si="10"/>
        <v>0</v>
      </c>
      <c r="V68" s="9">
        <f t="shared" si="11"/>
        <v>0</v>
      </c>
      <c r="W68" s="16">
        <f t="shared" si="12"/>
        <v>0</v>
      </c>
      <c r="X68" s="17">
        <f t="shared" si="13"/>
        <v>0</v>
      </c>
      <c r="Y68" s="16">
        <f t="shared" si="14"/>
        <v>0</v>
      </c>
      <c r="Z68" s="16">
        <f t="shared" si="15"/>
        <v>0</v>
      </c>
      <c r="AA68" s="17">
        <f t="shared" si="18"/>
        <v>0</v>
      </c>
      <c r="AB68" s="18">
        <f t="shared" si="16"/>
        <v>0</v>
      </c>
      <c r="AC68" s="20">
        <f t="shared" si="17"/>
        <v>0</v>
      </c>
      <c r="AD68" s="19"/>
    </row>
    <row r="69" spans="1:30" ht="15.75" x14ac:dyDescent="0.25">
      <c r="A69" s="1"/>
      <c r="B69" s="2"/>
      <c r="C69" s="2"/>
      <c r="D69" s="4"/>
      <c r="E69" s="5"/>
      <c r="F69" s="5"/>
      <c r="G69" s="6"/>
      <c r="H69" s="6"/>
      <c r="I69" s="10">
        <f t="shared" si="2"/>
        <v>0</v>
      </c>
      <c r="J69" s="11" t="str">
        <f t="shared" si="3"/>
        <v/>
      </c>
      <c r="K69" s="27" t="str">
        <f t="shared" si="4"/>
        <v/>
      </c>
      <c r="L69" s="7"/>
      <c r="M69" s="8" t="s">
        <v>20</v>
      </c>
      <c r="N69" s="63"/>
      <c r="O69" s="12">
        <f t="shared" si="5"/>
        <v>0</v>
      </c>
      <c r="P69" s="13">
        <f t="shared" si="6"/>
        <v>0</v>
      </c>
      <c r="Q69" s="13">
        <f t="shared" si="7"/>
        <v>0</v>
      </c>
      <c r="R69" s="13">
        <f t="shared" si="8"/>
        <v>0</v>
      </c>
      <c r="S69" s="14">
        <f t="shared" si="9"/>
        <v>0</v>
      </c>
      <c r="T69" s="15">
        <f t="shared" si="0"/>
        <v>0</v>
      </c>
      <c r="U69" s="16">
        <f t="shared" si="10"/>
        <v>0</v>
      </c>
      <c r="V69" s="9">
        <f t="shared" si="11"/>
        <v>0</v>
      </c>
      <c r="W69" s="16">
        <f t="shared" si="12"/>
        <v>0</v>
      </c>
      <c r="X69" s="17">
        <f t="shared" si="13"/>
        <v>0</v>
      </c>
      <c r="Y69" s="16">
        <f t="shared" si="14"/>
        <v>0</v>
      </c>
      <c r="Z69" s="16">
        <f t="shared" si="15"/>
        <v>0</v>
      </c>
      <c r="AA69" s="17">
        <f t="shared" si="18"/>
        <v>0</v>
      </c>
      <c r="AB69" s="18">
        <f t="shared" si="16"/>
        <v>0</v>
      </c>
      <c r="AC69" s="20">
        <f t="shared" si="17"/>
        <v>0</v>
      </c>
      <c r="AD69" s="19"/>
    </row>
    <row r="70" spans="1:30" ht="15.75" x14ac:dyDescent="0.25">
      <c r="A70" s="1"/>
      <c r="B70" s="2"/>
      <c r="C70" s="2"/>
      <c r="D70" s="4"/>
      <c r="E70" s="5"/>
      <c r="F70" s="5"/>
      <c r="G70" s="6"/>
      <c r="H70" s="6"/>
      <c r="I70" s="10">
        <f t="shared" si="2"/>
        <v>0</v>
      </c>
      <c r="J70" s="11" t="str">
        <f t="shared" si="3"/>
        <v/>
      </c>
      <c r="K70" s="27" t="str">
        <f t="shared" si="4"/>
        <v/>
      </c>
      <c r="L70" s="7"/>
      <c r="M70" s="8" t="s">
        <v>20</v>
      </c>
      <c r="N70" s="63"/>
      <c r="O70" s="12">
        <f t="shared" si="5"/>
        <v>0</v>
      </c>
      <c r="P70" s="13">
        <f t="shared" si="6"/>
        <v>0</v>
      </c>
      <c r="Q70" s="13">
        <f t="shared" si="7"/>
        <v>0</v>
      </c>
      <c r="R70" s="13">
        <f t="shared" si="8"/>
        <v>0</v>
      </c>
      <c r="S70" s="14">
        <f t="shared" si="9"/>
        <v>0</v>
      </c>
      <c r="T70" s="15">
        <f t="shared" si="0"/>
        <v>0</v>
      </c>
      <c r="U70" s="16">
        <f t="shared" si="10"/>
        <v>0</v>
      </c>
      <c r="V70" s="9">
        <f t="shared" si="11"/>
        <v>0</v>
      </c>
      <c r="W70" s="16">
        <f t="shared" si="12"/>
        <v>0</v>
      </c>
      <c r="X70" s="17">
        <f t="shared" si="13"/>
        <v>0</v>
      </c>
      <c r="Y70" s="16">
        <f t="shared" si="14"/>
        <v>0</v>
      </c>
      <c r="Z70" s="16">
        <f t="shared" si="15"/>
        <v>0</v>
      </c>
      <c r="AA70" s="17">
        <f t="shared" si="18"/>
        <v>0</v>
      </c>
      <c r="AB70" s="18">
        <f t="shared" si="16"/>
        <v>0</v>
      </c>
      <c r="AC70" s="20">
        <f t="shared" si="17"/>
        <v>0</v>
      </c>
      <c r="AD70" s="19"/>
    </row>
    <row r="71" spans="1:30" ht="15.75" x14ac:dyDescent="0.25">
      <c r="A71" s="1"/>
      <c r="B71" s="2"/>
      <c r="C71" s="2"/>
      <c r="D71" s="4"/>
      <c r="E71" s="5"/>
      <c r="F71" s="5"/>
      <c r="G71" s="6"/>
      <c r="H71" s="6"/>
      <c r="I71" s="10">
        <f t="shared" si="2"/>
        <v>0</v>
      </c>
      <c r="J71" s="11" t="str">
        <f t="shared" si="3"/>
        <v/>
      </c>
      <c r="K71" s="27" t="str">
        <f t="shared" si="4"/>
        <v/>
      </c>
      <c r="L71" s="7"/>
      <c r="M71" s="8" t="s">
        <v>20</v>
      </c>
      <c r="N71" s="63"/>
      <c r="O71" s="12">
        <f t="shared" si="5"/>
        <v>0</v>
      </c>
      <c r="P71" s="13">
        <f t="shared" si="6"/>
        <v>0</v>
      </c>
      <c r="Q71" s="13">
        <f t="shared" si="7"/>
        <v>0</v>
      </c>
      <c r="R71" s="13">
        <f t="shared" si="8"/>
        <v>0</v>
      </c>
      <c r="S71" s="14">
        <f t="shared" si="9"/>
        <v>0</v>
      </c>
      <c r="T71" s="15">
        <f t="shared" ref="T71:T134" si="19">IF(L71=0,0,IF((L71&lt;5000),5000,L71))</f>
        <v>0</v>
      </c>
      <c r="U71" s="16">
        <f t="shared" si="10"/>
        <v>0</v>
      </c>
      <c r="V71" s="9">
        <f t="shared" si="11"/>
        <v>0</v>
      </c>
      <c r="W71" s="16">
        <f t="shared" si="12"/>
        <v>0</v>
      </c>
      <c r="X71" s="17">
        <f t="shared" si="13"/>
        <v>0</v>
      </c>
      <c r="Y71" s="16">
        <f t="shared" si="14"/>
        <v>0</v>
      </c>
      <c r="Z71" s="16">
        <f t="shared" si="15"/>
        <v>0</v>
      </c>
      <c r="AA71" s="17">
        <f t="shared" ref="AA71:AA134" si="20">IF(AND(N71&gt;0,H71&gt;0,Y71&lt;P71),(ROUND(P71-Y71,2)),0)</f>
        <v>0</v>
      </c>
      <c r="AB71" s="18">
        <f t="shared" si="16"/>
        <v>0</v>
      </c>
      <c r="AC71" s="20">
        <f t="shared" si="17"/>
        <v>0</v>
      </c>
      <c r="AD71" s="19"/>
    </row>
    <row r="72" spans="1:30" ht="15.75" x14ac:dyDescent="0.25">
      <c r="A72" s="1"/>
      <c r="B72" s="2"/>
      <c r="C72" s="2"/>
      <c r="D72" s="4"/>
      <c r="E72" s="5"/>
      <c r="F72" s="5"/>
      <c r="G72" s="6"/>
      <c r="H72" s="6"/>
      <c r="I72" s="10">
        <f t="shared" ref="I72:I135" si="21">G72+H72</f>
        <v>0</v>
      </c>
      <c r="J72" s="11" t="str">
        <f t="shared" ref="J72:J135" si="22">IF(I72&gt;0,IF(I72&gt;(F72-E72+1),"Errore n. max giorni! Verificare periodo inserito",IF((F72-E72+1)=I72,"ok","")),"")</f>
        <v/>
      </c>
      <c r="K72" s="27" t="str">
        <f t="shared" ref="K72:K135" si="23">IF((I72&gt;0),(F72-E72+1)-H72,"")</f>
        <v/>
      </c>
      <c r="L72" s="7"/>
      <c r="M72" s="8" t="s">
        <v>20</v>
      </c>
      <c r="N72" s="63"/>
      <c r="O72" s="12">
        <f t="shared" ref="O72:O135" si="24">IF(N72&lt;59.2,N72,59.2)</f>
        <v>0</v>
      </c>
      <c r="P72" s="13">
        <f t="shared" ref="P72:P135" si="25">IF(N72=0,0,O72-13.49)</f>
        <v>0</v>
      </c>
      <c r="Q72" s="13">
        <f t="shared" ref="Q72:Q135" si="26">ROUND(G72*O72,2)</f>
        <v>0</v>
      </c>
      <c r="R72" s="13">
        <f t="shared" ref="R72:R135" si="27">ROUND(H72*P72,2)</f>
        <v>0</v>
      </c>
      <c r="S72" s="14">
        <f t="shared" ref="S72:S135" si="28">ROUND(Q72+R72,2)</f>
        <v>0</v>
      </c>
      <c r="T72" s="15">
        <f t="shared" si="19"/>
        <v>0</v>
      </c>
      <c r="U72" s="16">
        <f t="shared" ref="U72:U135" si="29">IF(T72=0,0,ROUND((T72-5000)/(20000-5000),2))</f>
        <v>0</v>
      </c>
      <c r="V72" s="9">
        <f t="shared" ref="V72:V135" si="30">IF(M72="NO",0,IF(M72="SI",17.16,0))</f>
        <v>0</v>
      </c>
      <c r="W72" s="16">
        <f t="shared" ref="W72:W135" si="31">IF(AND(N72&gt;0,G72&gt;0),ROUND((U72*(O72-V72)+V72),2),0)</f>
        <v>0</v>
      </c>
      <c r="X72" s="17">
        <f t="shared" ref="X72:X135" si="32">IF(AND(N72&gt;0,G72&gt;0),ROUND(O72-W72,2),0)</f>
        <v>0</v>
      </c>
      <c r="Y72" s="16">
        <f t="shared" ref="Y72:Y135" si="33">IF(AND(N72&gt;0,H72&gt;0),(ROUND((U72*(P72-V72)+V72),2)),0)</f>
        <v>0</v>
      </c>
      <c r="Z72" s="16">
        <f t="shared" ref="Z72:Z135" si="34">IF(P72&lt;Y72,P72,Y72)</f>
        <v>0</v>
      </c>
      <c r="AA72" s="17">
        <f t="shared" si="20"/>
        <v>0</v>
      </c>
      <c r="AB72" s="18">
        <f t="shared" ref="AB72:AB135" si="35">ROUND((W72*G72)+(Z72*H72),2)</f>
        <v>0</v>
      </c>
      <c r="AC72" s="20">
        <f t="shared" ref="AC72:AC135" si="36">IF(I72&gt;0,IF(L72="","Inserire Isee in colonna L",IF(M72="","compilare colonna M",ROUND((X72*G72)+(AA72*H72),2))),0)</f>
        <v>0</v>
      </c>
      <c r="AD72" s="19"/>
    </row>
    <row r="73" spans="1:30" ht="15.75" x14ac:dyDescent="0.25">
      <c r="A73" s="1"/>
      <c r="B73" s="2"/>
      <c r="C73" s="2"/>
      <c r="D73" s="4"/>
      <c r="E73" s="5"/>
      <c r="F73" s="5"/>
      <c r="G73" s="6"/>
      <c r="H73" s="6"/>
      <c r="I73" s="10">
        <f t="shared" si="21"/>
        <v>0</v>
      </c>
      <c r="J73" s="11" t="str">
        <f t="shared" si="22"/>
        <v/>
      </c>
      <c r="K73" s="27" t="str">
        <f t="shared" si="23"/>
        <v/>
      </c>
      <c r="L73" s="7"/>
      <c r="M73" s="8" t="s">
        <v>20</v>
      </c>
      <c r="N73" s="63"/>
      <c r="O73" s="12">
        <f t="shared" si="24"/>
        <v>0</v>
      </c>
      <c r="P73" s="13">
        <f t="shared" si="25"/>
        <v>0</v>
      </c>
      <c r="Q73" s="13">
        <f t="shared" si="26"/>
        <v>0</v>
      </c>
      <c r="R73" s="13">
        <f t="shared" si="27"/>
        <v>0</v>
      </c>
      <c r="S73" s="14">
        <f t="shared" si="28"/>
        <v>0</v>
      </c>
      <c r="T73" s="15">
        <f t="shared" si="19"/>
        <v>0</v>
      </c>
      <c r="U73" s="16">
        <f t="shared" si="29"/>
        <v>0</v>
      </c>
      <c r="V73" s="9">
        <f t="shared" si="30"/>
        <v>0</v>
      </c>
      <c r="W73" s="16">
        <f t="shared" si="31"/>
        <v>0</v>
      </c>
      <c r="X73" s="17">
        <f t="shared" si="32"/>
        <v>0</v>
      </c>
      <c r="Y73" s="16">
        <f t="shared" si="33"/>
        <v>0</v>
      </c>
      <c r="Z73" s="16">
        <f t="shared" si="34"/>
        <v>0</v>
      </c>
      <c r="AA73" s="17">
        <f t="shared" si="20"/>
        <v>0</v>
      </c>
      <c r="AB73" s="18">
        <f t="shared" si="35"/>
        <v>0</v>
      </c>
      <c r="AC73" s="20">
        <f t="shared" si="36"/>
        <v>0</v>
      </c>
      <c r="AD73" s="19"/>
    </row>
    <row r="74" spans="1:30" ht="15.75" x14ac:dyDescent="0.25">
      <c r="A74" s="1"/>
      <c r="B74" s="2"/>
      <c r="C74" s="2"/>
      <c r="D74" s="4"/>
      <c r="E74" s="5"/>
      <c r="F74" s="5"/>
      <c r="G74" s="6"/>
      <c r="H74" s="6"/>
      <c r="I74" s="10">
        <f t="shared" si="21"/>
        <v>0</v>
      </c>
      <c r="J74" s="11" t="str">
        <f t="shared" si="22"/>
        <v/>
      </c>
      <c r="K74" s="27" t="str">
        <f t="shared" si="23"/>
        <v/>
      </c>
      <c r="L74" s="7"/>
      <c r="M74" s="8" t="s">
        <v>20</v>
      </c>
      <c r="N74" s="63"/>
      <c r="O74" s="12">
        <f t="shared" si="24"/>
        <v>0</v>
      </c>
      <c r="P74" s="13">
        <f t="shared" si="25"/>
        <v>0</v>
      </c>
      <c r="Q74" s="13">
        <f t="shared" si="26"/>
        <v>0</v>
      </c>
      <c r="R74" s="13">
        <f t="shared" si="27"/>
        <v>0</v>
      </c>
      <c r="S74" s="14">
        <f t="shared" si="28"/>
        <v>0</v>
      </c>
      <c r="T74" s="15">
        <f t="shared" si="19"/>
        <v>0</v>
      </c>
      <c r="U74" s="16">
        <f t="shared" si="29"/>
        <v>0</v>
      </c>
      <c r="V74" s="9">
        <f t="shared" si="30"/>
        <v>0</v>
      </c>
      <c r="W74" s="16">
        <f t="shared" si="31"/>
        <v>0</v>
      </c>
      <c r="X74" s="17">
        <f t="shared" si="32"/>
        <v>0</v>
      </c>
      <c r="Y74" s="16">
        <f t="shared" si="33"/>
        <v>0</v>
      </c>
      <c r="Z74" s="16">
        <f t="shared" si="34"/>
        <v>0</v>
      </c>
      <c r="AA74" s="17">
        <f t="shared" si="20"/>
        <v>0</v>
      </c>
      <c r="AB74" s="18">
        <f t="shared" si="35"/>
        <v>0</v>
      </c>
      <c r="AC74" s="20">
        <f t="shared" si="36"/>
        <v>0</v>
      </c>
      <c r="AD74" s="19"/>
    </row>
    <row r="75" spans="1:30" ht="15.75" x14ac:dyDescent="0.25">
      <c r="A75" s="1"/>
      <c r="B75" s="2"/>
      <c r="C75" s="2"/>
      <c r="D75" s="4"/>
      <c r="E75" s="5"/>
      <c r="F75" s="5"/>
      <c r="G75" s="6"/>
      <c r="H75" s="6"/>
      <c r="I75" s="10">
        <f t="shared" si="21"/>
        <v>0</v>
      </c>
      <c r="J75" s="11" t="str">
        <f t="shared" si="22"/>
        <v/>
      </c>
      <c r="K75" s="27" t="str">
        <f t="shared" si="23"/>
        <v/>
      </c>
      <c r="L75" s="7"/>
      <c r="M75" s="8" t="s">
        <v>20</v>
      </c>
      <c r="N75" s="63"/>
      <c r="O75" s="12">
        <f t="shared" si="24"/>
        <v>0</v>
      </c>
      <c r="P75" s="13">
        <f t="shared" si="25"/>
        <v>0</v>
      </c>
      <c r="Q75" s="13">
        <f t="shared" si="26"/>
        <v>0</v>
      </c>
      <c r="R75" s="13">
        <f t="shared" si="27"/>
        <v>0</v>
      </c>
      <c r="S75" s="14">
        <f t="shared" si="28"/>
        <v>0</v>
      </c>
      <c r="T75" s="15">
        <f t="shared" si="19"/>
        <v>0</v>
      </c>
      <c r="U75" s="16">
        <f t="shared" si="29"/>
        <v>0</v>
      </c>
      <c r="V75" s="9">
        <f t="shared" si="30"/>
        <v>0</v>
      </c>
      <c r="W75" s="16">
        <f t="shared" si="31"/>
        <v>0</v>
      </c>
      <c r="X75" s="17">
        <f t="shared" si="32"/>
        <v>0</v>
      </c>
      <c r="Y75" s="16">
        <f t="shared" si="33"/>
        <v>0</v>
      </c>
      <c r="Z75" s="16">
        <f t="shared" si="34"/>
        <v>0</v>
      </c>
      <c r="AA75" s="17">
        <f t="shared" si="20"/>
        <v>0</v>
      </c>
      <c r="AB75" s="18">
        <f t="shared" si="35"/>
        <v>0</v>
      </c>
      <c r="AC75" s="20">
        <f t="shared" si="36"/>
        <v>0</v>
      </c>
      <c r="AD75" s="19"/>
    </row>
    <row r="76" spans="1:30" ht="15.75" x14ac:dyDescent="0.25">
      <c r="A76" s="1"/>
      <c r="B76" s="2"/>
      <c r="C76" s="2"/>
      <c r="D76" s="4"/>
      <c r="E76" s="5"/>
      <c r="F76" s="5"/>
      <c r="G76" s="6"/>
      <c r="H76" s="6"/>
      <c r="I76" s="10">
        <f t="shared" si="21"/>
        <v>0</v>
      </c>
      <c r="J76" s="11" t="str">
        <f t="shared" si="22"/>
        <v/>
      </c>
      <c r="K76" s="27" t="str">
        <f t="shared" si="23"/>
        <v/>
      </c>
      <c r="L76" s="7"/>
      <c r="M76" s="8" t="s">
        <v>20</v>
      </c>
      <c r="N76" s="63"/>
      <c r="O76" s="12">
        <f t="shared" si="24"/>
        <v>0</v>
      </c>
      <c r="P76" s="13">
        <f t="shared" si="25"/>
        <v>0</v>
      </c>
      <c r="Q76" s="13">
        <f t="shared" si="26"/>
        <v>0</v>
      </c>
      <c r="R76" s="13">
        <f t="shared" si="27"/>
        <v>0</v>
      </c>
      <c r="S76" s="14">
        <f t="shared" si="28"/>
        <v>0</v>
      </c>
      <c r="T76" s="15">
        <f t="shared" si="19"/>
        <v>0</v>
      </c>
      <c r="U76" s="16">
        <f t="shared" si="29"/>
        <v>0</v>
      </c>
      <c r="V76" s="9">
        <f t="shared" si="30"/>
        <v>0</v>
      </c>
      <c r="W76" s="16">
        <f t="shared" si="31"/>
        <v>0</v>
      </c>
      <c r="X76" s="17">
        <f t="shared" si="32"/>
        <v>0</v>
      </c>
      <c r="Y76" s="16">
        <f t="shared" si="33"/>
        <v>0</v>
      </c>
      <c r="Z76" s="16">
        <f t="shared" si="34"/>
        <v>0</v>
      </c>
      <c r="AA76" s="17">
        <f t="shared" si="20"/>
        <v>0</v>
      </c>
      <c r="AB76" s="18">
        <f t="shared" si="35"/>
        <v>0</v>
      </c>
      <c r="AC76" s="20">
        <f t="shared" si="36"/>
        <v>0</v>
      </c>
      <c r="AD76" s="19"/>
    </row>
    <row r="77" spans="1:30" ht="15.75" x14ac:dyDescent="0.25">
      <c r="A77" s="1"/>
      <c r="B77" s="2"/>
      <c r="C77" s="2"/>
      <c r="D77" s="4"/>
      <c r="E77" s="5"/>
      <c r="F77" s="5"/>
      <c r="G77" s="6"/>
      <c r="H77" s="6"/>
      <c r="I77" s="10">
        <f t="shared" si="21"/>
        <v>0</v>
      </c>
      <c r="J77" s="11" t="str">
        <f t="shared" si="22"/>
        <v/>
      </c>
      <c r="K77" s="27" t="str">
        <f t="shared" si="23"/>
        <v/>
      </c>
      <c r="L77" s="7"/>
      <c r="M77" s="8" t="s">
        <v>20</v>
      </c>
      <c r="N77" s="63"/>
      <c r="O77" s="12">
        <f t="shared" si="24"/>
        <v>0</v>
      </c>
      <c r="P77" s="13">
        <f t="shared" si="25"/>
        <v>0</v>
      </c>
      <c r="Q77" s="13">
        <f t="shared" si="26"/>
        <v>0</v>
      </c>
      <c r="R77" s="13">
        <f t="shared" si="27"/>
        <v>0</v>
      </c>
      <c r="S77" s="14">
        <f t="shared" si="28"/>
        <v>0</v>
      </c>
      <c r="T77" s="15">
        <f t="shared" si="19"/>
        <v>0</v>
      </c>
      <c r="U77" s="16">
        <f t="shared" si="29"/>
        <v>0</v>
      </c>
      <c r="V77" s="9">
        <f t="shared" si="30"/>
        <v>0</v>
      </c>
      <c r="W77" s="16">
        <f t="shared" si="31"/>
        <v>0</v>
      </c>
      <c r="X77" s="17">
        <f t="shared" si="32"/>
        <v>0</v>
      </c>
      <c r="Y77" s="16">
        <f t="shared" si="33"/>
        <v>0</v>
      </c>
      <c r="Z77" s="16">
        <f t="shared" si="34"/>
        <v>0</v>
      </c>
      <c r="AA77" s="17">
        <f t="shared" si="20"/>
        <v>0</v>
      </c>
      <c r="AB77" s="18">
        <f t="shared" si="35"/>
        <v>0</v>
      </c>
      <c r="AC77" s="20">
        <f t="shared" si="36"/>
        <v>0</v>
      </c>
      <c r="AD77" s="19"/>
    </row>
    <row r="78" spans="1:30" ht="15.75" x14ac:dyDescent="0.25">
      <c r="A78" s="1"/>
      <c r="B78" s="2"/>
      <c r="C78" s="2"/>
      <c r="D78" s="4"/>
      <c r="E78" s="5"/>
      <c r="F78" s="5"/>
      <c r="G78" s="6"/>
      <c r="H78" s="6"/>
      <c r="I78" s="10">
        <f t="shared" si="21"/>
        <v>0</v>
      </c>
      <c r="J78" s="11" t="str">
        <f t="shared" si="22"/>
        <v/>
      </c>
      <c r="K78" s="27" t="str">
        <f t="shared" si="23"/>
        <v/>
      </c>
      <c r="L78" s="7"/>
      <c r="M78" s="8" t="s">
        <v>20</v>
      </c>
      <c r="N78" s="63"/>
      <c r="O78" s="12">
        <f t="shared" si="24"/>
        <v>0</v>
      </c>
      <c r="P78" s="13">
        <f t="shared" si="25"/>
        <v>0</v>
      </c>
      <c r="Q78" s="13">
        <f t="shared" si="26"/>
        <v>0</v>
      </c>
      <c r="R78" s="13">
        <f t="shared" si="27"/>
        <v>0</v>
      </c>
      <c r="S78" s="14">
        <f t="shared" si="28"/>
        <v>0</v>
      </c>
      <c r="T78" s="15">
        <f t="shared" si="19"/>
        <v>0</v>
      </c>
      <c r="U78" s="16">
        <f t="shared" si="29"/>
        <v>0</v>
      </c>
      <c r="V78" s="9">
        <f t="shared" si="30"/>
        <v>0</v>
      </c>
      <c r="W78" s="16">
        <f t="shared" si="31"/>
        <v>0</v>
      </c>
      <c r="X78" s="17">
        <f t="shared" si="32"/>
        <v>0</v>
      </c>
      <c r="Y78" s="16">
        <f t="shared" si="33"/>
        <v>0</v>
      </c>
      <c r="Z78" s="16">
        <f t="shared" si="34"/>
        <v>0</v>
      </c>
      <c r="AA78" s="17">
        <f t="shared" si="20"/>
        <v>0</v>
      </c>
      <c r="AB78" s="18">
        <f t="shared" si="35"/>
        <v>0</v>
      </c>
      <c r="AC78" s="20">
        <f t="shared" si="36"/>
        <v>0</v>
      </c>
      <c r="AD78" s="19"/>
    </row>
    <row r="79" spans="1:30" ht="15.75" x14ac:dyDescent="0.25">
      <c r="A79" s="1"/>
      <c r="B79" s="2"/>
      <c r="C79" s="2"/>
      <c r="D79" s="4"/>
      <c r="E79" s="5"/>
      <c r="F79" s="5"/>
      <c r="G79" s="6"/>
      <c r="H79" s="6"/>
      <c r="I79" s="10">
        <f t="shared" si="21"/>
        <v>0</v>
      </c>
      <c r="J79" s="11" t="str">
        <f t="shared" si="22"/>
        <v/>
      </c>
      <c r="K79" s="27" t="str">
        <f t="shared" si="23"/>
        <v/>
      </c>
      <c r="L79" s="7"/>
      <c r="M79" s="8" t="s">
        <v>20</v>
      </c>
      <c r="N79" s="63"/>
      <c r="O79" s="12">
        <f t="shared" si="24"/>
        <v>0</v>
      </c>
      <c r="P79" s="13">
        <f t="shared" si="25"/>
        <v>0</v>
      </c>
      <c r="Q79" s="13">
        <f t="shared" si="26"/>
        <v>0</v>
      </c>
      <c r="R79" s="13">
        <f t="shared" si="27"/>
        <v>0</v>
      </c>
      <c r="S79" s="14">
        <f t="shared" si="28"/>
        <v>0</v>
      </c>
      <c r="T79" s="15">
        <f t="shared" si="19"/>
        <v>0</v>
      </c>
      <c r="U79" s="16">
        <f t="shared" si="29"/>
        <v>0</v>
      </c>
      <c r="V79" s="9">
        <f t="shared" si="30"/>
        <v>0</v>
      </c>
      <c r="W79" s="16">
        <f t="shared" si="31"/>
        <v>0</v>
      </c>
      <c r="X79" s="17">
        <f t="shared" si="32"/>
        <v>0</v>
      </c>
      <c r="Y79" s="16">
        <f t="shared" si="33"/>
        <v>0</v>
      </c>
      <c r="Z79" s="16">
        <f t="shared" si="34"/>
        <v>0</v>
      </c>
      <c r="AA79" s="17">
        <f t="shared" si="20"/>
        <v>0</v>
      </c>
      <c r="AB79" s="18">
        <f t="shared" si="35"/>
        <v>0</v>
      </c>
      <c r="AC79" s="20">
        <f t="shared" si="36"/>
        <v>0</v>
      </c>
      <c r="AD79" s="19"/>
    </row>
    <row r="80" spans="1:30" ht="15.75" x14ac:dyDescent="0.25">
      <c r="A80" s="1"/>
      <c r="B80" s="2"/>
      <c r="C80" s="2"/>
      <c r="D80" s="4"/>
      <c r="E80" s="5"/>
      <c r="F80" s="5"/>
      <c r="G80" s="6"/>
      <c r="H80" s="6"/>
      <c r="I80" s="10">
        <f t="shared" si="21"/>
        <v>0</v>
      </c>
      <c r="J80" s="11" t="str">
        <f t="shared" si="22"/>
        <v/>
      </c>
      <c r="K80" s="27" t="str">
        <f t="shared" si="23"/>
        <v/>
      </c>
      <c r="L80" s="7"/>
      <c r="M80" s="8" t="s">
        <v>20</v>
      </c>
      <c r="N80" s="63"/>
      <c r="O80" s="12">
        <f t="shared" si="24"/>
        <v>0</v>
      </c>
      <c r="P80" s="13">
        <f t="shared" si="25"/>
        <v>0</v>
      </c>
      <c r="Q80" s="13">
        <f t="shared" si="26"/>
        <v>0</v>
      </c>
      <c r="R80" s="13">
        <f t="shared" si="27"/>
        <v>0</v>
      </c>
      <c r="S80" s="14">
        <f t="shared" si="28"/>
        <v>0</v>
      </c>
      <c r="T80" s="15">
        <f t="shared" si="19"/>
        <v>0</v>
      </c>
      <c r="U80" s="16">
        <f t="shared" si="29"/>
        <v>0</v>
      </c>
      <c r="V80" s="9">
        <f t="shared" si="30"/>
        <v>0</v>
      </c>
      <c r="W80" s="16">
        <f t="shared" si="31"/>
        <v>0</v>
      </c>
      <c r="X80" s="17">
        <f t="shared" si="32"/>
        <v>0</v>
      </c>
      <c r="Y80" s="16">
        <f t="shared" si="33"/>
        <v>0</v>
      </c>
      <c r="Z80" s="16">
        <f t="shared" si="34"/>
        <v>0</v>
      </c>
      <c r="AA80" s="17">
        <f t="shared" si="20"/>
        <v>0</v>
      </c>
      <c r="AB80" s="18">
        <f t="shared" si="35"/>
        <v>0</v>
      </c>
      <c r="AC80" s="20">
        <f t="shared" si="36"/>
        <v>0</v>
      </c>
      <c r="AD80" s="19"/>
    </row>
    <row r="81" spans="1:30" ht="15.75" x14ac:dyDescent="0.25">
      <c r="A81" s="1"/>
      <c r="B81" s="2"/>
      <c r="C81" s="2"/>
      <c r="D81" s="4"/>
      <c r="E81" s="5"/>
      <c r="F81" s="5"/>
      <c r="G81" s="6"/>
      <c r="H81" s="6"/>
      <c r="I81" s="10">
        <f t="shared" si="21"/>
        <v>0</v>
      </c>
      <c r="J81" s="11" t="str">
        <f t="shared" si="22"/>
        <v/>
      </c>
      <c r="K81" s="27" t="str">
        <f t="shared" si="23"/>
        <v/>
      </c>
      <c r="L81" s="7"/>
      <c r="M81" s="8" t="s">
        <v>20</v>
      </c>
      <c r="N81" s="63"/>
      <c r="O81" s="12">
        <f t="shared" si="24"/>
        <v>0</v>
      </c>
      <c r="P81" s="13">
        <f t="shared" si="25"/>
        <v>0</v>
      </c>
      <c r="Q81" s="13">
        <f t="shared" si="26"/>
        <v>0</v>
      </c>
      <c r="R81" s="13">
        <f t="shared" si="27"/>
        <v>0</v>
      </c>
      <c r="S81" s="14">
        <f t="shared" si="28"/>
        <v>0</v>
      </c>
      <c r="T81" s="15">
        <f t="shared" si="19"/>
        <v>0</v>
      </c>
      <c r="U81" s="16">
        <f t="shared" si="29"/>
        <v>0</v>
      </c>
      <c r="V81" s="9">
        <f t="shared" si="30"/>
        <v>0</v>
      </c>
      <c r="W81" s="16">
        <f t="shared" si="31"/>
        <v>0</v>
      </c>
      <c r="X81" s="17">
        <f t="shared" si="32"/>
        <v>0</v>
      </c>
      <c r="Y81" s="16">
        <f t="shared" si="33"/>
        <v>0</v>
      </c>
      <c r="Z81" s="16">
        <f t="shared" si="34"/>
        <v>0</v>
      </c>
      <c r="AA81" s="17">
        <f t="shared" si="20"/>
        <v>0</v>
      </c>
      <c r="AB81" s="18">
        <f t="shared" si="35"/>
        <v>0</v>
      </c>
      <c r="AC81" s="20">
        <f t="shared" si="36"/>
        <v>0</v>
      </c>
      <c r="AD81" s="19"/>
    </row>
    <row r="82" spans="1:30" ht="15.75" x14ac:dyDescent="0.25">
      <c r="A82" s="1"/>
      <c r="B82" s="2"/>
      <c r="C82" s="2"/>
      <c r="D82" s="4"/>
      <c r="E82" s="5"/>
      <c r="F82" s="5"/>
      <c r="G82" s="6"/>
      <c r="H82" s="6"/>
      <c r="I82" s="10">
        <f t="shared" si="21"/>
        <v>0</v>
      </c>
      <c r="J82" s="11" t="str">
        <f t="shared" si="22"/>
        <v/>
      </c>
      <c r="K82" s="27" t="str">
        <f t="shared" si="23"/>
        <v/>
      </c>
      <c r="L82" s="7"/>
      <c r="M82" s="8" t="s">
        <v>20</v>
      </c>
      <c r="N82" s="63"/>
      <c r="O82" s="12">
        <f t="shared" si="24"/>
        <v>0</v>
      </c>
      <c r="P82" s="13">
        <f t="shared" si="25"/>
        <v>0</v>
      </c>
      <c r="Q82" s="13">
        <f t="shared" si="26"/>
        <v>0</v>
      </c>
      <c r="R82" s="13">
        <f t="shared" si="27"/>
        <v>0</v>
      </c>
      <c r="S82" s="14">
        <f t="shared" si="28"/>
        <v>0</v>
      </c>
      <c r="T82" s="15">
        <f t="shared" si="19"/>
        <v>0</v>
      </c>
      <c r="U82" s="16">
        <f t="shared" si="29"/>
        <v>0</v>
      </c>
      <c r="V82" s="9">
        <f t="shared" si="30"/>
        <v>0</v>
      </c>
      <c r="W82" s="16">
        <f t="shared" si="31"/>
        <v>0</v>
      </c>
      <c r="X82" s="17">
        <f t="shared" si="32"/>
        <v>0</v>
      </c>
      <c r="Y82" s="16">
        <f t="shared" si="33"/>
        <v>0</v>
      </c>
      <c r="Z82" s="16">
        <f t="shared" si="34"/>
        <v>0</v>
      </c>
      <c r="AA82" s="17">
        <f t="shared" si="20"/>
        <v>0</v>
      </c>
      <c r="AB82" s="18">
        <f t="shared" si="35"/>
        <v>0</v>
      </c>
      <c r="AC82" s="20">
        <f t="shared" si="36"/>
        <v>0</v>
      </c>
      <c r="AD82" s="19"/>
    </row>
    <row r="83" spans="1:30" ht="15.75" x14ac:dyDescent="0.25">
      <c r="A83" s="1"/>
      <c r="B83" s="2"/>
      <c r="C83" s="2"/>
      <c r="D83" s="4"/>
      <c r="E83" s="5"/>
      <c r="F83" s="5"/>
      <c r="G83" s="6"/>
      <c r="H83" s="6"/>
      <c r="I83" s="10">
        <f t="shared" si="21"/>
        <v>0</v>
      </c>
      <c r="J83" s="11" t="str">
        <f t="shared" si="22"/>
        <v/>
      </c>
      <c r="K83" s="27" t="str">
        <f t="shared" si="23"/>
        <v/>
      </c>
      <c r="L83" s="7"/>
      <c r="M83" s="8" t="s">
        <v>20</v>
      </c>
      <c r="N83" s="63"/>
      <c r="O83" s="12">
        <f t="shared" si="24"/>
        <v>0</v>
      </c>
      <c r="P83" s="13">
        <f t="shared" si="25"/>
        <v>0</v>
      </c>
      <c r="Q83" s="13">
        <f t="shared" si="26"/>
        <v>0</v>
      </c>
      <c r="R83" s="13">
        <f t="shared" si="27"/>
        <v>0</v>
      </c>
      <c r="S83" s="14">
        <f t="shared" si="28"/>
        <v>0</v>
      </c>
      <c r="T83" s="15">
        <f t="shared" si="19"/>
        <v>0</v>
      </c>
      <c r="U83" s="16">
        <f t="shared" si="29"/>
        <v>0</v>
      </c>
      <c r="V83" s="9">
        <f t="shared" si="30"/>
        <v>0</v>
      </c>
      <c r="W83" s="16">
        <f t="shared" si="31"/>
        <v>0</v>
      </c>
      <c r="X83" s="17">
        <f t="shared" si="32"/>
        <v>0</v>
      </c>
      <c r="Y83" s="16">
        <f t="shared" si="33"/>
        <v>0</v>
      </c>
      <c r="Z83" s="16">
        <f t="shared" si="34"/>
        <v>0</v>
      </c>
      <c r="AA83" s="17">
        <f t="shared" si="20"/>
        <v>0</v>
      </c>
      <c r="AB83" s="18">
        <f t="shared" si="35"/>
        <v>0</v>
      </c>
      <c r="AC83" s="20">
        <f t="shared" si="36"/>
        <v>0</v>
      </c>
      <c r="AD83" s="19"/>
    </row>
    <row r="84" spans="1:30" ht="15.75" x14ac:dyDescent="0.25">
      <c r="A84" s="1"/>
      <c r="B84" s="2"/>
      <c r="C84" s="2"/>
      <c r="D84" s="4"/>
      <c r="E84" s="5"/>
      <c r="F84" s="5"/>
      <c r="G84" s="6"/>
      <c r="H84" s="6"/>
      <c r="I84" s="10">
        <f t="shared" si="21"/>
        <v>0</v>
      </c>
      <c r="J84" s="11" t="str">
        <f t="shared" si="22"/>
        <v/>
      </c>
      <c r="K84" s="27" t="str">
        <f t="shared" si="23"/>
        <v/>
      </c>
      <c r="L84" s="7"/>
      <c r="M84" s="8" t="s">
        <v>20</v>
      </c>
      <c r="N84" s="63"/>
      <c r="O84" s="12">
        <f t="shared" si="24"/>
        <v>0</v>
      </c>
      <c r="P84" s="13">
        <f t="shared" si="25"/>
        <v>0</v>
      </c>
      <c r="Q84" s="13">
        <f t="shared" si="26"/>
        <v>0</v>
      </c>
      <c r="R84" s="13">
        <f t="shared" si="27"/>
        <v>0</v>
      </c>
      <c r="S84" s="14">
        <f t="shared" si="28"/>
        <v>0</v>
      </c>
      <c r="T84" s="15">
        <f t="shared" si="19"/>
        <v>0</v>
      </c>
      <c r="U84" s="16">
        <f t="shared" si="29"/>
        <v>0</v>
      </c>
      <c r="V84" s="9">
        <f t="shared" si="30"/>
        <v>0</v>
      </c>
      <c r="W84" s="16">
        <f t="shared" si="31"/>
        <v>0</v>
      </c>
      <c r="X84" s="17">
        <f t="shared" si="32"/>
        <v>0</v>
      </c>
      <c r="Y84" s="16">
        <f t="shared" si="33"/>
        <v>0</v>
      </c>
      <c r="Z84" s="16">
        <f t="shared" si="34"/>
        <v>0</v>
      </c>
      <c r="AA84" s="17">
        <f t="shared" si="20"/>
        <v>0</v>
      </c>
      <c r="AB84" s="18">
        <f t="shared" si="35"/>
        <v>0</v>
      </c>
      <c r="AC84" s="20">
        <f t="shared" si="36"/>
        <v>0</v>
      </c>
      <c r="AD84" s="19"/>
    </row>
    <row r="85" spans="1:30" ht="15.75" x14ac:dyDescent="0.25">
      <c r="A85" s="1"/>
      <c r="B85" s="2"/>
      <c r="C85" s="2"/>
      <c r="D85" s="4"/>
      <c r="E85" s="5"/>
      <c r="F85" s="5"/>
      <c r="G85" s="6"/>
      <c r="H85" s="6"/>
      <c r="I85" s="10">
        <f t="shared" si="21"/>
        <v>0</v>
      </c>
      <c r="J85" s="11" t="str">
        <f t="shared" si="22"/>
        <v/>
      </c>
      <c r="K85" s="27" t="str">
        <f t="shared" si="23"/>
        <v/>
      </c>
      <c r="L85" s="7"/>
      <c r="M85" s="8" t="s">
        <v>20</v>
      </c>
      <c r="N85" s="63"/>
      <c r="O85" s="12">
        <f t="shared" si="24"/>
        <v>0</v>
      </c>
      <c r="P85" s="13">
        <f t="shared" si="25"/>
        <v>0</v>
      </c>
      <c r="Q85" s="13">
        <f t="shared" si="26"/>
        <v>0</v>
      </c>
      <c r="R85" s="13">
        <f t="shared" si="27"/>
        <v>0</v>
      </c>
      <c r="S85" s="14">
        <f t="shared" si="28"/>
        <v>0</v>
      </c>
      <c r="T85" s="15">
        <f t="shared" si="19"/>
        <v>0</v>
      </c>
      <c r="U85" s="16">
        <f t="shared" si="29"/>
        <v>0</v>
      </c>
      <c r="V85" s="9">
        <f t="shared" si="30"/>
        <v>0</v>
      </c>
      <c r="W85" s="16">
        <f t="shared" si="31"/>
        <v>0</v>
      </c>
      <c r="X85" s="17">
        <f t="shared" si="32"/>
        <v>0</v>
      </c>
      <c r="Y85" s="16">
        <f t="shared" si="33"/>
        <v>0</v>
      </c>
      <c r="Z85" s="16">
        <f t="shared" si="34"/>
        <v>0</v>
      </c>
      <c r="AA85" s="17">
        <f t="shared" si="20"/>
        <v>0</v>
      </c>
      <c r="AB85" s="18">
        <f t="shared" si="35"/>
        <v>0</v>
      </c>
      <c r="AC85" s="20">
        <f t="shared" si="36"/>
        <v>0</v>
      </c>
      <c r="AD85" s="19"/>
    </row>
    <row r="86" spans="1:30" ht="15.75" x14ac:dyDescent="0.25">
      <c r="A86" s="1"/>
      <c r="B86" s="2"/>
      <c r="C86" s="2"/>
      <c r="D86" s="4"/>
      <c r="E86" s="5"/>
      <c r="F86" s="5"/>
      <c r="G86" s="6"/>
      <c r="H86" s="6"/>
      <c r="I86" s="10">
        <f t="shared" si="21"/>
        <v>0</v>
      </c>
      <c r="J86" s="11" t="str">
        <f t="shared" si="22"/>
        <v/>
      </c>
      <c r="K86" s="27" t="str">
        <f t="shared" si="23"/>
        <v/>
      </c>
      <c r="L86" s="7"/>
      <c r="M86" s="8" t="s">
        <v>20</v>
      </c>
      <c r="N86" s="63"/>
      <c r="O86" s="12">
        <f t="shared" si="24"/>
        <v>0</v>
      </c>
      <c r="P86" s="13">
        <f t="shared" si="25"/>
        <v>0</v>
      </c>
      <c r="Q86" s="13">
        <f t="shared" si="26"/>
        <v>0</v>
      </c>
      <c r="R86" s="13">
        <f t="shared" si="27"/>
        <v>0</v>
      </c>
      <c r="S86" s="14">
        <f t="shared" si="28"/>
        <v>0</v>
      </c>
      <c r="T86" s="15">
        <f t="shared" si="19"/>
        <v>0</v>
      </c>
      <c r="U86" s="16">
        <f t="shared" si="29"/>
        <v>0</v>
      </c>
      <c r="V86" s="9">
        <f t="shared" si="30"/>
        <v>0</v>
      </c>
      <c r="W86" s="16">
        <f t="shared" si="31"/>
        <v>0</v>
      </c>
      <c r="X86" s="17">
        <f t="shared" si="32"/>
        <v>0</v>
      </c>
      <c r="Y86" s="16">
        <f t="shared" si="33"/>
        <v>0</v>
      </c>
      <c r="Z86" s="16">
        <f t="shared" si="34"/>
        <v>0</v>
      </c>
      <c r="AA86" s="17">
        <f t="shared" si="20"/>
        <v>0</v>
      </c>
      <c r="AB86" s="18">
        <f t="shared" si="35"/>
        <v>0</v>
      </c>
      <c r="AC86" s="20">
        <f t="shared" si="36"/>
        <v>0</v>
      </c>
      <c r="AD86" s="19"/>
    </row>
    <row r="87" spans="1:30" ht="15.75" x14ac:dyDescent="0.25">
      <c r="A87" s="1"/>
      <c r="B87" s="2"/>
      <c r="C87" s="2"/>
      <c r="D87" s="4"/>
      <c r="E87" s="5"/>
      <c r="F87" s="5"/>
      <c r="G87" s="6"/>
      <c r="H87" s="6"/>
      <c r="I87" s="10">
        <f t="shared" si="21"/>
        <v>0</v>
      </c>
      <c r="J87" s="11" t="str">
        <f t="shared" si="22"/>
        <v/>
      </c>
      <c r="K87" s="27" t="str">
        <f t="shared" si="23"/>
        <v/>
      </c>
      <c r="L87" s="7"/>
      <c r="M87" s="8" t="s">
        <v>20</v>
      </c>
      <c r="N87" s="63"/>
      <c r="O87" s="12">
        <f t="shared" si="24"/>
        <v>0</v>
      </c>
      <c r="P87" s="13">
        <f t="shared" si="25"/>
        <v>0</v>
      </c>
      <c r="Q87" s="13">
        <f t="shared" si="26"/>
        <v>0</v>
      </c>
      <c r="R87" s="13">
        <f t="shared" si="27"/>
        <v>0</v>
      </c>
      <c r="S87" s="14">
        <f t="shared" si="28"/>
        <v>0</v>
      </c>
      <c r="T87" s="15">
        <f t="shared" si="19"/>
        <v>0</v>
      </c>
      <c r="U87" s="16">
        <f t="shared" si="29"/>
        <v>0</v>
      </c>
      <c r="V87" s="9">
        <f t="shared" si="30"/>
        <v>0</v>
      </c>
      <c r="W87" s="16">
        <f t="shared" si="31"/>
        <v>0</v>
      </c>
      <c r="X87" s="17">
        <f t="shared" si="32"/>
        <v>0</v>
      </c>
      <c r="Y87" s="16">
        <f t="shared" si="33"/>
        <v>0</v>
      </c>
      <c r="Z87" s="16">
        <f t="shared" si="34"/>
        <v>0</v>
      </c>
      <c r="AA87" s="17">
        <f t="shared" si="20"/>
        <v>0</v>
      </c>
      <c r="AB87" s="18">
        <f t="shared" si="35"/>
        <v>0</v>
      </c>
      <c r="AC87" s="20">
        <f t="shared" si="36"/>
        <v>0</v>
      </c>
      <c r="AD87" s="19"/>
    </row>
    <row r="88" spans="1:30" ht="15.75" x14ac:dyDescent="0.25">
      <c r="A88" s="1"/>
      <c r="B88" s="2"/>
      <c r="C88" s="2"/>
      <c r="D88" s="4"/>
      <c r="E88" s="5"/>
      <c r="F88" s="5"/>
      <c r="G88" s="6"/>
      <c r="H88" s="6"/>
      <c r="I88" s="10">
        <f t="shared" si="21"/>
        <v>0</v>
      </c>
      <c r="J88" s="11" t="str">
        <f t="shared" si="22"/>
        <v/>
      </c>
      <c r="K88" s="27" t="str">
        <f t="shared" si="23"/>
        <v/>
      </c>
      <c r="L88" s="7"/>
      <c r="M88" s="8" t="s">
        <v>20</v>
      </c>
      <c r="N88" s="63"/>
      <c r="O88" s="12">
        <f t="shared" si="24"/>
        <v>0</v>
      </c>
      <c r="P88" s="13">
        <f t="shared" si="25"/>
        <v>0</v>
      </c>
      <c r="Q88" s="13">
        <f t="shared" si="26"/>
        <v>0</v>
      </c>
      <c r="R88" s="13">
        <f t="shared" si="27"/>
        <v>0</v>
      </c>
      <c r="S88" s="14">
        <f t="shared" si="28"/>
        <v>0</v>
      </c>
      <c r="T88" s="15">
        <f t="shared" si="19"/>
        <v>0</v>
      </c>
      <c r="U88" s="16">
        <f t="shared" si="29"/>
        <v>0</v>
      </c>
      <c r="V88" s="9">
        <f t="shared" si="30"/>
        <v>0</v>
      </c>
      <c r="W88" s="16">
        <f t="shared" si="31"/>
        <v>0</v>
      </c>
      <c r="X88" s="17">
        <f t="shared" si="32"/>
        <v>0</v>
      </c>
      <c r="Y88" s="16">
        <f t="shared" si="33"/>
        <v>0</v>
      </c>
      <c r="Z88" s="16">
        <f t="shared" si="34"/>
        <v>0</v>
      </c>
      <c r="AA88" s="17">
        <f t="shared" si="20"/>
        <v>0</v>
      </c>
      <c r="AB88" s="18">
        <f t="shared" si="35"/>
        <v>0</v>
      </c>
      <c r="AC88" s="20">
        <f t="shared" si="36"/>
        <v>0</v>
      </c>
      <c r="AD88" s="19"/>
    </row>
    <row r="89" spans="1:30" ht="15.75" x14ac:dyDescent="0.25">
      <c r="A89" s="1"/>
      <c r="B89" s="2"/>
      <c r="C89" s="2"/>
      <c r="D89" s="4"/>
      <c r="E89" s="5"/>
      <c r="F89" s="5"/>
      <c r="G89" s="6"/>
      <c r="H89" s="6"/>
      <c r="I89" s="10">
        <f t="shared" si="21"/>
        <v>0</v>
      </c>
      <c r="J89" s="11" t="str">
        <f t="shared" si="22"/>
        <v/>
      </c>
      <c r="K89" s="27" t="str">
        <f t="shared" si="23"/>
        <v/>
      </c>
      <c r="L89" s="7"/>
      <c r="M89" s="8" t="s">
        <v>20</v>
      </c>
      <c r="N89" s="63"/>
      <c r="O89" s="12">
        <f t="shared" si="24"/>
        <v>0</v>
      </c>
      <c r="P89" s="13">
        <f t="shared" si="25"/>
        <v>0</v>
      </c>
      <c r="Q89" s="13">
        <f t="shared" si="26"/>
        <v>0</v>
      </c>
      <c r="R89" s="13">
        <f t="shared" si="27"/>
        <v>0</v>
      </c>
      <c r="S89" s="14">
        <f t="shared" si="28"/>
        <v>0</v>
      </c>
      <c r="T89" s="15">
        <f t="shared" si="19"/>
        <v>0</v>
      </c>
      <c r="U89" s="16">
        <f t="shared" si="29"/>
        <v>0</v>
      </c>
      <c r="V89" s="9">
        <f t="shared" si="30"/>
        <v>0</v>
      </c>
      <c r="W89" s="16">
        <f t="shared" si="31"/>
        <v>0</v>
      </c>
      <c r="X89" s="17">
        <f t="shared" si="32"/>
        <v>0</v>
      </c>
      <c r="Y89" s="16">
        <f t="shared" si="33"/>
        <v>0</v>
      </c>
      <c r="Z89" s="16">
        <f t="shared" si="34"/>
        <v>0</v>
      </c>
      <c r="AA89" s="17">
        <f t="shared" si="20"/>
        <v>0</v>
      </c>
      <c r="AB89" s="18">
        <f t="shared" si="35"/>
        <v>0</v>
      </c>
      <c r="AC89" s="20">
        <f t="shared" si="36"/>
        <v>0</v>
      </c>
      <c r="AD89" s="19"/>
    </row>
    <row r="90" spans="1:30" ht="15.75" x14ac:dyDescent="0.25">
      <c r="A90" s="1"/>
      <c r="B90" s="2"/>
      <c r="C90" s="2"/>
      <c r="D90" s="4"/>
      <c r="E90" s="5"/>
      <c r="F90" s="5"/>
      <c r="G90" s="6"/>
      <c r="H90" s="6"/>
      <c r="I90" s="10">
        <f t="shared" si="21"/>
        <v>0</v>
      </c>
      <c r="J90" s="11" t="str">
        <f t="shared" si="22"/>
        <v/>
      </c>
      <c r="K90" s="27" t="str">
        <f t="shared" si="23"/>
        <v/>
      </c>
      <c r="L90" s="7"/>
      <c r="M90" s="8" t="s">
        <v>20</v>
      </c>
      <c r="N90" s="63"/>
      <c r="O90" s="12">
        <f t="shared" si="24"/>
        <v>0</v>
      </c>
      <c r="P90" s="13">
        <f t="shared" si="25"/>
        <v>0</v>
      </c>
      <c r="Q90" s="13">
        <f t="shared" si="26"/>
        <v>0</v>
      </c>
      <c r="R90" s="13">
        <f t="shared" si="27"/>
        <v>0</v>
      </c>
      <c r="S90" s="14">
        <f t="shared" si="28"/>
        <v>0</v>
      </c>
      <c r="T90" s="15">
        <f t="shared" si="19"/>
        <v>0</v>
      </c>
      <c r="U90" s="16">
        <f t="shared" si="29"/>
        <v>0</v>
      </c>
      <c r="V90" s="9">
        <f t="shared" si="30"/>
        <v>0</v>
      </c>
      <c r="W90" s="16">
        <f t="shared" si="31"/>
        <v>0</v>
      </c>
      <c r="X90" s="17">
        <f t="shared" si="32"/>
        <v>0</v>
      </c>
      <c r="Y90" s="16">
        <f t="shared" si="33"/>
        <v>0</v>
      </c>
      <c r="Z90" s="16">
        <f t="shared" si="34"/>
        <v>0</v>
      </c>
      <c r="AA90" s="17">
        <f t="shared" si="20"/>
        <v>0</v>
      </c>
      <c r="AB90" s="18">
        <f t="shared" si="35"/>
        <v>0</v>
      </c>
      <c r="AC90" s="20">
        <f t="shared" si="36"/>
        <v>0</v>
      </c>
      <c r="AD90" s="19"/>
    </row>
    <row r="91" spans="1:30" ht="15.75" x14ac:dyDescent="0.25">
      <c r="A91" s="1"/>
      <c r="B91" s="2"/>
      <c r="C91" s="2"/>
      <c r="D91" s="4"/>
      <c r="E91" s="5"/>
      <c r="F91" s="5"/>
      <c r="G91" s="6"/>
      <c r="H91" s="6"/>
      <c r="I91" s="10">
        <f t="shared" si="21"/>
        <v>0</v>
      </c>
      <c r="J91" s="11" t="str">
        <f t="shared" si="22"/>
        <v/>
      </c>
      <c r="K91" s="27" t="str">
        <f t="shared" si="23"/>
        <v/>
      </c>
      <c r="L91" s="7"/>
      <c r="M91" s="8" t="s">
        <v>20</v>
      </c>
      <c r="N91" s="63"/>
      <c r="O91" s="12">
        <f t="shared" si="24"/>
        <v>0</v>
      </c>
      <c r="P91" s="13">
        <f t="shared" si="25"/>
        <v>0</v>
      </c>
      <c r="Q91" s="13">
        <f t="shared" si="26"/>
        <v>0</v>
      </c>
      <c r="R91" s="13">
        <f t="shared" si="27"/>
        <v>0</v>
      </c>
      <c r="S91" s="14">
        <f t="shared" si="28"/>
        <v>0</v>
      </c>
      <c r="T91" s="15">
        <f t="shared" si="19"/>
        <v>0</v>
      </c>
      <c r="U91" s="16">
        <f t="shared" si="29"/>
        <v>0</v>
      </c>
      <c r="V91" s="9">
        <f t="shared" si="30"/>
        <v>0</v>
      </c>
      <c r="W91" s="16">
        <f t="shared" si="31"/>
        <v>0</v>
      </c>
      <c r="X91" s="17">
        <f t="shared" si="32"/>
        <v>0</v>
      </c>
      <c r="Y91" s="16">
        <f t="shared" si="33"/>
        <v>0</v>
      </c>
      <c r="Z91" s="16">
        <f t="shared" si="34"/>
        <v>0</v>
      </c>
      <c r="AA91" s="17">
        <f t="shared" si="20"/>
        <v>0</v>
      </c>
      <c r="AB91" s="18">
        <f t="shared" si="35"/>
        <v>0</v>
      </c>
      <c r="AC91" s="20">
        <f t="shared" si="36"/>
        <v>0</v>
      </c>
      <c r="AD91" s="19"/>
    </row>
    <row r="92" spans="1:30" ht="15.75" x14ac:dyDescent="0.25">
      <c r="A92" s="1"/>
      <c r="B92" s="2"/>
      <c r="C92" s="2"/>
      <c r="D92" s="4"/>
      <c r="E92" s="5"/>
      <c r="F92" s="5"/>
      <c r="G92" s="6"/>
      <c r="H92" s="6"/>
      <c r="I92" s="10">
        <f t="shared" si="21"/>
        <v>0</v>
      </c>
      <c r="J92" s="11" t="str">
        <f t="shared" si="22"/>
        <v/>
      </c>
      <c r="K92" s="27" t="str">
        <f t="shared" si="23"/>
        <v/>
      </c>
      <c r="L92" s="7"/>
      <c r="M92" s="8" t="s">
        <v>20</v>
      </c>
      <c r="N92" s="63"/>
      <c r="O92" s="12">
        <f t="shared" si="24"/>
        <v>0</v>
      </c>
      <c r="P92" s="13">
        <f t="shared" si="25"/>
        <v>0</v>
      </c>
      <c r="Q92" s="13">
        <f t="shared" si="26"/>
        <v>0</v>
      </c>
      <c r="R92" s="13">
        <f t="shared" si="27"/>
        <v>0</v>
      </c>
      <c r="S92" s="14">
        <f t="shared" si="28"/>
        <v>0</v>
      </c>
      <c r="T92" s="15">
        <f t="shared" si="19"/>
        <v>0</v>
      </c>
      <c r="U92" s="16">
        <f t="shared" si="29"/>
        <v>0</v>
      </c>
      <c r="V92" s="9">
        <f t="shared" si="30"/>
        <v>0</v>
      </c>
      <c r="W92" s="16">
        <f t="shared" si="31"/>
        <v>0</v>
      </c>
      <c r="X92" s="17">
        <f t="shared" si="32"/>
        <v>0</v>
      </c>
      <c r="Y92" s="16">
        <f t="shared" si="33"/>
        <v>0</v>
      </c>
      <c r="Z92" s="16">
        <f t="shared" si="34"/>
        <v>0</v>
      </c>
      <c r="AA92" s="17">
        <f t="shared" si="20"/>
        <v>0</v>
      </c>
      <c r="AB92" s="18">
        <f t="shared" si="35"/>
        <v>0</v>
      </c>
      <c r="AC92" s="20">
        <f t="shared" si="36"/>
        <v>0</v>
      </c>
      <c r="AD92" s="19"/>
    </row>
    <row r="93" spans="1:30" ht="15.75" x14ac:dyDescent="0.25">
      <c r="A93" s="1"/>
      <c r="B93" s="2"/>
      <c r="C93" s="2"/>
      <c r="D93" s="4"/>
      <c r="E93" s="5"/>
      <c r="F93" s="5"/>
      <c r="G93" s="6"/>
      <c r="H93" s="6"/>
      <c r="I93" s="10">
        <f t="shared" si="21"/>
        <v>0</v>
      </c>
      <c r="J93" s="11" t="str">
        <f t="shared" si="22"/>
        <v/>
      </c>
      <c r="K93" s="27" t="str">
        <f t="shared" si="23"/>
        <v/>
      </c>
      <c r="L93" s="7"/>
      <c r="M93" s="8" t="s">
        <v>20</v>
      </c>
      <c r="N93" s="63"/>
      <c r="O93" s="12">
        <f t="shared" si="24"/>
        <v>0</v>
      </c>
      <c r="P93" s="13">
        <f t="shared" si="25"/>
        <v>0</v>
      </c>
      <c r="Q93" s="13">
        <f t="shared" si="26"/>
        <v>0</v>
      </c>
      <c r="R93" s="13">
        <f t="shared" si="27"/>
        <v>0</v>
      </c>
      <c r="S93" s="14">
        <f t="shared" si="28"/>
        <v>0</v>
      </c>
      <c r="T93" s="15">
        <f t="shared" si="19"/>
        <v>0</v>
      </c>
      <c r="U93" s="16">
        <f t="shared" si="29"/>
        <v>0</v>
      </c>
      <c r="V93" s="9">
        <f t="shared" si="30"/>
        <v>0</v>
      </c>
      <c r="W93" s="16">
        <f t="shared" si="31"/>
        <v>0</v>
      </c>
      <c r="X93" s="17">
        <f t="shared" si="32"/>
        <v>0</v>
      </c>
      <c r="Y93" s="16">
        <f t="shared" si="33"/>
        <v>0</v>
      </c>
      <c r="Z93" s="16">
        <f t="shared" si="34"/>
        <v>0</v>
      </c>
      <c r="AA93" s="17">
        <f t="shared" si="20"/>
        <v>0</v>
      </c>
      <c r="AB93" s="18">
        <f t="shared" si="35"/>
        <v>0</v>
      </c>
      <c r="AC93" s="20">
        <f t="shared" si="36"/>
        <v>0</v>
      </c>
      <c r="AD93" s="19"/>
    </row>
    <row r="94" spans="1:30" ht="15.75" x14ac:dyDescent="0.25">
      <c r="A94" s="1"/>
      <c r="B94" s="2"/>
      <c r="C94" s="2"/>
      <c r="D94" s="4"/>
      <c r="E94" s="5"/>
      <c r="F94" s="5"/>
      <c r="G94" s="6"/>
      <c r="H94" s="6"/>
      <c r="I94" s="10">
        <f t="shared" si="21"/>
        <v>0</v>
      </c>
      <c r="J94" s="11" t="str">
        <f t="shared" si="22"/>
        <v/>
      </c>
      <c r="K94" s="27" t="str">
        <f t="shared" si="23"/>
        <v/>
      </c>
      <c r="L94" s="7"/>
      <c r="M94" s="8" t="s">
        <v>20</v>
      </c>
      <c r="N94" s="63"/>
      <c r="O94" s="12">
        <f t="shared" si="24"/>
        <v>0</v>
      </c>
      <c r="P94" s="13">
        <f t="shared" si="25"/>
        <v>0</v>
      </c>
      <c r="Q94" s="13">
        <f t="shared" si="26"/>
        <v>0</v>
      </c>
      <c r="R94" s="13">
        <f t="shared" si="27"/>
        <v>0</v>
      </c>
      <c r="S94" s="14">
        <f t="shared" si="28"/>
        <v>0</v>
      </c>
      <c r="T94" s="15">
        <f t="shared" si="19"/>
        <v>0</v>
      </c>
      <c r="U94" s="16">
        <f t="shared" si="29"/>
        <v>0</v>
      </c>
      <c r="V94" s="9">
        <f t="shared" si="30"/>
        <v>0</v>
      </c>
      <c r="W94" s="16">
        <f t="shared" si="31"/>
        <v>0</v>
      </c>
      <c r="X94" s="17">
        <f t="shared" si="32"/>
        <v>0</v>
      </c>
      <c r="Y94" s="16">
        <f t="shared" si="33"/>
        <v>0</v>
      </c>
      <c r="Z94" s="16">
        <f t="shared" si="34"/>
        <v>0</v>
      </c>
      <c r="AA94" s="17">
        <f t="shared" si="20"/>
        <v>0</v>
      </c>
      <c r="AB94" s="18">
        <f t="shared" si="35"/>
        <v>0</v>
      </c>
      <c r="AC94" s="20">
        <f t="shared" si="36"/>
        <v>0</v>
      </c>
      <c r="AD94" s="19"/>
    </row>
    <row r="95" spans="1:30" ht="15.75" x14ac:dyDescent="0.25">
      <c r="A95" s="1"/>
      <c r="B95" s="2"/>
      <c r="C95" s="2"/>
      <c r="D95" s="4"/>
      <c r="E95" s="5"/>
      <c r="F95" s="5"/>
      <c r="G95" s="6"/>
      <c r="H95" s="6"/>
      <c r="I95" s="10">
        <f t="shared" si="21"/>
        <v>0</v>
      </c>
      <c r="J95" s="11" t="str">
        <f t="shared" si="22"/>
        <v/>
      </c>
      <c r="K95" s="27" t="str">
        <f t="shared" si="23"/>
        <v/>
      </c>
      <c r="L95" s="7"/>
      <c r="M95" s="8" t="s">
        <v>20</v>
      </c>
      <c r="N95" s="63"/>
      <c r="O95" s="12">
        <f t="shared" si="24"/>
        <v>0</v>
      </c>
      <c r="P95" s="13">
        <f t="shared" si="25"/>
        <v>0</v>
      </c>
      <c r="Q95" s="13">
        <f t="shared" si="26"/>
        <v>0</v>
      </c>
      <c r="R95" s="13">
        <f t="shared" si="27"/>
        <v>0</v>
      </c>
      <c r="S95" s="14">
        <f t="shared" si="28"/>
        <v>0</v>
      </c>
      <c r="T95" s="15">
        <f t="shared" si="19"/>
        <v>0</v>
      </c>
      <c r="U95" s="16">
        <f t="shared" si="29"/>
        <v>0</v>
      </c>
      <c r="V95" s="9">
        <f t="shared" si="30"/>
        <v>0</v>
      </c>
      <c r="W95" s="16">
        <f t="shared" si="31"/>
        <v>0</v>
      </c>
      <c r="X95" s="17">
        <f t="shared" si="32"/>
        <v>0</v>
      </c>
      <c r="Y95" s="16">
        <f t="shared" si="33"/>
        <v>0</v>
      </c>
      <c r="Z95" s="16">
        <f t="shared" si="34"/>
        <v>0</v>
      </c>
      <c r="AA95" s="17">
        <f t="shared" si="20"/>
        <v>0</v>
      </c>
      <c r="AB95" s="18">
        <f t="shared" si="35"/>
        <v>0</v>
      </c>
      <c r="AC95" s="20">
        <f t="shared" si="36"/>
        <v>0</v>
      </c>
      <c r="AD95" s="19"/>
    </row>
    <row r="96" spans="1:30" ht="15.75" x14ac:dyDescent="0.25">
      <c r="A96" s="1"/>
      <c r="B96" s="2"/>
      <c r="C96" s="2"/>
      <c r="D96" s="4"/>
      <c r="E96" s="5"/>
      <c r="F96" s="5"/>
      <c r="G96" s="6"/>
      <c r="H96" s="6"/>
      <c r="I96" s="10">
        <f t="shared" si="21"/>
        <v>0</v>
      </c>
      <c r="J96" s="11" t="str">
        <f t="shared" si="22"/>
        <v/>
      </c>
      <c r="K96" s="27" t="str">
        <f t="shared" si="23"/>
        <v/>
      </c>
      <c r="L96" s="7"/>
      <c r="M96" s="8" t="s">
        <v>20</v>
      </c>
      <c r="N96" s="63"/>
      <c r="O96" s="12">
        <f t="shared" si="24"/>
        <v>0</v>
      </c>
      <c r="P96" s="13">
        <f t="shared" si="25"/>
        <v>0</v>
      </c>
      <c r="Q96" s="13">
        <f t="shared" si="26"/>
        <v>0</v>
      </c>
      <c r="R96" s="13">
        <f t="shared" si="27"/>
        <v>0</v>
      </c>
      <c r="S96" s="14">
        <f t="shared" si="28"/>
        <v>0</v>
      </c>
      <c r="T96" s="15">
        <f t="shared" si="19"/>
        <v>0</v>
      </c>
      <c r="U96" s="16">
        <f t="shared" si="29"/>
        <v>0</v>
      </c>
      <c r="V96" s="9">
        <f t="shared" si="30"/>
        <v>0</v>
      </c>
      <c r="W96" s="16">
        <f t="shared" si="31"/>
        <v>0</v>
      </c>
      <c r="X96" s="17">
        <f t="shared" si="32"/>
        <v>0</v>
      </c>
      <c r="Y96" s="16">
        <f t="shared" si="33"/>
        <v>0</v>
      </c>
      <c r="Z96" s="16">
        <f t="shared" si="34"/>
        <v>0</v>
      </c>
      <c r="AA96" s="17">
        <f t="shared" si="20"/>
        <v>0</v>
      </c>
      <c r="AB96" s="18">
        <f t="shared" si="35"/>
        <v>0</v>
      </c>
      <c r="AC96" s="20">
        <f t="shared" si="36"/>
        <v>0</v>
      </c>
      <c r="AD96" s="19"/>
    </row>
    <row r="97" spans="1:30" ht="15.75" x14ac:dyDescent="0.25">
      <c r="A97" s="1"/>
      <c r="B97" s="2"/>
      <c r="C97" s="2"/>
      <c r="D97" s="4"/>
      <c r="E97" s="5"/>
      <c r="F97" s="5"/>
      <c r="G97" s="6"/>
      <c r="H97" s="6"/>
      <c r="I97" s="10">
        <f t="shared" si="21"/>
        <v>0</v>
      </c>
      <c r="J97" s="11" t="str">
        <f t="shared" si="22"/>
        <v/>
      </c>
      <c r="K97" s="27" t="str">
        <f t="shared" si="23"/>
        <v/>
      </c>
      <c r="L97" s="7"/>
      <c r="M97" s="8" t="s">
        <v>20</v>
      </c>
      <c r="N97" s="63"/>
      <c r="O97" s="12">
        <f t="shared" si="24"/>
        <v>0</v>
      </c>
      <c r="P97" s="13">
        <f t="shared" si="25"/>
        <v>0</v>
      </c>
      <c r="Q97" s="13">
        <f t="shared" si="26"/>
        <v>0</v>
      </c>
      <c r="R97" s="13">
        <f t="shared" si="27"/>
        <v>0</v>
      </c>
      <c r="S97" s="14">
        <f t="shared" si="28"/>
        <v>0</v>
      </c>
      <c r="T97" s="15">
        <f t="shared" si="19"/>
        <v>0</v>
      </c>
      <c r="U97" s="16">
        <f t="shared" si="29"/>
        <v>0</v>
      </c>
      <c r="V97" s="9">
        <f t="shared" si="30"/>
        <v>0</v>
      </c>
      <c r="W97" s="16">
        <f t="shared" si="31"/>
        <v>0</v>
      </c>
      <c r="X97" s="17">
        <f t="shared" si="32"/>
        <v>0</v>
      </c>
      <c r="Y97" s="16">
        <f t="shared" si="33"/>
        <v>0</v>
      </c>
      <c r="Z97" s="16">
        <f t="shared" si="34"/>
        <v>0</v>
      </c>
      <c r="AA97" s="17">
        <f t="shared" si="20"/>
        <v>0</v>
      </c>
      <c r="AB97" s="18">
        <f t="shared" si="35"/>
        <v>0</v>
      </c>
      <c r="AC97" s="20">
        <f t="shared" si="36"/>
        <v>0</v>
      </c>
      <c r="AD97" s="19"/>
    </row>
    <row r="98" spans="1:30" ht="15.75" x14ac:dyDescent="0.25">
      <c r="A98" s="1"/>
      <c r="B98" s="2"/>
      <c r="C98" s="2"/>
      <c r="D98" s="4"/>
      <c r="E98" s="5"/>
      <c r="F98" s="5"/>
      <c r="G98" s="6"/>
      <c r="H98" s="6"/>
      <c r="I98" s="10">
        <f t="shared" si="21"/>
        <v>0</v>
      </c>
      <c r="J98" s="11" t="str">
        <f t="shared" si="22"/>
        <v/>
      </c>
      <c r="K98" s="27" t="str">
        <f t="shared" si="23"/>
        <v/>
      </c>
      <c r="L98" s="7"/>
      <c r="M98" s="8" t="s">
        <v>20</v>
      </c>
      <c r="N98" s="63"/>
      <c r="O98" s="12">
        <f t="shared" si="24"/>
        <v>0</v>
      </c>
      <c r="P98" s="13">
        <f t="shared" si="25"/>
        <v>0</v>
      </c>
      <c r="Q98" s="13">
        <f t="shared" si="26"/>
        <v>0</v>
      </c>
      <c r="R98" s="13">
        <f t="shared" si="27"/>
        <v>0</v>
      </c>
      <c r="S98" s="14">
        <f t="shared" si="28"/>
        <v>0</v>
      </c>
      <c r="T98" s="15">
        <f t="shared" si="19"/>
        <v>0</v>
      </c>
      <c r="U98" s="16">
        <f t="shared" si="29"/>
        <v>0</v>
      </c>
      <c r="V98" s="9">
        <f t="shared" si="30"/>
        <v>0</v>
      </c>
      <c r="W98" s="16">
        <f t="shared" si="31"/>
        <v>0</v>
      </c>
      <c r="X98" s="17">
        <f t="shared" si="32"/>
        <v>0</v>
      </c>
      <c r="Y98" s="16">
        <f t="shared" si="33"/>
        <v>0</v>
      </c>
      <c r="Z98" s="16">
        <f t="shared" si="34"/>
        <v>0</v>
      </c>
      <c r="AA98" s="17">
        <f t="shared" si="20"/>
        <v>0</v>
      </c>
      <c r="AB98" s="18">
        <f t="shared" si="35"/>
        <v>0</v>
      </c>
      <c r="AC98" s="20">
        <f t="shared" si="36"/>
        <v>0</v>
      </c>
      <c r="AD98" s="19"/>
    </row>
    <row r="99" spans="1:30" ht="15.75" x14ac:dyDescent="0.25">
      <c r="A99" s="1"/>
      <c r="B99" s="2"/>
      <c r="C99" s="2"/>
      <c r="D99" s="4"/>
      <c r="E99" s="5"/>
      <c r="F99" s="5"/>
      <c r="G99" s="6"/>
      <c r="H99" s="6"/>
      <c r="I99" s="10">
        <f t="shared" si="21"/>
        <v>0</v>
      </c>
      <c r="J99" s="11" t="str">
        <f t="shared" si="22"/>
        <v/>
      </c>
      <c r="K99" s="27" t="str">
        <f t="shared" si="23"/>
        <v/>
      </c>
      <c r="L99" s="7"/>
      <c r="M99" s="8" t="s">
        <v>20</v>
      </c>
      <c r="N99" s="63"/>
      <c r="O99" s="12">
        <f t="shared" si="24"/>
        <v>0</v>
      </c>
      <c r="P99" s="13">
        <f t="shared" si="25"/>
        <v>0</v>
      </c>
      <c r="Q99" s="13">
        <f t="shared" si="26"/>
        <v>0</v>
      </c>
      <c r="R99" s="13">
        <f t="shared" si="27"/>
        <v>0</v>
      </c>
      <c r="S99" s="14">
        <f t="shared" si="28"/>
        <v>0</v>
      </c>
      <c r="T99" s="15">
        <f t="shared" si="19"/>
        <v>0</v>
      </c>
      <c r="U99" s="16">
        <f t="shared" si="29"/>
        <v>0</v>
      </c>
      <c r="V99" s="9">
        <f t="shared" si="30"/>
        <v>0</v>
      </c>
      <c r="W99" s="16">
        <f t="shared" si="31"/>
        <v>0</v>
      </c>
      <c r="X99" s="17">
        <f t="shared" si="32"/>
        <v>0</v>
      </c>
      <c r="Y99" s="16">
        <f t="shared" si="33"/>
        <v>0</v>
      </c>
      <c r="Z99" s="16">
        <f t="shared" si="34"/>
        <v>0</v>
      </c>
      <c r="AA99" s="17">
        <f t="shared" si="20"/>
        <v>0</v>
      </c>
      <c r="AB99" s="18">
        <f t="shared" si="35"/>
        <v>0</v>
      </c>
      <c r="AC99" s="20">
        <f t="shared" si="36"/>
        <v>0</v>
      </c>
      <c r="AD99" s="19"/>
    </row>
    <row r="100" spans="1:30" ht="15.75" x14ac:dyDescent="0.25">
      <c r="A100" s="1"/>
      <c r="B100" s="2"/>
      <c r="C100" s="2"/>
      <c r="D100" s="4"/>
      <c r="E100" s="5"/>
      <c r="F100" s="5"/>
      <c r="G100" s="6"/>
      <c r="H100" s="6"/>
      <c r="I100" s="10">
        <f t="shared" si="21"/>
        <v>0</v>
      </c>
      <c r="J100" s="11" t="str">
        <f t="shared" si="22"/>
        <v/>
      </c>
      <c r="K100" s="27" t="str">
        <f t="shared" si="23"/>
        <v/>
      </c>
      <c r="L100" s="7"/>
      <c r="M100" s="8" t="s">
        <v>20</v>
      </c>
      <c r="N100" s="63"/>
      <c r="O100" s="12">
        <f t="shared" si="24"/>
        <v>0</v>
      </c>
      <c r="P100" s="13">
        <f t="shared" si="25"/>
        <v>0</v>
      </c>
      <c r="Q100" s="13">
        <f t="shared" si="26"/>
        <v>0</v>
      </c>
      <c r="R100" s="13">
        <f t="shared" si="27"/>
        <v>0</v>
      </c>
      <c r="S100" s="14">
        <f t="shared" si="28"/>
        <v>0</v>
      </c>
      <c r="T100" s="15">
        <f t="shared" si="19"/>
        <v>0</v>
      </c>
      <c r="U100" s="16">
        <f t="shared" si="29"/>
        <v>0</v>
      </c>
      <c r="V100" s="9">
        <f t="shared" si="30"/>
        <v>0</v>
      </c>
      <c r="W100" s="16">
        <f t="shared" si="31"/>
        <v>0</v>
      </c>
      <c r="X100" s="17">
        <f t="shared" si="32"/>
        <v>0</v>
      </c>
      <c r="Y100" s="16">
        <f t="shared" si="33"/>
        <v>0</v>
      </c>
      <c r="Z100" s="16">
        <f t="shared" si="34"/>
        <v>0</v>
      </c>
      <c r="AA100" s="17">
        <f t="shared" si="20"/>
        <v>0</v>
      </c>
      <c r="AB100" s="18">
        <f t="shared" si="35"/>
        <v>0</v>
      </c>
      <c r="AC100" s="20">
        <f t="shared" si="36"/>
        <v>0</v>
      </c>
      <c r="AD100" s="19"/>
    </row>
    <row r="101" spans="1:30" ht="15.75" x14ac:dyDescent="0.25">
      <c r="A101" s="1"/>
      <c r="B101" s="2"/>
      <c r="C101" s="2"/>
      <c r="D101" s="4"/>
      <c r="E101" s="5"/>
      <c r="F101" s="5"/>
      <c r="G101" s="6"/>
      <c r="H101" s="6"/>
      <c r="I101" s="10">
        <f t="shared" si="21"/>
        <v>0</v>
      </c>
      <c r="J101" s="11" t="str">
        <f t="shared" si="22"/>
        <v/>
      </c>
      <c r="K101" s="27" t="str">
        <f t="shared" si="23"/>
        <v/>
      </c>
      <c r="L101" s="7"/>
      <c r="M101" s="8" t="s">
        <v>20</v>
      </c>
      <c r="N101" s="63"/>
      <c r="O101" s="12">
        <f t="shared" si="24"/>
        <v>0</v>
      </c>
      <c r="P101" s="13">
        <f t="shared" si="25"/>
        <v>0</v>
      </c>
      <c r="Q101" s="13">
        <f t="shared" si="26"/>
        <v>0</v>
      </c>
      <c r="R101" s="13">
        <f t="shared" si="27"/>
        <v>0</v>
      </c>
      <c r="S101" s="14">
        <f t="shared" si="28"/>
        <v>0</v>
      </c>
      <c r="T101" s="15">
        <f t="shared" si="19"/>
        <v>0</v>
      </c>
      <c r="U101" s="16">
        <f t="shared" si="29"/>
        <v>0</v>
      </c>
      <c r="V101" s="9">
        <f t="shared" si="30"/>
        <v>0</v>
      </c>
      <c r="W101" s="16">
        <f t="shared" si="31"/>
        <v>0</v>
      </c>
      <c r="X101" s="17">
        <f t="shared" si="32"/>
        <v>0</v>
      </c>
      <c r="Y101" s="16">
        <f t="shared" si="33"/>
        <v>0</v>
      </c>
      <c r="Z101" s="16">
        <f t="shared" si="34"/>
        <v>0</v>
      </c>
      <c r="AA101" s="17">
        <f t="shared" si="20"/>
        <v>0</v>
      </c>
      <c r="AB101" s="18">
        <f t="shared" si="35"/>
        <v>0</v>
      </c>
      <c r="AC101" s="20">
        <f t="shared" si="36"/>
        <v>0</v>
      </c>
      <c r="AD101" s="19"/>
    </row>
    <row r="102" spans="1:30" ht="15.75" x14ac:dyDescent="0.25">
      <c r="A102" s="1"/>
      <c r="B102" s="2"/>
      <c r="C102" s="2"/>
      <c r="D102" s="4"/>
      <c r="E102" s="5"/>
      <c r="F102" s="5"/>
      <c r="G102" s="6"/>
      <c r="H102" s="6"/>
      <c r="I102" s="10">
        <f t="shared" si="21"/>
        <v>0</v>
      </c>
      <c r="J102" s="11" t="str">
        <f t="shared" si="22"/>
        <v/>
      </c>
      <c r="K102" s="27" t="str">
        <f t="shared" si="23"/>
        <v/>
      </c>
      <c r="L102" s="7"/>
      <c r="M102" s="8" t="s">
        <v>20</v>
      </c>
      <c r="N102" s="63"/>
      <c r="O102" s="12">
        <f t="shared" si="24"/>
        <v>0</v>
      </c>
      <c r="P102" s="13">
        <f t="shared" si="25"/>
        <v>0</v>
      </c>
      <c r="Q102" s="13">
        <f t="shared" si="26"/>
        <v>0</v>
      </c>
      <c r="R102" s="13">
        <f t="shared" si="27"/>
        <v>0</v>
      </c>
      <c r="S102" s="14">
        <f t="shared" si="28"/>
        <v>0</v>
      </c>
      <c r="T102" s="15">
        <f t="shared" si="19"/>
        <v>0</v>
      </c>
      <c r="U102" s="16">
        <f t="shared" si="29"/>
        <v>0</v>
      </c>
      <c r="V102" s="9">
        <f t="shared" si="30"/>
        <v>0</v>
      </c>
      <c r="W102" s="16">
        <f t="shared" si="31"/>
        <v>0</v>
      </c>
      <c r="X102" s="17">
        <f t="shared" si="32"/>
        <v>0</v>
      </c>
      <c r="Y102" s="16">
        <f t="shared" si="33"/>
        <v>0</v>
      </c>
      <c r="Z102" s="16">
        <f t="shared" si="34"/>
        <v>0</v>
      </c>
      <c r="AA102" s="17">
        <f t="shared" si="20"/>
        <v>0</v>
      </c>
      <c r="AB102" s="18">
        <f t="shared" si="35"/>
        <v>0</v>
      </c>
      <c r="AC102" s="20">
        <f t="shared" si="36"/>
        <v>0</v>
      </c>
      <c r="AD102" s="19"/>
    </row>
    <row r="103" spans="1:30" ht="15.75" x14ac:dyDescent="0.25">
      <c r="A103" s="1"/>
      <c r="B103" s="2"/>
      <c r="C103" s="2"/>
      <c r="D103" s="4"/>
      <c r="E103" s="5"/>
      <c r="F103" s="5"/>
      <c r="G103" s="6"/>
      <c r="H103" s="6"/>
      <c r="I103" s="10">
        <f t="shared" si="21"/>
        <v>0</v>
      </c>
      <c r="J103" s="11" t="str">
        <f t="shared" si="22"/>
        <v/>
      </c>
      <c r="K103" s="27" t="str">
        <f t="shared" si="23"/>
        <v/>
      </c>
      <c r="L103" s="7"/>
      <c r="M103" s="8" t="s">
        <v>20</v>
      </c>
      <c r="N103" s="63"/>
      <c r="O103" s="12">
        <f t="shared" si="24"/>
        <v>0</v>
      </c>
      <c r="P103" s="13">
        <f t="shared" si="25"/>
        <v>0</v>
      </c>
      <c r="Q103" s="13">
        <f t="shared" si="26"/>
        <v>0</v>
      </c>
      <c r="R103" s="13">
        <f t="shared" si="27"/>
        <v>0</v>
      </c>
      <c r="S103" s="14">
        <f t="shared" si="28"/>
        <v>0</v>
      </c>
      <c r="T103" s="15">
        <f t="shared" si="19"/>
        <v>0</v>
      </c>
      <c r="U103" s="16">
        <f t="shared" si="29"/>
        <v>0</v>
      </c>
      <c r="V103" s="9">
        <f t="shared" si="30"/>
        <v>0</v>
      </c>
      <c r="W103" s="16">
        <f t="shared" si="31"/>
        <v>0</v>
      </c>
      <c r="X103" s="17">
        <f t="shared" si="32"/>
        <v>0</v>
      </c>
      <c r="Y103" s="16">
        <f t="shared" si="33"/>
        <v>0</v>
      </c>
      <c r="Z103" s="16">
        <f t="shared" si="34"/>
        <v>0</v>
      </c>
      <c r="AA103" s="17">
        <f t="shared" si="20"/>
        <v>0</v>
      </c>
      <c r="AB103" s="18">
        <f t="shared" si="35"/>
        <v>0</v>
      </c>
      <c r="AC103" s="20">
        <f t="shared" si="36"/>
        <v>0</v>
      </c>
      <c r="AD103" s="19"/>
    </row>
    <row r="104" spans="1:30" ht="15.75" x14ac:dyDescent="0.25">
      <c r="A104" s="1"/>
      <c r="B104" s="2"/>
      <c r="C104" s="2"/>
      <c r="D104" s="4"/>
      <c r="E104" s="5"/>
      <c r="F104" s="5"/>
      <c r="G104" s="6"/>
      <c r="H104" s="6"/>
      <c r="I104" s="10">
        <f t="shared" si="21"/>
        <v>0</v>
      </c>
      <c r="J104" s="11" t="str">
        <f t="shared" si="22"/>
        <v/>
      </c>
      <c r="K104" s="27" t="str">
        <f t="shared" si="23"/>
        <v/>
      </c>
      <c r="L104" s="7"/>
      <c r="M104" s="8" t="s">
        <v>20</v>
      </c>
      <c r="N104" s="63"/>
      <c r="O104" s="12">
        <f t="shared" si="24"/>
        <v>0</v>
      </c>
      <c r="P104" s="13">
        <f t="shared" si="25"/>
        <v>0</v>
      </c>
      <c r="Q104" s="13">
        <f t="shared" si="26"/>
        <v>0</v>
      </c>
      <c r="R104" s="13">
        <f t="shared" si="27"/>
        <v>0</v>
      </c>
      <c r="S104" s="14">
        <f t="shared" si="28"/>
        <v>0</v>
      </c>
      <c r="T104" s="15">
        <f t="shared" si="19"/>
        <v>0</v>
      </c>
      <c r="U104" s="16">
        <f t="shared" si="29"/>
        <v>0</v>
      </c>
      <c r="V104" s="9">
        <f t="shared" si="30"/>
        <v>0</v>
      </c>
      <c r="W104" s="16">
        <f t="shared" si="31"/>
        <v>0</v>
      </c>
      <c r="X104" s="17">
        <f t="shared" si="32"/>
        <v>0</v>
      </c>
      <c r="Y104" s="16">
        <f t="shared" si="33"/>
        <v>0</v>
      </c>
      <c r="Z104" s="16">
        <f t="shared" si="34"/>
        <v>0</v>
      </c>
      <c r="AA104" s="17">
        <f t="shared" si="20"/>
        <v>0</v>
      </c>
      <c r="AB104" s="18">
        <f t="shared" si="35"/>
        <v>0</v>
      </c>
      <c r="AC104" s="20">
        <f t="shared" si="36"/>
        <v>0</v>
      </c>
      <c r="AD104" s="19"/>
    </row>
    <row r="105" spans="1:30" ht="15.75" x14ac:dyDescent="0.25">
      <c r="A105" s="1"/>
      <c r="B105" s="2"/>
      <c r="C105" s="2"/>
      <c r="D105" s="4"/>
      <c r="E105" s="5"/>
      <c r="F105" s="5"/>
      <c r="G105" s="6"/>
      <c r="H105" s="6"/>
      <c r="I105" s="10">
        <f t="shared" si="21"/>
        <v>0</v>
      </c>
      <c r="J105" s="11" t="str">
        <f t="shared" si="22"/>
        <v/>
      </c>
      <c r="K105" s="27" t="str">
        <f t="shared" si="23"/>
        <v/>
      </c>
      <c r="L105" s="7"/>
      <c r="M105" s="8" t="s">
        <v>20</v>
      </c>
      <c r="N105" s="63"/>
      <c r="O105" s="12">
        <f t="shared" si="24"/>
        <v>0</v>
      </c>
      <c r="P105" s="13">
        <f t="shared" si="25"/>
        <v>0</v>
      </c>
      <c r="Q105" s="13">
        <f t="shared" si="26"/>
        <v>0</v>
      </c>
      <c r="R105" s="13">
        <f t="shared" si="27"/>
        <v>0</v>
      </c>
      <c r="S105" s="14">
        <f t="shared" si="28"/>
        <v>0</v>
      </c>
      <c r="T105" s="15">
        <f t="shared" si="19"/>
        <v>0</v>
      </c>
      <c r="U105" s="16">
        <f t="shared" si="29"/>
        <v>0</v>
      </c>
      <c r="V105" s="9">
        <f t="shared" si="30"/>
        <v>0</v>
      </c>
      <c r="W105" s="16">
        <f t="shared" si="31"/>
        <v>0</v>
      </c>
      <c r="X105" s="17">
        <f t="shared" si="32"/>
        <v>0</v>
      </c>
      <c r="Y105" s="16">
        <f t="shared" si="33"/>
        <v>0</v>
      </c>
      <c r="Z105" s="16">
        <f t="shared" si="34"/>
        <v>0</v>
      </c>
      <c r="AA105" s="17">
        <f t="shared" si="20"/>
        <v>0</v>
      </c>
      <c r="AB105" s="18">
        <f t="shared" si="35"/>
        <v>0</v>
      </c>
      <c r="AC105" s="20">
        <f t="shared" si="36"/>
        <v>0</v>
      </c>
      <c r="AD105" s="19"/>
    </row>
    <row r="106" spans="1:30" ht="15.75" x14ac:dyDescent="0.25">
      <c r="A106" s="1"/>
      <c r="B106" s="2"/>
      <c r="C106" s="2"/>
      <c r="D106" s="4"/>
      <c r="E106" s="5"/>
      <c r="F106" s="5"/>
      <c r="G106" s="6"/>
      <c r="H106" s="6"/>
      <c r="I106" s="10">
        <f t="shared" si="21"/>
        <v>0</v>
      </c>
      <c r="J106" s="11" t="str">
        <f t="shared" si="22"/>
        <v/>
      </c>
      <c r="K106" s="27" t="str">
        <f t="shared" si="23"/>
        <v/>
      </c>
      <c r="L106" s="7"/>
      <c r="M106" s="8" t="s">
        <v>20</v>
      </c>
      <c r="N106" s="63"/>
      <c r="O106" s="12">
        <f t="shared" si="24"/>
        <v>0</v>
      </c>
      <c r="P106" s="13">
        <f t="shared" si="25"/>
        <v>0</v>
      </c>
      <c r="Q106" s="13">
        <f t="shared" si="26"/>
        <v>0</v>
      </c>
      <c r="R106" s="13">
        <f t="shared" si="27"/>
        <v>0</v>
      </c>
      <c r="S106" s="14">
        <f t="shared" si="28"/>
        <v>0</v>
      </c>
      <c r="T106" s="15">
        <f t="shared" si="19"/>
        <v>0</v>
      </c>
      <c r="U106" s="16">
        <f t="shared" si="29"/>
        <v>0</v>
      </c>
      <c r="V106" s="9">
        <f t="shared" si="30"/>
        <v>0</v>
      </c>
      <c r="W106" s="16">
        <f t="shared" si="31"/>
        <v>0</v>
      </c>
      <c r="X106" s="17">
        <f t="shared" si="32"/>
        <v>0</v>
      </c>
      <c r="Y106" s="16">
        <f t="shared" si="33"/>
        <v>0</v>
      </c>
      <c r="Z106" s="16">
        <f t="shared" si="34"/>
        <v>0</v>
      </c>
      <c r="AA106" s="17">
        <f t="shared" si="20"/>
        <v>0</v>
      </c>
      <c r="AB106" s="18">
        <f t="shared" si="35"/>
        <v>0</v>
      </c>
      <c r="AC106" s="20">
        <f t="shared" si="36"/>
        <v>0</v>
      </c>
      <c r="AD106" s="19"/>
    </row>
    <row r="107" spans="1:30" ht="15.75" x14ac:dyDescent="0.25">
      <c r="A107" s="1"/>
      <c r="B107" s="2"/>
      <c r="C107" s="2"/>
      <c r="D107" s="4"/>
      <c r="E107" s="5"/>
      <c r="F107" s="5"/>
      <c r="G107" s="6"/>
      <c r="H107" s="6"/>
      <c r="I107" s="10">
        <f t="shared" si="21"/>
        <v>0</v>
      </c>
      <c r="J107" s="11" t="str">
        <f t="shared" si="22"/>
        <v/>
      </c>
      <c r="K107" s="27" t="str">
        <f t="shared" si="23"/>
        <v/>
      </c>
      <c r="L107" s="7"/>
      <c r="M107" s="8" t="s">
        <v>20</v>
      </c>
      <c r="N107" s="63"/>
      <c r="O107" s="12">
        <f t="shared" si="24"/>
        <v>0</v>
      </c>
      <c r="P107" s="13">
        <f t="shared" si="25"/>
        <v>0</v>
      </c>
      <c r="Q107" s="13">
        <f t="shared" si="26"/>
        <v>0</v>
      </c>
      <c r="R107" s="13">
        <f t="shared" si="27"/>
        <v>0</v>
      </c>
      <c r="S107" s="14">
        <f t="shared" si="28"/>
        <v>0</v>
      </c>
      <c r="T107" s="15">
        <f t="shared" si="19"/>
        <v>0</v>
      </c>
      <c r="U107" s="16">
        <f t="shared" si="29"/>
        <v>0</v>
      </c>
      <c r="V107" s="9">
        <f t="shared" si="30"/>
        <v>0</v>
      </c>
      <c r="W107" s="16">
        <f t="shared" si="31"/>
        <v>0</v>
      </c>
      <c r="X107" s="17">
        <f t="shared" si="32"/>
        <v>0</v>
      </c>
      <c r="Y107" s="16">
        <f t="shared" si="33"/>
        <v>0</v>
      </c>
      <c r="Z107" s="16">
        <f t="shared" si="34"/>
        <v>0</v>
      </c>
      <c r="AA107" s="17">
        <f t="shared" si="20"/>
        <v>0</v>
      </c>
      <c r="AB107" s="18">
        <f t="shared" si="35"/>
        <v>0</v>
      </c>
      <c r="AC107" s="20">
        <f t="shared" si="36"/>
        <v>0</v>
      </c>
      <c r="AD107" s="19"/>
    </row>
    <row r="108" spans="1:30" ht="15.75" x14ac:dyDescent="0.25">
      <c r="A108" s="1"/>
      <c r="B108" s="2"/>
      <c r="C108" s="2"/>
      <c r="D108" s="4"/>
      <c r="E108" s="5"/>
      <c r="F108" s="5"/>
      <c r="G108" s="6"/>
      <c r="H108" s="6"/>
      <c r="I108" s="10">
        <f t="shared" si="21"/>
        <v>0</v>
      </c>
      <c r="J108" s="11" t="str">
        <f t="shared" si="22"/>
        <v/>
      </c>
      <c r="K108" s="27" t="str">
        <f t="shared" si="23"/>
        <v/>
      </c>
      <c r="L108" s="7"/>
      <c r="M108" s="8" t="s">
        <v>20</v>
      </c>
      <c r="N108" s="63"/>
      <c r="O108" s="12">
        <f t="shared" si="24"/>
        <v>0</v>
      </c>
      <c r="P108" s="13">
        <f t="shared" si="25"/>
        <v>0</v>
      </c>
      <c r="Q108" s="13">
        <f t="shared" si="26"/>
        <v>0</v>
      </c>
      <c r="R108" s="13">
        <f t="shared" si="27"/>
        <v>0</v>
      </c>
      <c r="S108" s="14">
        <f t="shared" si="28"/>
        <v>0</v>
      </c>
      <c r="T108" s="15">
        <f t="shared" si="19"/>
        <v>0</v>
      </c>
      <c r="U108" s="16">
        <f t="shared" si="29"/>
        <v>0</v>
      </c>
      <c r="V108" s="9">
        <f t="shared" si="30"/>
        <v>0</v>
      </c>
      <c r="W108" s="16">
        <f t="shared" si="31"/>
        <v>0</v>
      </c>
      <c r="X108" s="17">
        <f t="shared" si="32"/>
        <v>0</v>
      </c>
      <c r="Y108" s="16">
        <f t="shared" si="33"/>
        <v>0</v>
      </c>
      <c r="Z108" s="16">
        <f t="shared" si="34"/>
        <v>0</v>
      </c>
      <c r="AA108" s="17">
        <f t="shared" si="20"/>
        <v>0</v>
      </c>
      <c r="AB108" s="18">
        <f t="shared" si="35"/>
        <v>0</v>
      </c>
      <c r="AC108" s="20">
        <f t="shared" si="36"/>
        <v>0</v>
      </c>
      <c r="AD108" s="19"/>
    </row>
    <row r="109" spans="1:30" ht="15.75" x14ac:dyDescent="0.25">
      <c r="A109" s="1"/>
      <c r="B109" s="2"/>
      <c r="C109" s="2"/>
      <c r="D109" s="4"/>
      <c r="E109" s="5"/>
      <c r="F109" s="5"/>
      <c r="G109" s="6"/>
      <c r="H109" s="6"/>
      <c r="I109" s="10">
        <f t="shared" si="21"/>
        <v>0</v>
      </c>
      <c r="J109" s="11" t="str">
        <f t="shared" si="22"/>
        <v/>
      </c>
      <c r="K109" s="27" t="str">
        <f t="shared" si="23"/>
        <v/>
      </c>
      <c r="L109" s="7"/>
      <c r="M109" s="8" t="s">
        <v>20</v>
      </c>
      <c r="N109" s="63"/>
      <c r="O109" s="12">
        <f t="shared" si="24"/>
        <v>0</v>
      </c>
      <c r="P109" s="13">
        <f t="shared" si="25"/>
        <v>0</v>
      </c>
      <c r="Q109" s="13">
        <f t="shared" si="26"/>
        <v>0</v>
      </c>
      <c r="R109" s="13">
        <f t="shared" si="27"/>
        <v>0</v>
      </c>
      <c r="S109" s="14">
        <f t="shared" si="28"/>
        <v>0</v>
      </c>
      <c r="T109" s="15">
        <f t="shared" si="19"/>
        <v>0</v>
      </c>
      <c r="U109" s="16">
        <f t="shared" si="29"/>
        <v>0</v>
      </c>
      <c r="V109" s="9">
        <f t="shared" si="30"/>
        <v>0</v>
      </c>
      <c r="W109" s="16">
        <f t="shared" si="31"/>
        <v>0</v>
      </c>
      <c r="X109" s="17">
        <f t="shared" si="32"/>
        <v>0</v>
      </c>
      <c r="Y109" s="16">
        <f t="shared" si="33"/>
        <v>0</v>
      </c>
      <c r="Z109" s="16">
        <f t="shared" si="34"/>
        <v>0</v>
      </c>
      <c r="AA109" s="17">
        <f t="shared" si="20"/>
        <v>0</v>
      </c>
      <c r="AB109" s="18">
        <f t="shared" si="35"/>
        <v>0</v>
      </c>
      <c r="AC109" s="20">
        <f t="shared" si="36"/>
        <v>0</v>
      </c>
      <c r="AD109" s="19"/>
    </row>
    <row r="110" spans="1:30" ht="15.75" x14ac:dyDescent="0.25">
      <c r="A110" s="1"/>
      <c r="B110" s="2"/>
      <c r="C110" s="2"/>
      <c r="D110" s="4"/>
      <c r="E110" s="5"/>
      <c r="F110" s="5"/>
      <c r="G110" s="6"/>
      <c r="H110" s="6"/>
      <c r="I110" s="10">
        <f t="shared" si="21"/>
        <v>0</v>
      </c>
      <c r="J110" s="11" t="str">
        <f t="shared" si="22"/>
        <v/>
      </c>
      <c r="K110" s="27" t="str">
        <f t="shared" si="23"/>
        <v/>
      </c>
      <c r="L110" s="7"/>
      <c r="M110" s="8" t="s">
        <v>20</v>
      </c>
      <c r="N110" s="63"/>
      <c r="O110" s="12">
        <f t="shared" si="24"/>
        <v>0</v>
      </c>
      <c r="P110" s="13">
        <f t="shared" si="25"/>
        <v>0</v>
      </c>
      <c r="Q110" s="13">
        <f t="shared" si="26"/>
        <v>0</v>
      </c>
      <c r="R110" s="13">
        <f t="shared" si="27"/>
        <v>0</v>
      </c>
      <c r="S110" s="14">
        <f t="shared" si="28"/>
        <v>0</v>
      </c>
      <c r="T110" s="15">
        <f t="shared" si="19"/>
        <v>0</v>
      </c>
      <c r="U110" s="16">
        <f t="shared" si="29"/>
        <v>0</v>
      </c>
      <c r="V110" s="9">
        <f t="shared" si="30"/>
        <v>0</v>
      </c>
      <c r="W110" s="16">
        <f t="shared" si="31"/>
        <v>0</v>
      </c>
      <c r="X110" s="17">
        <f t="shared" si="32"/>
        <v>0</v>
      </c>
      <c r="Y110" s="16">
        <f t="shared" si="33"/>
        <v>0</v>
      </c>
      <c r="Z110" s="16">
        <f t="shared" si="34"/>
        <v>0</v>
      </c>
      <c r="AA110" s="17">
        <f t="shared" si="20"/>
        <v>0</v>
      </c>
      <c r="AB110" s="18">
        <f t="shared" si="35"/>
        <v>0</v>
      </c>
      <c r="AC110" s="20">
        <f t="shared" si="36"/>
        <v>0</v>
      </c>
      <c r="AD110" s="19"/>
    </row>
    <row r="111" spans="1:30" ht="15.75" x14ac:dyDescent="0.25">
      <c r="A111" s="1"/>
      <c r="B111" s="2"/>
      <c r="C111" s="2"/>
      <c r="D111" s="4"/>
      <c r="E111" s="5"/>
      <c r="F111" s="5"/>
      <c r="G111" s="6"/>
      <c r="H111" s="6"/>
      <c r="I111" s="10">
        <f t="shared" si="21"/>
        <v>0</v>
      </c>
      <c r="J111" s="11" t="str">
        <f t="shared" si="22"/>
        <v/>
      </c>
      <c r="K111" s="27" t="str">
        <f t="shared" si="23"/>
        <v/>
      </c>
      <c r="L111" s="7"/>
      <c r="M111" s="8" t="s">
        <v>20</v>
      </c>
      <c r="N111" s="63"/>
      <c r="O111" s="12">
        <f t="shared" si="24"/>
        <v>0</v>
      </c>
      <c r="P111" s="13">
        <f t="shared" si="25"/>
        <v>0</v>
      </c>
      <c r="Q111" s="13">
        <f t="shared" si="26"/>
        <v>0</v>
      </c>
      <c r="R111" s="13">
        <f t="shared" si="27"/>
        <v>0</v>
      </c>
      <c r="S111" s="14">
        <f t="shared" si="28"/>
        <v>0</v>
      </c>
      <c r="T111" s="15">
        <f t="shared" si="19"/>
        <v>0</v>
      </c>
      <c r="U111" s="16">
        <f t="shared" si="29"/>
        <v>0</v>
      </c>
      <c r="V111" s="9">
        <f t="shared" si="30"/>
        <v>0</v>
      </c>
      <c r="W111" s="16">
        <f t="shared" si="31"/>
        <v>0</v>
      </c>
      <c r="X111" s="17">
        <f t="shared" si="32"/>
        <v>0</v>
      </c>
      <c r="Y111" s="16">
        <f t="shared" si="33"/>
        <v>0</v>
      </c>
      <c r="Z111" s="16">
        <f t="shared" si="34"/>
        <v>0</v>
      </c>
      <c r="AA111" s="17">
        <f t="shared" si="20"/>
        <v>0</v>
      </c>
      <c r="AB111" s="18">
        <f t="shared" si="35"/>
        <v>0</v>
      </c>
      <c r="AC111" s="20">
        <f t="shared" si="36"/>
        <v>0</v>
      </c>
      <c r="AD111" s="19"/>
    </row>
    <row r="112" spans="1:30" ht="15.75" x14ac:dyDescent="0.25">
      <c r="A112" s="1"/>
      <c r="B112" s="2"/>
      <c r="C112" s="2"/>
      <c r="D112" s="4"/>
      <c r="E112" s="5"/>
      <c r="F112" s="5"/>
      <c r="G112" s="6"/>
      <c r="H112" s="6"/>
      <c r="I112" s="10">
        <f t="shared" si="21"/>
        <v>0</v>
      </c>
      <c r="J112" s="11" t="str">
        <f t="shared" si="22"/>
        <v/>
      </c>
      <c r="K112" s="27" t="str">
        <f t="shared" si="23"/>
        <v/>
      </c>
      <c r="L112" s="7"/>
      <c r="M112" s="8" t="s">
        <v>20</v>
      </c>
      <c r="N112" s="63"/>
      <c r="O112" s="12">
        <f t="shared" si="24"/>
        <v>0</v>
      </c>
      <c r="P112" s="13">
        <f t="shared" si="25"/>
        <v>0</v>
      </c>
      <c r="Q112" s="13">
        <f t="shared" si="26"/>
        <v>0</v>
      </c>
      <c r="R112" s="13">
        <f t="shared" si="27"/>
        <v>0</v>
      </c>
      <c r="S112" s="14">
        <f t="shared" si="28"/>
        <v>0</v>
      </c>
      <c r="T112" s="15">
        <f t="shared" si="19"/>
        <v>0</v>
      </c>
      <c r="U112" s="16">
        <f t="shared" si="29"/>
        <v>0</v>
      </c>
      <c r="V112" s="9">
        <f t="shared" si="30"/>
        <v>0</v>
      </c>
      <c r="W112" s="16">
        <f t="shared" si="31"/>
        <v>0</v>
      </c>
      <c r="X112" s="17">
        <f t="shared" si="32"/>
        <v>0</v>
      </c>
      <c r="Y112" s="16">
        <f t="shared" si="33"/>
        <v>0</v>
      </c>
      <c r="Z112" s="16">
        <f t="shared" si="34"/>
        <v>0</v>
      </c>
      <c r="AA112" s="17">
        <f t="shared" si="20"/>
        <v>0</v>
      </c>
      <c r="AB112" s="18">
        <f t="shared" si="35"/>
        <v>0</v>
      </c>
      <c r="AC112" s="20">
        <f t="shared" si="36"/>
        <v>0</v>
      </c>
      <c r="AD112" s="19"/>
    </row>
    <row r="113" spans="1:30" ht="15.75" x14ac:dyDescent="0.25">
      <c r="A113" s="1"/>
      <c r="B113" s="2"/>
      <c r="C113" s="2"/>
      <c r="D113" s="4"/>
      <c r="E113" s="5"/>
      <c r="F113" s="5"/>
      <c r="G113" s="6"/>
      <c r="H113" s="6"/>
      <c r="I113" s="10">
        <f t="shared" si="21"/>
        <v>0</v>
      </c>
      <c r="J113" s="11" t="str">
        <f t="shared" si="22"/>
        <v/>
      </c>
      <c r="K113" s="27" t="str">
        <f t="shared" si="23"/>
        <v/>
      </c>
      <c r="L113" s="7"/>
      <c r="M113" s="8" t="s">
        <v>20</v>
      </c>
      <c r="N113" s="63"/>
      <c r="O113" s="12">
        <f t="shared" si="24"/>
        <v>0</v>
      </c>
      <c r="P113" s="13">
        <f t="shared" si="25"/>
        <v>0</v>
      </c>
      <c r="Q113" s="13">
        <f t="shared" si="26"/>
        <v>0</v>
      </c>
      <c r="R113" s="13">
        <f t="shared" si="27"/>
        <v>0</v>
      </c>
      <c r="S113" s="14">
        <f t="shared" si="28"/>
        <v>0</v>
      </c>
      <c r="T113" s="15">
        <f t="shared" si="19"/>
        <v>0</v>
      </c>
      <c r="U113" s="16">
        <f t="shared" si="29"/>
        <v>0</v>
      </c>
      <c r="V113" s="9">
        <f t="shared" si="30"/>
        <v>0</v>
      </c>
      <c r="W113" s="16">
        <f t="shared" si="31"/>
        <v>0</v>
      </c>
      <c r="X113" s="17">
        <f t="shared" si="32"/>
        <v>0</v>
      </c>
      <c r="Y113" s="16">
        <f t="shared" si="33"/>
        <v>0</v>
      </c>
      <c r="Z113" s="16">
        <f t="shared" si="34"/>
        <v>0</v>
      </c>
      <c r="AA113" s="17">
        <f t="shared" si="20"/>
        <v>0</v>
      </c>
      <c r="AB113" s="18">
        <f t="shared" si="35"/>
        <v>0</v>
      </c>
      <c r="AC113" s="20">
        <f t="shared" si="36"/>
        <v>0</v>
      </c>
      <c r="AD113" s="19"/>
    </row>
    <row r="114" spans="1:30" ht="15.75" x14ac:dyDescent="0.25">
      <c r="A114" s="1"/>
      <c r="B114" s="2"/>
      <c r="C114" s="2"/>
      <c r="D114" s="4"/>
      <c r="E114" s="5"/>
      <c r="F114" s="5"/>
      <c r="G114" s="6"/>
      <c r="H114" s="6"/>
      <c r="I114" s="10">
        <f t="shared" si="21"/>
        <v>0</v>
      </c>
      <c r="J114" s="11" t="str">
        <f t="shared" si="22"/>
        <v/>
      </c>
      <c r="K114" s="27" t="str">
        <f t="shared" si="23"/>
        <v/>
      </c>
      <c r="L114" s="7"/>
      <c r="M114" s="8" t="s">
        <v>20</v>
      </c>
      <c r="N114" s="63"/>
      <c r="O114" s="12">
        <f t="shared" si="24"/>
        <v>0</v>
      </c>
      <c r="P114" s="13">
        <f t="shared" si="25"/>
        <v>0</v>
      </c>
      <c r="Q114" s="13">
        <f t="shared" si="26"/>
        <v>0</v>
      </c>
      <c r="R114" s="13">
        <f t="shared" si="27"/>
        <v>0</v>
      </c>
      <c r="S114" s="14">
        <f t="shared" si="28"/>
        <v>0</v>
      </c>
      <c r="T114" s="15">
        <f t="shared" si="19"/>
        <v>0</v>
      </c>
      <c r="U114" s="16">
        <f t="shared" si="29"/>
        <v>0</v>
      </c>
      <c r="V114" s="9">
        <f t="shared" si="30"/>
        <v>0</v>
      </c>
      <c r="W114" s="16">
        <f t="shared" si="31"/>
        <v>0</v>
      </c>
      <c r="X114" s="17">
        <f t="shared" si="32"/>
        <v>0</v>
      </c>
      <c r="Y114" s="16">
        <f t="shared" si="33"/>
        <v>0</v>
      </c>
      <c r="Z114" s="16">
        <f t="shared" si="34"/>
        <v>0</v>
      </c>
      <c r="AA114" s="17">
        <f t="shared" si="20"/>
        <v>0</v>
      </c>
      <c r="AB114" s="18">
        <f t="shared" si="35"/>
        <v>0</v>
      </c>
      <c r="AC114" s="20">
        <f t="shared" si="36"/>
        <v>0</v>
      </c>
      <c r="AD114" s="19"/>
    </row>
    <row r="115" spans="1:30" ht="15.75" x14ac:dyDescent="0.25">
      <c r="A115" s="1"/>
      <c r="B115" s="2"/>
      <c r="C115" s="2"/>
      <c r="D115" s="4"/>
      <c r="E115" s="5"/>
      <c r="F115" s="5"/>
      <c r="G115" s="6"/>
      <c r="H115" s="6"/>
      <c r="I115" s="10">
        <f t="shared" si="21"/>
        <v>0</v>
      </c>
      <c r="J115" s="11" t="str">
        <f t="shared" si="22"/>
        <v/>
      </c>
      <c r="K115" s="27" t="str">
        <f t="shared" si="23"/>
        <v/>
      </c>
      <c r="L115" s="7"/>
      <c r="M115" s="8" t="s">
        <v>20</v>
      </c>
      <c r="N115" s="63"/>
      <c r="O115" s="12">
        <f t="shared" si="24"/>
        <v>0</v>
      </c>
      <c r="P115" s="13">
        <f t="shared" si="25"/>
        <v>0</v>
      </c>
      <c r="Q115" s="13">
        <f t="shared" si="26"/>
        <v>0</v>
      </c>
      <c r="R115" s="13">
        <f t="shared" si="27"/>
        <v>0</v>
      </c>
      <c r="S115" s="14">
        <f t="shared" si="28"/>
        <v>0</v>
      </c>
      <c r="T115" s="15">
        <f t="shared" si="19"/>
        <v>0</v>
      </c>
      <c r="U115" s="16">
        <f t="shared" si="29"/>
        <v>0</v>
      </c>
      <c r="V115" s="9">
        <f t="shared" si="30"/>
        <v>0</v>
      </c>
      <c r="W115" s="16">
        <f t="shared" si="31"/>
        <v>0</v>
      </c>
      <c r="X115" s="17">
        <f t="shared" si="32"/>
        <v>0</v>
      </c>
      <c r="Y115" s="16">
        <f t="shared" si="33"/>
        <v>0</v>
      </c>
      <c r="Z115" s="16">
        <f t="shared" si="34"/>
        <v>0</v>
      </c>
      <c r="AA115" s="17">
        <f t="shared" si="20"/>
        <v>0</v>
      </c>
      <c r="AB115" s="18">
        <f t="shared" si="35"/>
        <v>0</v>
      </c>
      <c r="AC115" s="20">
        <f t="shared" si="36"/>
        <v>0</v>
      </c>
      <c r="AD115" s="19"/>
    </row>
    <row r="116" spans="1:30" ht="15.75" x14ac:dyDescent="0.25">
      <c r="A116" s="1"/>
      <c r="B116" s="2"/>
      <c r="C116" s="2"/>
      <c r="D116" s="4"/>
      <c r="E116" s="5"/>
      <c r="F116" s="5"/>
      <c r="G116" s="6"/>
      <c r="H116" s="6"/>
      <c r="I116" s="10">
        <f t="shared" si="21"/>
        <v>0</v>
      </c>
      <c r="J116" s="11" t="str">
        <f t="shared" si="22"/>
        <v/>
      </c>
      <c r="K116" s="27" t="str">
        <f t="shared" si="23"/>
        <v/>
      </c>
      <c r="L116" s="7"/>
      <c r="M116" s="8" t="s">
        <v>20</v>
      </c>
      <c r="N116" s="63"/>
      <c r="O116" s="12">
        <f t="shared" si="24"/>
        <v>0</v>
      </c>
      <c r="P116" s="13">
        <f t="shared" si="25"/>
        <v>0</v>
      </c>
      <c r="Q116" s="13">
        <f t="shared" si="26"/>
        <v>0</v>
      </c>
      <c r="R116" s="13">
        <f t="shared" si="27"/>
        <v>0</v>
      </c>
      <c r="S116" s="14">
        <f t="shared" si="28"/>
        <v>0</v>
      </c>
      <c r="T116" s="15">
        <f t="shared" si="19"/>
        <v>0</v>
      </c>
      <c r="U116" s="16">
        <f t="shared" si="29"/>
        <v>0</v>
      </c>
      <c r="V116" s="9">
        <f t="shared" si="30"/>
        <v>0</v>
      </c>
      <c r="W116" s="16">
        <f t="shared" si="31"/>
        <v>0</v>
      </c>
      <c r="X116" s="17">
        <f t="shared" si="32"/>
        <v>0</v>
      </c>
      <c r="Y116" s="16">
        <f t="shared" si="33"/>
        <v>0</v>
      </c>
      <c r="Z116" s="16">
        <f t="shared" si="34"/>
        <v>0</v>
      </c>
      <c r="AA116" s="17">
        <f t="shared" si="20"/>
        <v>0</v>
      </c>
      <c r="AB116" s="18">
        <f t="shared" si="35"/>
        <v>0</v>
      </c>
      <c r="AC116" s="20">
        <f t="shared" si="36"/>
        <v>0</v>
      </c>
      <c r="AD116" s="19"/>
    </row>
    <row r="117" spans="1:30" ht="15.75" x14ac:dyDescent="0.25">
      <c r="A117" s="1"/>
      <c r="B117" s="2"/>
      <c r="C117" s="2"/>
      <c r="D117" s="4"/>
      <c r="E117" s="5"/>
      <c r="F117" s="5"/>
      <c r="G117" s="6"/>
      <c r="H117" s="6"/>
      <c r="I117" s="10">
        <f t="shared" si="21"/>
        <v>0</v>
      </c>
      <c r="J117" s="11" t="str">
        <f t="shared" si="22"/>
        <v/>
      </c>
      <c r="K117" s="27" t="str">
        <f t="shared" si="23"/>
        <v/>
      </c>
      <c r="L117" s="7"/>
      <c r="M117" s="8" t="s">
        <v>20</v>
      </c>
      <c r="N117" s="63"/>
      <c r="O117" s="12">
        <f t="shared" si="24"/>
        <v>0</v>
      </c>
      <c r="P117" s="13">
        <f t="shared" si="25"/>
        <v>0</v>
      </c>
      <c r="Q117" s="13">
        <f t="shared" si="26"/>
        <v>0</v>
      </c>
      <c r="R117" s="13">
        <f t="shared" si="27"/>
        <v>0</v>
      </c>
      <c r="S117" s="14">
        <f t="shared" si="28"/>
        <v>0</v>
      </c>
      <c r="T117" s="15">
        <f t="shared" si="19"/>
        <v>0</v>
      </c>
      <c r="U117" s="16">
        <f t="shared" si="29"/>
        <v>0</v>
      </c>
      <c r="V117" s="9">
        <f t="shared" si="30"/>
        <v>0</v>
      </c>
      <c r="W117" s="16">
        <f t="shared" si="31"/>
        <v>0</v>
      </c>
      <c r="X117" s="17">
        <f t="shared" si="32"/>
        <v>0</v>
      </c>
      <c r="Y117" s="16">
        <f t="shared" si="33"/>
        <v>0</v>
      </c>
      <c r="Z117" s="16">
        <f t="shared" si="34"/>
        <v>0</v>
      </c>
      <c r="AA117" s="17">
        <f t="shared" si="20"/>
        <v>0</v>
      </c>
      <c r="AB117" s="18">
        <f t="shared" si="35"/>
        <v>0</v>
      </c>
      <c r="AC117" s="20">
        <f t="shared" si="36"/>
        <v>0</v>
      </c>
      <c r="AD117" s="19"/>
    </row>
    <row r="118" spans="1:30" ht="15.75" x14ac:dyDescent="0.25">
      <c r="A118" s="1"/>
      <c r="B118" s="2"/>
      <c r="C118" s="2"/>
      <c r="D118" s="4"/>
      <c r="E118" s="5"/>
      <c r="F118" s="5"/>
      <c r="G118" s="6"/>
      <c r="H118" s="6"/>
      <c r="I118" s="10">
        <f t="shared" si="21"/>
        <v>0</v>
      </c>
      <c r="J118" s="11" t="str">
        <f t="shared" si="22"/>
        <v/>
      </c>
      <c r="K118" s="27" t="str">
        <f t="shared" si="23"/>
        <v/>
      </c>
      <c r="L118" s="7"/>
      <c r="M118" s="8" t="s">
        <v>20</v>
      </c>
      <c r="N118" s="63"/>
      <c r="O118" s="12">
        <f t="shared" si="24"/>
        <v>0</v>
      </c>
      <c r="P118" s="13">
        <f t="shared" si="25"/>
        <v>0</v>
      </c>
      <c r="Q118" s="13">
        <f t="shared" si="26"/>
        <v>0</v>
      </c>
      <c r="R118" s="13">
        <f t="shared" si="27"/>
        <v>0</v>
      </c>
      <c r="S118" s="14">
        <f t="shared" si="28"/>
        <v>0</v>
      </c>
      <c r="T118" s="15">
        <f t="shared" si="19"/>
        <v>0</v>
      </c>
      <c r="U118" s="16">
        <f t="shared" si="29"/>
        <v>0</v>
      </c>
      <c r="V118" s="9">
        <f t="shared" si="30"/>
        <v>0</v>
      </c>
      <c r="W118" s="16">
        <f t="shared" si="31"/>
        <v>0</v>
      </c>
      <c r="X118" s="17">
        <f t="shared" si="32"/>
        <v>0</v>
      </c>
      <c r="Y118" s="16">
        <f t="shared" si="33"/>
        <v>0</v>
      </c>
      <c r="Z118" s="16">
        <f t="shared" si="34"/>
        <v>0</v>
      </c>
      <c r="AA118" s="17">
        <f t="shared" si="20"/>
        <v>0</v>
      </c>
      <c r="AB118" s="18">
        <f t="shared" si="35"/>
        <v>0</v>
      </c>
      <c r="AC118" s="20">
        <f t="shared" si="36"/>
        <v>0</v>
      </c>
      <c r="AD118" s="19"/>
    </row>
    <row r="119" spans="1:30" ht="15.75" x14ac:dyDescent="0.25">
      <c r="A119" s="1"/>
      <c r="B119" s="2"/>
      <c r="C119" s="2"/>
      <c r="D119" s="4"/>
      <c r="E119" s="5"/>
      <c r="F119" s="5"/>
      <c r="G119" s="6"/>
      <c r="H119" s="6"/>
      <c r="I119" s="10">
        <f t="shared" si="21"/>
        <v>0</v>
      </c>
      <c r="J119" s="11" t="str">
        <f t="shared" si="22"/>
        <v/>
      </c>
      <c r="K119" s="27" t="str">
        <f t="shared" si="23"/>
        <v/>
      </c>
      <c r="L119" s="7"/>
      <c r="M119" s="8" t="s">
        <v>20</v>
      </c>
      <c r="N119" s="63"/>
      <c r="O119" s="12">
        <f t="shared" si="24"/>
        <v>0</v>
      </c>
      <c r="P119" s="13">
        <f t="shared" si="25"/>
        <v>0</v>
      </c>
      <c r="Q119" s="13">
        <f t="shared" si="26"/>
        <v>0</v>
      </c>
      <c r="R119" s="13">
        <f t="shared" si="27"/>
        <v>0</v>
      </c>
      <c r="S119" s="14">
        <f t="shared" si="28"/>
        <v>0</v>
      </c>
      <c r="T119" s="15">
        <f t="shared" si="19"/>
        <v>0</v>
      </c>
      <c r="U119" s="16">
        <f t="shared" si="29"/>
        <v>0</v>
      </c>
      <c r="V119" s="9">
        <f t="shared" si="30"/>
        <v>0</v>
      </c>
      <c r="W119" s="16">
        <f t="shared" si="31"/>
        <v>0</v>
      </c>
      <c r="X119" s="17">
        <f t="shared" si="32"/>
        <v>0</v>
      </c>
      <c r="Y119" s="16">
        <f t="shared" si="33"/>
        <v>0</v>
      </c>
      <c r="Z119" s="16">
        <f t="shared" si="34"/>
        <v>0</v>
      </c>
      <c r="AA119" s="17">
        <f t="shared" si="20"/>
        <v>0</v>
      </c>
      <c r="AB119" s="18">
        <f t="shared" si="35"/>
        <v>0</v>
      </c>
      <c r="AC119" s="20">
        <f t="shared" si="36"/>
        <v>0</v>
      </c>
      <c r="AD119" s="19"/>
    </row>
    <row r="120" spans="1:30" ht="15.75" x14ac:dyDescent="0.25">
      <c r="A120" s="1"/>
      <c r="B120" s="2"/>
      <c r="C120" s="2"/>
      <c r="D120" s="4"/>
      <c r="E120" s="5"/>
      <c r="F120" s="5"/>
      <c r="G120" s="6"/>
      <c r="H120" s="6"/>
      <c r="I120" s="10">
        <f t="shared" si="21"/>
        <v>0</v>
      </c>
      <c r="J120" s="11" t="str">
        <f t="shared" si="22"/>
        <v/>
      </c>
      <c r="K120" s="27" t="str">
        <f t="shared" si="23"/>
        <v/>
      </c>
      <c r="L120" s="7"/>
      <c r="M120" s="8" t="s">
        <v>20</v>
      </c>
      <c r="N120" s="63"/>
      <c r="O120" s="12">
        <f t="shared" si="24"/>
        <v>0</v>
      </c>
      <c r="P120" s="13">
        <f t="shared" si="25"/>
        <v>0</v>
      </c>
      <c r="Q120" s="13">
        <f t="shared" si="26"/>
        <v>0</v>
      </c>
      <c r="R120" s="13">
        <f t="shared" si="27"/>
        <v>0</v>
      </c>
      <c r="S120" s="14">
        <f t="shared" si="28"/>
        <v>0</v>
      </c>
      <c r="T120" s="15">
        <f t="shared" si="19"/>
        <v>0</v>
      </c>
      <c r="U120" s="16">
        <f t="shared" si="29"/>
        <v>0</v>
      </c>
      <c r="V120" s="9">
        <f t="shared" si="30"/>
        <v>0</v>
      </c>
      <c r="W120" s="16">
        <f t="shared" si="31"/>
        <v>0</v>
      </c>
      <c r="X120" s="17">
        <f t="shared" si="32"/>
        <v>0</v>
      </c>
      <c r="Y120" s="16">
        <f t="shared" si="33"/>
        <v>0</v>
      </c>
      <c r="Z120" s="16">
        <f t="shared" si="34"/>
        <v>0</v>
      </c>
      <c r="AA120" s="17">
        <f t="shared" si="20"/>
        <v>0</v>
      </c>
      <c r="AB120" s="18">
        <f t="shared" si="35"/>
        <v>0</v>
      </c>
      <c r="AC120" s="20">
        <f t="shared" si="36"/>
        <v>0</v>
      </c>
      <c r="AD120" s="19"/>
    </row>
    <row r="121" spans="1:30" ht="15.75" x14ac:dyDescent="0.25">
      <c r="A121" s="1"/>
      <c r="B121" s="2"/>
      <c r="C121" s="2"/>
      <c r="D121" s="4"/>
      <c r="E121" s="5"/>
      <c r="F121" s="5"/>
      <c r="G121" s="6"/>
      <c r="H121" s="6"/>
      <c r="I121" s="10">
        <f t="shared" si="21"/>
        <v>0</v>
      </c>
      <c r="J121" s="11" t="str">
        <f t="shared" si="22"/>
        <v/>
      </c>
      <c r="K121" s="27" t="str">
        <f t="shared" si="23"/>
        <v/>
      </c>
      <c r="L121" s="7"/>
      <c r="M121" s="8" t="s">
        <v>20</v>
      </c>
      <c r="N121" s="63"/>
      <c r="O121" s="12">
        <f t="shared" si="24"/>
        <v>0</v>
      </c>
      <c r="P121" s="13">
        <f t="shared" si="25"/>
        <v>0</v>
      </c>
      <c r="Q121" s="13">
        <f t="shared" si="26"/>
        <v>0</v>
      </c>
      <c r="R121" s="13">
        <f t="shared" si="27"/>
        <v>0</v>
      </c>
      <c r="S121" s="14">
        <f t="shared" si="28"/>
        <v>0</v>
      </c>
      <c r="T121" s="15">
        <f t="shared" si="19"/>
        <v>0</v>
      </c>
      <c r="U121" s="16">
        <f t="shared" si="29"/>
        <v>0</v>
      </c>
      <c r="V121" s="9">
        <f t="shared" si="30"/>
        <v>0</v>
      </c>
      <c r="W121" s="16">
        <f t="shared" si="31"/>
        <v>0</v>
      </c>
      <c r="X121" s="17">
        <f t="shared" si="32"/>
        <v>0</v>
      </c>
      <c r="Y121" s="16">
        <f t="shared" si="33"/>
        <v>0</v>
      </c>
      <c r="Z121" s="16">
        <f t="shared" si="34"/>
        <v>0</v>
      </c>
      <c r="AA121" s="17">
        <f t="shared" si="20"/>
        <v>0</v>
      </c>
      <c r="AB121" s="18">
        <f t="shared" si="35"/>
        <v>0</v>
      </c>
      <c r="AC121" s="20">
        <f t="shared" si="36"/>
        <v>0</v>
      </c>
      <c r="AD121" s="19"/>
    </row>
    <row r="122" spans="1:30" ht="15.75" x14ac:dyDescent="0.25">
      <c r="A122" s="1"/>
      <c r="B122" s="2"/>
      <c r="C122" s="2"/>
      <c r="D122" s="4"/>
      <c r="E122" s="5"/>
      <c r="F122" s="5"/>
      <c r="G122" s="6"/>
      <c r="H122" s="6"/>
      <c r="I122" s="10">
        <f t="shared" si="21"/>
        <v>0</v>
      </c>
      <c r="J122" s="11" t="str">
        <f t="shared" si="22"/>
        <v/>
      </c>
      <c r="K122" s="27" t="str">
        <f t="shared" si="23"/>
        <v/>
      </c>
      <c r="L122" s="7"/>
      <c r="M122" s="8" t="s">
        <v>20</v>
      </c>
      <c r="N122" s="63"/>
      <c r="O122" s="12">
        <f t="shared" si="24"/>
        <v>0</v>
      </c>
      <c r="P122" s="13">
        <f t="shared" si="25"/>
        <v>0</v>
      </c>
      <c r="Q122" s="13">
        <f t="shared" si="26"/>
        <v>0</v>
      </c>
      <c r="R122" s="13">
        <f t="shared" si="27"/>
        <v>0</v>
      </c>
      <c r="S122" s="14">
        <f t="shared" si="28"/>
        <v>0</v>
      </c>
      <c r="T122" s="15">
        <f t="shared" si="19"/>
        <v>0</v>
      </c>
      <c r="U122" s="16">
        <f t="shared" si="29"/>
        <v>0</v>
      </c>
      <c r="V122" s="9">
        <f t="shared" si="30"/>
        <v>0</v>
      </c>
      <c r="W122" s="16">
        <f t="shared" si="31"/>
        <v>0</v>
      </c>
      <c r="X122" s="17">
        <f t="shared" si="32"/>
        <v>0</v>
      </c>
      <c r="Y122" s="16">
        <f t="shared" si="33"/>
        <v>0</v>
      </c>
      <c r="Z122" s="16">
        <f t="shared" si="34"/>
        <v>0</v>
      </c>
      <c r="AA122" s="17">
        <f t="shared" si="20"/>
        <v>0</v>
      </c>
      <c r="AB122" s="18">
        <f t="shared" si="35"/>
        <v>0</v>
      </c>
      <c r="AC122" s="20">
        <f t="shared" si="36"/>
        <v>0</v>
      </c>
      <c r="AD122" s="19"/>
    </row>
    <row r="123" spans="1:30" ht="15.75" x14ac:dyDescent="0.25">
      <c r="A123" s="1"/>
      <c r="B123" s="2"/>
      <c r="C123" s="2"/>
      <c r="D123" s="4"/>
      <c r="E123" s="5"/>
      <c r="F123" s="5"/>
      <c r="G123" s="6"/>
      <c r="H123" s="6"/>
      <c r="I123" s="10">
        <f t="shared" si="21"/>
        <v>0</v>
      </c>
      <c r="J123" s="11" t="str">
        <f t="shared" si="22"/>
        <v/>
      </c>
      <c r="K123" s="27" t="str">
        <f t="shared" si="23"/>
        <v/>
      </c>
      <c r="L123" s="7"/>
      <c r="M123" s="8" t="s">
        <v>20</v>
      </c>
      <c r="N123" s="63"/>
      <c r="O123" s="12">
        <f t="shared" si="24"/>
        <v>0</v>
      </c>
      <c r="P123" s="13">
        <f t="shared" si="25"/>
        <v>0</v>
      </c>
      <c r="Q123" s="13">
        <f t="shared" si="26"/>
        <v>0</v>
      </c>
      <c r="R123" s="13">
        <f t="shared" si="27"/>
        <v>0</v>
      </c>
      <c r="S123" s="14">
        <f t="shared" si="28"/>
        <v>0</v>
      </c>
      <c r="T123" s="15">
        <f t="shared" si="19"/>
        <v>0</v>
      </c>
      <c r="U123" s="16">
        <f t="shared" si="29"/>
        <v>0</v>
      </c>
      <c r="V123" s="9">
        <f t="shared" si="30"/>
        <v>0</v>
      </c>
      <c r="W123" s="16">
        <f t="shared" si="31"/>
        <v>0</v>
      </c>
      <c r="X123" s="17">
        <f t="shared" si="32"/>
        <v>0</v>
      </c>
      <c r="Y123" s="16">
        <f t="shared" si="33"/>
        <v>0</v>
      </c>
      <c r="Z123" s="16">
        <f t="shared" si="34"/>
        <v>0</v>
      </c>
      <c r="AA123" s="17">
        <f t="shared" si="20"/>
        <v>0</v>
      </c>
      <c r="AB123" s="18">
        <f t="shared" si="35"/>
        <v>0</v>
      </c>
      <c r="AC123" s="20">
        <f t="shared" si="36"/>
        <v>0</v>
      </c>
      <c r="AD123" s="19"/>
    </row>
    <row r="124" spans="1:30" ht="15.75" x14ac:dyDescent="0.25">
      <c r="A124" s="1"/>
      <c r="B124" s="2"/>
      <c r="C124" s="2"/>
      <c r="D124" s="4"/>
      <c r="E124" s="5"/>
      <c r="F124" s="5"/>
      <c r="G124" s="6"/>
      <c r="H124" s="6"/>
      <c r="I124" s="10">
        <f t="shared" si="21"/>
        <v>0</v>
      </c>
      <c r="J124" s="11" t="str">
        <f t="shared" si="22"/>
        <v/>
      </c>
      <c r="K124" s="27" t="str">
        <f t="shared" si="23"/>
        <v/>
      </c>
      <c r="L124" s="7"/>
      <c r="M124" s="8" t="s">
        <v>20</v>
      </c>
      <c r="N124" s="63"/>
      <c r="O124" s="12">
        <f t="shared" si="24"/>
        <v>0</v>
      </c>
      <c r="P124" s="13">
        <f t="shared" si="25"/>
        <v>0</v>
      </c>
      <c r="Q124" s="13">
        <f t="shared" si="26"/>
        <v>0</v>
      </c>
      <c r="R124" s="13">
        <f t="shared" si="27"/>
        <v>0</v>
      </c>
      <c r="S124" s="14">
        <f t="shared" si="28"/>
        <v>0</v>
      </c>
      <c r="T124" s="15">
        <f t="shared" si="19"/>
        <v>0</v>
      </c>
      <c r="U124" s="16">
        <f t="shared" si="29"/>
        <v>0</v>
      </c>
      <c r="V124" s="9">
        <f t="shared" si="30"/>
        <v>0</v>
      </c>
      <c r="W124" s="16">
        <f t="shared" si="31"/>
        <v>0</v>
      </c>
      <c r="X124" s="17">
        <f t="shared" si="32"/>
        <v>0</v>
      </c>
      <c r="Y124" s="16">
        <f t="shared" si="33"/>
        <v>0</v>
      </c>
      <c r="Z124" s="16">
        <f t="shared" si="34"/>
        <v>0</v>
      </c>
      <c r="AA124" s="17">
        <f t="shared" si="20"/>
        <v>0</v>
      </c>
      <c r="AB124" s="18">
        <f t="shared" si="35"/>
        <v>0</v>
      </c>
      <c r="AC124" s="20">
        <f t="shared" si="36"/>
        <v>0</v>
      </c>
      <c r="AD124" s="19"/>
    </row>
    <row r="125" spans="1:30" ht="15.75" x14ac:dyDescent="0.25">
      <c r="A125" s="1"/>
      <c r="B125" s="2"/>
      <c r="C125" s="2"/>
      <c r="D125" s="4"/>
      <c r="E125" s="5"/>
      <c r="F125" s="5"/>
      <c r="G125" s="6"/>
      <c r="H125" s="6"/>
      <c r="I125" s="10">
        <f t="shared" si="21"/>
        <v>0</v>
      </c>
      <c r="J125" s="11" t="str">
        <f t="shared" si="22"/>
        <v/>
      </c>
      <c r="K125" s="27" t="str">
        <f t="shared" si="23"/>
        <v/>
      </c>
      <c r="L125" s="7"/>
      <c r="M125" s="8" t="s">
        <v>20</v>
      </c>
      <c r="N125" s="63"/>
      <c r="O125" s="12">
        <f t="shared" si="24"/>
        <v>0</v>
      </c>
      <c r="P125" s="13">
        <f t="shared" si="25"/>
        <v>0</v>
      </c>
      <c r="Q125" s="13">
        <f t="shared" si="26"/>
        <v>0</v>
      </c>
      <c r="R125" s="13">
        <f t="shared" si="27"/>
        <v>0</v>
      </c>
      <c r="S125" s="14">
        <f t="shared" si="28"/>
        <v>0</v>
      </c>
      <c r="T125" s="15">
        <f t="shared" si="19"/>
        <v>0</v>
      </c>
      <c r="U125" s="16">
        <f t="shared" si="29"/>
        <v>0</v>
      </c>
      <c r="V125" s="9">
        <f t="shared" si="30"/>
        <v>0</v>
      </c>
      <c r="W125" s="16">
        <f t="shared" si="31"/>
        <v>0</v>
      </c>
      <c r="X125" s="17">
        <f t="shared" si="32"/>
        <v>0</v>
      </c>
      <c r="Y125" s="16">
        <f t="shared" si="33"/>
        <v>0</v>
      </c>
      <c r="Z125" s="16">
        <f t="shared" si="34"/>
        <v>0</v>
      </c>
      <c r="AA125" s="17">
        <f t="shared" si="20"/>
        <v>0</v>
      </c>
      <c r="AB125" s="18">
        <f t="shared" si="35"/>
        <v>0</v>
      </c>
      <c r="AC125" s="20">
        <f t="shared" si="36"/>
        <v>0</v>
      </c>
      <c r="AD125" s="19"/>
    </row>
    <row r="126" spans="1:30" ht="15.75" x14ac:dyDescent="0.25">
      <c r="A126" s="1"/>
      <c r="B126" s="2"/>
      <c r="C126" s="2"/>
      <c r="D126" s="4"/>
      <c r="E126" s="5"/>
      <c r="F126" s="5"/>
      <c r="G126" s="6"/>
      <c r="H126" s="6"/>
      <c r="I126" s="10">
        <f t="shared" si="21"/>
        <v>0</v>
      </c>
      <c r="J126" s="11" t="str">
        <f t="shared" si="22"/>
        <v/>
      </c>
      <c r="K126" s="27" t="str">
        <f t="shared" si="23"/>
        <v/>
      </c>
      <c r="L126" s="7"/>
      <c r="M126" s="8" t="s">
        <v>20</v>
      </c>
      <c r="N126" s="63"/>
      <c r="O126" s="12">
        <f t="shared" si="24"/>
        <v>0</v>
      </c>
      <c r="P126" s="13">
        <f t="shared" si="25"/>
        <v>0</v>
      </c>
      <c r="Q126" s="13">
        <f t="shared" si="26"/>
        <v>0</v>
      </c>
      <c r="R126" s="13">
        <f t="shared" si="27"/>
        <v>0</v>
      </c>
      <c r="S126" s="14">
        <f t="shared" si="28"/>
        <v>0</v>
      </c>
      <c r="T126" s="15">
        <f t="shared" si="19"/>
        <v>0</v>
      </c>
      <c r="U126" s="16">
        <f t="shared" si="29"/>
        <v>0</v>
      </c>
      <c r="V126" s="9">
        <f t="shared" si="30"/>
        <v>0</v>
      </c>
      <c r="W126" s="16">
        <f t="shared" si="31"/>
        <v>0</v>
      </c>
      <c r="X126" s="17">
        <f t="shared" si="32"/>
        <v>0</v>
      </c>
      <c r="Y126" s="16">
        <f t="shared" si="33"/>
        <v>0</v>
      </c>
      <c r="Z126" s="16">
        <f t="shared" si="34"/>
        <v>0</v>
      </c>
      <c r="AA126" s="17">
        <f t="shared" si="20"/>
        <v>0</v>
      </c>
      <c r="AB126" s="18">
        <f t="shared" si="35"/>
        <v>0</v>
      </c>
      <c r="AC126" s="20">
        <f t="shared" si="36"/>
        <v>0</v>
      </c>
      <c r="AD126" s="19"/>
    </row>
    <row r="127" spans="1:30" ht="15.75" x14ac:dyDescent="0.25">
      <c r="A127" s="1"/>
      <c r="B127" s="2"/>
      <c r="C127" s="2"/>
      <c r="D127" s="4"/>
      <c r="E127" s="5"/>
      <c r="F127" s="5"/>
      <c r="G127" s="6"/>
      <c r="H127" s="6"/>
      <c r="I127" s="10">
        <f t="shared" si="21"/>
        <v>0</v>
      </c>
      <c r="J127" s="11" t="str">
        <f t="shared" si="22"/>
        <v/>
      </c>
      <c r="K127" s="27" t="str">
        <f t="shared" si="23"/>
        <v/>
      </c>
      <c r="L127" s="7"/>
      <c r="M127" s="8" t="s">
        <v>20</v>
      </c>
      <c r="N127" s="63"/>
      <c r="O127" s="12">
        <f t="shared" si="24"/>
        <v>0</v>
      </c>
      <c r="P127" s="13">
        <f t="shared" si="25"/>
        <v>0</v>
      </c>
      <c r="Q127" s="13">
        <f t="shared" si="26"/>
        <v>0</v>
      </c>
      <c r="R127" s="13">
        <f t="shared" si="27"/>
        <v>0</v>
      </c>
      <c r="S127" s="14">
        <f t="shared" si="28"/>
        <v>0</v>
      </c>
      <c r="T127" s="15">
        <f t="shared" si="19"/>
        <v>0</v>
      </c>
      <c r="U127" s="16">
        <f t="shared" si="29"/>
        <v>0</v>
      </c>
      <c r="V127" s="9">
        <f t="shared" si="30"/>
        <v>0</v>
      </c>
      <c r="W127" s="16">
        <f t="shared" si="31"/>
        <v>0</v>
      </c>
      <c r="X127" s="17">
        <f t="shared" si="32"/>
        <v>0</v>
      </c>
      <c r="Y127" s="16">
        <f t="shared" si="33"/>
        <v>0</v>
      </c>
      <c r="Z127" s="16">
        <f t="shared" si="34"/>
        <v>0</v>
      </c>
      <c r="AA127" s="17">
        <f t="shared" si="20"/>
        <v>0</v>
      </c>
      <c r="AB127" s="18">
        <f t="shared" si="35"/>
        <v>0</v>
      </c>
      <c r="AC127" s="20">
        <f t="shared" si="36"/>
        <v>0</v>
      </c>
      <c r="AD127" s="19"/>
    </row>
    <row r="128" spans="1:30" ht="15.75" x14ac:dyDescent="0.25">
      <c r="A128" s="1"/>
      <c r="B128" s="2"/>
      <c r="C128" s="2"/>
      <c r="D128" s="4"/>
      <c r="E128" s="5"/>
      <c r="F128" s="5"/>
      <c r="G128" s="6"/>
      <c r="H128" s="6"/>
      <c r="I128" s="10">
        <f t="shared" si="21"/>
        <v>0</v>
      </c>
      <c r="J128" s="11" t="str">
        <f t="shared" si="22"/>
        <v/>
      </c>
      <c r="K128" s="27" t="str">
        <f t="shared" si="23"/>
        <v/>
      </c>
      <c r="L128" s="7"/>
      <c r="M128" s="8" t="s">
        <v>20</v>
      </c>
      <c r="N128" s="63"/>
      <c r="O128" s="12">
        <f t="shared" si="24"/>
        <v>0</v>
      </c>
      <c r="P128" s="13">
        <f t="shared" si="25"/>
        <v>0</v>
      </c>
      <c r="Q128" s="13">
        <f t="shared" si="26"/>
        <v>0</v>
      </c>
      <c r="R128" s="13">
        <f t="shared" si="27"/>
        <v>0</v>
      </c>
      <c r="S128" s="14">
        <f t="shared" si="28"/>
        <v>0</v>
      </c>
      <c r="T128" s="15">
        <f t="shared" si="19"/>
        <v>0</v>
      </c>
      <c r="U128" s="16">
        <f t="shared" si="29"/>
        <v>0</v>
      </c>
      <c r="V128" s="9">
        <f t="shared" si="30"/>
        <v>0</v>
      </c>
      <c r="W128" s="16">
        <f t="shared" si="31"/>
        <v>0</v>
      </c>
      <c r="X128" s="17">
        <f t="shared" si="32"/>
        <v>0</v>
      </c>
      <c r="Y128" s="16">
        <f t="shared" si="33"/>
        <v>0</v>
      </c>
      <c r="Z128" s="16">
        <f t="shared" si="34"/>
        <v>0</v>
      </c>
      <c r="AA128" s="17">
        <f t="shared" si="20"/>
        <v>0</v>
      </c>
      <c r="AB128" s="18">
        <f t="shared" si="35"/>
        <v>0</v>
      </c>
      <c r="AC128" s="20">
        <f t="shared" si="36"/>
        <v>0</v>
      </c>
      <c r="AD128" s="19"/>
    </row>
    <row r="129" spans="1:30" ht="15.75" x14ac:dyDescent="0.25">
      <c r="A129" s="1"/>
      <c r="B129" s="2"/>
      <c r="C129" s="2"/>
      <c r="D129" s="4"/>
      <c r="E129" s="5"/>
      <c r="F129" s="5"/>
      <c r="G129" s="6"/>
      <c r="H129" s="6"/>
      <c r="I129" s="10">
        <f t="shared" si="21"/>
        <v>0</v>
      </c>
      <c r="J129" s="11" t="str">
        <f t="shared" si="22"/>
        <v/>
      </c>
      <c r="K129" s="27" t="str">
        <f t="shared" si="23"/>
        <v/>
      </c>
      <c r="L129" s="7"/>
      <c r="M129" s="8" t="s">
        <v>20</v>
      </c>
      <c r="N129" s="63"/>
      <c r="O129" s="12">
        <f t="shared" si="24"/>
        <v>0</v>
      </c>
      <c r="P129" s="13">
        <f t="shared" si="25"/>
        <v>0</v>
      </c>
      <c r="Q129" s="13">
        <f t="shared" si="26"/>
        <v>0</v>
      </c>
      <c r="R129" s="13">
        <f t="shared" si="27"/>
        <v>0</v>
      </c>
      <c r="S129" s="14">
        <f t="shared" si="28"/>
        <v>0</v>
      </c>
      <c r="T129" s="15">
        <f t="shared" si="19"/>
        <v>0</v>
      </c>
      <c r="U129" s="16">
        <f t="shared" si="29"/>
        <v>0</v>
      </c>
      <c r="V129" s="9">
        <f t="shared" si="30"/>
        <v>0</v>
      </c>
      <c r="W129" s="16">
        <f t="shared" si="31"/>
        <v>0</v>
      </c>
      <c r="X129" s="17">
        <f t="shared" si="32"/>
        <v>0</v>
      </c>
      <c r="Y129" s="16">
        <f t="shared" si="33"/>
        <v>0</v>
      </c>
      <c r="Z129" s="16">
        <f t="shared" si="34"/>
        <v>0</v>
      </c>
      <c r="AA129" s="17">
        <f t="shared" si="20"/>
        <v>0</v>
      </c>
      <c r="AB129" s="18">
        <f t="shared" si="35"/>
        <v>0</v>
      </c>
      <c r="AC129" s="20">
        <f t="shared" si="36"/>
        <v>0</v>
      </c>
      <c r="AD129" s="19"/>
    </row>
    <row r="130" spans="1:30" ht="15.75" x14ac:dyDescent="0.25">
      <c r="A130" s="1"/>
      <c r="B130" s="2"/>
      <c r="C130" s="2"/>
      <c r="D130" s="4"/>
      <c r="E130" s="5"/>
      <c r="F130" s="5"/>
      <c r="G130" s="6"/>
      <c r="H130" s="6"/>
      <c r="I130" s="10">
        <f t="shared" si="21"/>
        <v>0</v>
      </c>
      <c r="J130" s="11" t="str">
        <f t="shared" si="22"/>
        <v/>
      </c>
      <c r="K130" s="27" t="str">
        <f t="shared" si="23"/>
        <v/>
      </c>
      <c r="L130" s="7"/>
      <c r="M130" s="8" t="s">
        <v>20</v>
      </c>
      <c r="N130" s="63"/>
      <c r="O130" s="12">
        <f t="shared" si="24"/>
        <v>0</v>
      </c>
      <c r="P130" s="13">
        <f t="shared" si="25"/>
        <v>0</v>
      </c>
      <c r="Q130" s="13">
        <f t="shared" si="26"/>
        <v>0</v>
      </c>
      <c r="R130" s="13">
        <f t="shared" si="27"/>
        <v>0</v>
      </c>
      <c r="S130" s="14">
        <f t="shared" si="28"/>
        <v>0</v>
      </c>
      <c r="T130" s="15">
        <f t="shared" si="19"/>
        <v>0</v>
      </c>
      <c r="U130" s="16">
        <f t="shared" si="29"/>
        <v>0</v>
      </c>
      <c r="V130" s="9">
        <f t="shared" si="30"/>
        <v>0</v>
      </c>
      <c r="W130" s="16">
        <f t="shared" si="31"/>
        <v>0</v>
      </c>
      <c r="X130" s="17">
        <f t="shared" si="32"/>
        <v>0</v>
      </c>
      <c r="Y130" s="16">
        <f t="shared" si="33"/>
        <v>0</v>
      </c>
      <c r="Z130" s="16">
        <f t="shared" si="34"/>
        <v>0</v>
      </c>
      <c r="AA130" s="17">
        <f t="shared" si="20"/>
        <v>0</v>
      </c>
      <c r="AB130" s="18">
        <f t="shared" si="35"/>
        <v>0</v>
      </c>
      <c r="AC130" s="20">
        <f t="shared" si="36"/>
        <v>0</v>
      </c>
      <c r="AD130" s="19"/>
    </row>
    <row r="131" spans="1:30" ht="15.75" x14ac:dyDescent="0.25">
      <c r="A131" s="1"/>
      <c r="B131" s="2"/>
      <c r="C131" s="2"/>
      <c r="D131" s="4"/>
      <c r="E131" s="5"/>
      <c r="F131" s="5"/>
      <c r="G131" s="6"/>
      <c r="H131" s="6"/>
      <c r="I131" s="10">
        <f t="shared" si="21"/>
        <v>0</v>
      </c>
      <c r="J131" s="11" t="str">
        <f t="shared" si="22"/>
        <v/>
      </c>
      <c r="K131" s="27" t="str">
        <f t="shared" si="23"/>
        <v/>
      </c>
      <c r="L131" s="7"/>
      <c r="M131" s="8" t="s">
        <v>20</v>
      </c>
      <c r="N131" s="63"/>
      <c r="O131" s="12">
        <f t="shared" si="24"/>
        <v>0</v>
      </c>
      <c r="P131" s="13">
        <f t="shared" si="25"/>
        <v>0</v>
      </c>
      <c r="Q131" s="13">
        <f t="shared" si="26"/>
        <v>0</v>
      </c>
      <c r="R131" s="13">
        <f t="shared" si="27"/>
        <v>0</v>
      </c>
      <c r="S131" s="14">
        <f t="shared" si="28"/>
        <v>0</v>
      </c>
      <c r="T131" s="15">
        <f t="shared" si="19"/>
        <v>0</v>
      </c>
      <c r="U131" s="16">
        <f t="shared" si="29"/>
        <v>0</v>
      </c>
      <c r="V131" s="9">
        <f t="shared" si="30"/>
        <v>0</v>
      </c>
      <c r="W131" s="16">
        <f t="shared" si="31"/>
        <v>0</v>
      </c>
      <c r="X131" s="17">
        <f t="shared" si="32"/>
        <v>0</v>
      </c>
      <c r="Y131" s="16">
        <f t="shared" si="33"/>
        <v>0</v>
      </c>
      <c r="Z131" s="16">
        <f t="shared" si="34"/>
        <v>0</v>
      </c>
      <c r="AA131" s="17">
        <f t="shared" si="20"/>
        <v>0</v>
      </c>
      <c r="AB131" s="18">
        <f t="shared" si="35"/>
        <v>0</v>
      </c>
      <c r="AC131" s="20">
        <f t="shared" si="36"/>
        <v>0</v>
      </c>
      <c r="AD131" s="19"/>
    </row>
    <row r="132" spans="1:30" ht="15.75" x14ac:dyDescent="0.25">
      <c r="A132" s="1"/>
      <c r="B132" s="2"/>
      <c r="C132" s="2"/>
      <c r="D132" s="4"/>
      <c r="E132" s="5"/>
      <c r="F132" s="5"/>
      <c r="G132" s="6"/>
      <c r="H132" s="6"/>
      <c r="I132" s="10">
        <f t="shared" si="21"/>
        <v>0</v>
      </c>
      <c r="J132" s="11" t="str">
        <f t="shared" si="22"/>
        <v/>
      </c>
      <c r="K132" s="27" t="str">
        <f t="shared" si="23"/>
        <v/>
      </c>
      <c r="L132" s="7"/>
      <c r="M132" s="8" t="s">
        <v>20</v>
      </c>
      <c r="N132" s="63"/>
      <c r="O132" s="12">
        <f t="shared" si="24"/>
        <v>0</v>
      </c>
      <c r="P132" s="13">
        <f t="shared" si="25"/>
        <v>0</v>
      </c>
      <c r="Q132" s="13">
        <f t="shared" si="26"/>
        <v>0</v>
      </c>
      <c r="R132" s="13">
        <f t="shared" si="27"/>
        <v>0</v>
      </c>
      <c r="S132" s="14">
        <f t="shared" si="28"/>
        <v>0</v>
      </c>
      <c r="T132" s="15">
        <f t="shared" si="19"/>
        <v>0</v>
      </c>
      <c r="U132" s="16">
        <f t="shared" si="29"/>
        <v>0</v>
      </c>
      <c r="V132" s="9">
        <f t="shared" si="30"/>
        <v>0</v>
      </c>
      <c r="W132" s="16">
        <f t="shared" si="31"/>
        <v>0</v>
      </c>
      <c r="X132" s="17">
        <f t="shared" si="32"/>
        <v>0</v>
      </c>
      <c r="Y132" s="16">
        <f t="shared" si="33"/>
        <v>0</v>
      </c>
      <c r="Z132" s="16">
        <f t="shared" si="34"/>
        <v>0</v>
      </c>
      <c r="AA132" s="17">
        <f t="shared" si="20"/>
        <v>0</v>
      </c>
      <c r="AB132" s="18">
        <f t="shared" si="35"/>
        <v>0</v>
      </c>
      <c r="AC132" s="20">
        <f t="shared" si="36"/>
        <v>0</v>
      </c>
      <c r="AD132" s="19"/>
    </row>
    <row r="133" spans="1:30" ht="15.75" x14ac:dyDescent="0.25">
      <c r="A133" s="1"/>
      <c r="B133" s="2"/>
      <c r="C133" s="2"/>
      <c r="D133" s="4"/>
      <c r="E133" s="5"/>
      <c r="F133" s="5"/>
      <c r="G133" s="6"/>
      <c r="H133" s="6"/>
      <c r="I133" s="10">
        <f t="shared" si="21"/>
        <v>0</v>
      </c>
      <c r="J133" s="11" t="str">
        <f t="shared" si="22"/>
        <v/>
      </c>
      <c r="K133" s="27" t="str">
        <f t="shared" si="23"/>
        <v/>
      </c>
      <c r="L133" s="7"/>
      <c r="M133" s="8" t="s">
        <v>20</v>
      </c>
      <c r="N133" s="63"/>
      <c r="O133" s="12">
        <f t="shared" si="24"/>
        <v>0</v>
      </c>
      <c r="P133" s="13">
        <f t="shared" si="25"/>
        <v>0</v>
      </c>
      <c r="Q133" s="13">
        <f t="shared" si="26"/>
        <v>0</v>
      </c>
      <c r="R133" s="13">
        <f t="shared" si="27"/>
        <v>0</v>
      </c>
      <c r="S133" s="14">
        <f t="shared" si="28"/>
        <v>0</v>
      </c>
      <c r="T133" s="15">
        <f t="shared" si="19"/>
        <v>0</v>
      </c>
      <c r="U133" s="16">
        <f t="shared" si="29"/>
        <v>0</v>
      </c>
      <c r="V133" s="9">
        <f t="shared" si="30"/>
        <v>0</v>
      </c>
      <c r="W133" s="16">
        <f t="shared" si="31"/>
        <v>0</v>
      </c>
      <c r="X133" s="17">
        <f t="shared" si="32"/>
        <v>0</v>
      </c>
      <c r="Y133" s="16">
        <f t="shared" si="33"/>
        <v>0</v>
      </c>
      <c r="Z133" s="16">
        <f t="shared" si="34"/>
        <v>0</v>
      </c>
      <c r="AA133" s="17">
        <f t="shared" si="20"/>
        <v>0</v>
      </c>
      <c r="AB133" s="18">
        <f t="shared" si="35"/>
        <v>0</v>
      </c>
      <c r="AC133" s="20">
        <f t="shared" si="36"/>
        <v>0</v>
      </c>
      <c r="AD133" s="19"/>
    </row>
    <row r="134" spans="1:30" ht="15.75" x14ac:dyDescent="0.25">
      <c r="A134" s="1"/>
      <c r="B134" s="2"/>
      <c r="C134" s="2"/>
      <c r="D134" s="4"/>
      <c r="E134" s="5"/>
      <c r="F134" s="5"/>
      <c r="G134" s="6"/>
      <c r="H134" s="6"/>
      <c r="I134" s="10">
        <f t="shared" si="21"/>
        <v>0</v>
      </c>
      <c r="J134" s="11" t="str">
        <f t="shared" si="22"/>
        <v/>
      </c>
      <c r="K134" s="27" t="str">
        <f t="shared" si="23"/>
        <v/>
      </c>
      <c r="L134" s="7"/>
      <c r="M134" s="8" t="s">
        <v>20</v>
      </c>
      <c r="N134" s="63"/>
      <c r="O134" s="12">
        <f t="shared" si="24"/>
        <v>0</v>
      </c>
      <c r="P134" s="13">
        <f t="shared" si="25"/>
        <v>0</v>
      </c>
      <c r="Q134" s="13">
        <f t="shared" si="26"/>
        <v>0</v>
      </c>
      <c r="R134" s="13">
        <f t="shared" si="27"/>
        <v>0</v>
      </c>
      <c r="S134" s="14">
        <f t="shared" si="28"/>
        <v>0</v>
      </c>
      <c r="T134" s="15">
        <f t="shared" si="19"/>
        <v>0</v>
      </c>
      <c r="U134" s="16">
        <f t="shared" si="29"/>
        <v>0</v>
      </c>
      <c r="V134" s="9">
        <f t="shared" si="30"/>
        <v>0</v>
      </c>
      <c r="W134" s="16">
        <f t="shared" si="31"/>
        <v>0</v>
      </c>
      <c r="X134" s="17">
        <f t="shared" si="32"/>
        <v>0</v>
      </c>
      <c r="Y134" s="16">
        <f t="shared" si="33"/>
        <v>0</v>
      </c>
      <c r="Z134" s="16">
        <f t="shared" si="34"/>
        <v>0</v>
      </c>
      <c r="AA134" s="17">
        <f t="shared" si="20"/>
        <v>0</v>
      </c>
      <c r="AB134" s="18">
        <f t="shared" si="35"/>
        <v>0</v>
      </c>
      <c r="AC134" s="20">
        <f t="shared" si="36"/>
        <v>0</v>
      </c>
      <c r="AD134" s="19"/>
    </row>
    <row r="135" spans="1:30" ht="15.75" x14ac:dyDescent="0.25">
      <c r="A135" s="1"/>
      <c r="B135" s="2"/>
      <c r="C135" s="2"/>
      <c r="D135" s="4"/>
      <c r="E135" s="5"/>
      <c r="F135" s="5"/>
      <c r="G135" s="6"/>
      <c r="H135" s="6"/>
      <c r="I135" s="10">
        <f t="shared" si="21"/>
        <v>0</v>
      </c>
      <c r="J135" s="11" t="str">
        <f t="shared" si="22"/>
        <v/>
      </c>
      <c r="K135" s="27" t="str">
        <f t="shared" si="23"/>
        <v/>
      </c>
      <c r="L135" s="7"/>
      <c r="M135" s="8" t="s">
        <v>20</v>
      </c>
      <c r="N135" s="63"/>
      <c r="O135" s="12">
        <f t="shared" si="24"/>
        <v>0</v>
      </c>
      <c r="P135" s="13">
        <f t="shared" si="25"/>
        <v>0</v>
      </c>
      <c r="Q135" s="13">
        <f t="shared" si="26"/>
        <v>0</v>
      </c>
      <c r="R135" s="13">
        <f t="shared" si="27"/>
        <v>0</v>
      </c>
      <c r="S135" s="14">
        <f t="shared" si="28"/>
        <v>0</v>
      </c>
      <c r="T135" s="15">
        <f t="shared" ref="T135:T149" si="37">IF(L135=0,0,IF((L135&lt;5000),5000,L135))</f>
        <v>0</v>
      </c>
      <c r="U135" s="16">
        <f t="shared" si="29"/>
        <v>0</v>
      </c>
      <c r="V135" s="9">
        <f t="shared" si="30"/>
        <v>0</v>
      </c>
      <c r="W135" s="16">
        <f t="shared" si="31"/>
        <v>0</v>
      </c>
      <c r="X135" s="17">
        <f t="shared" si="32"/>
        <v>0</v>
      </c>
      <c r="Y135" s="16">
        <f t="shared" si="33"/>
        <v>0</v>
      </c>
      <c r="Z135" s="16">
        <f t="shared" si="34"/>
        <v>0</v>
      </c>
      <c r="AA135" s="17">
        <f t="shared" ref="AA135:AA149" si="38">IF(AND(N135&gt;0,H135&gt;0,Y135&lt;P135),(ROUND(P135-Y135,2)),0)</f>
        <v>0</v>
      </c>
      <c r="AB135" s="18">
        <f t="shared" si="35"/>
        <v>0</v>
      </c>
      <c r="AC135" s="20">
        <f t="shared" si="36"/>
        <v>0</v>
      </c>
      <c r="AD135" s="19"/>
    </row>
    <row r="136" spans="1:30" ht="15.75" x14ac:dyDescent="0.25">
      <c r="A136" s="1"/>
      <c r="B136" s="2"/>
      <c r="C136" s="2"/>
      <c r="D136" s="4"/>
      <c r="E136" s="5"/>
      <c r="F136" s="5"/>
      <c r="G136" s="6"/>
      <c r="H136" s="6"/>
      <c r="I136" s="10">
        <f t="shared" ref="I136:I149" si="39">G136+H136</f>
        <v>0</v>
      </c>
      <c r="J136" s="11" t="str">
        <f t="shared" ref="J136:J149" si="40">IF(I136&gt;0,IF(I136&gt;(F136-E136+1),"Errore n. max giorni! Verificare periodo inserito",IF((F136-E136+1)=I136,"ok","")),"")</f>
        <v/>
      </c>
      <c r="K136" s="27" t="str">
        <f t="shared" ref="K136:K149" si="41">IF((I136&gt;0),(F136-E136+1)-H136,"")</f>
        <v/>
      </c>
      <c r="L136" s="7"/>
      <c r="M136" s="8" t="s">
        <v>20</v>
      </c>
      <c r="N136" s="63"/>
      <c r="O136" s="12">
        <f t="shared" ref="O136:O149" si="42">IF(N136&lt;59.2,N136,59.2)</f>
        <v>0</v>
      </c>
      <c r="P136" s="13">
        <f t="shared" ref="P136:P149" si="43">IF(N136=0,0,O136-13.49)</f>
        <v>0</v>
      </c>
      <c r="Q136" s="13">
        <f t="shared" ref="Q136:Q149" si="44">ROUND(G136*O136,2)</f>
        <v>0</v>
      </c>
      <c r="R136" s="13">
        <f t="shared" ref="R136:R149" si="45">ROUND(H136*P136,2)</f>
        <v>0</v>
      </c>
      <c r="S136" s="14">
        <f t="shared" ref="S136:S149" si="46">ROUND(Q136+R136,2)</f>
        <v>0</v>
      </c>
      <c r="T136" s="15">
        <f t="shared" si="37"/>
        <v>0</v>
      </c>
      <c r="U136" s="16">
        <f t="shared" ref="U136:U149" si="47">IF(T136=0,0,ROUND((T136-5000)/(20000-5000),2))</f>
        <v>0</v>
      </c>
      <c r="V136" s="9">
        <f t="shared" ref="V136:V149" si="48">IF(M136="NO",0,IF(M136="SI",17.16,0))</f>
        <v>0</v>
      </c>
      <c r="W136" s="16">
        <f t="shared" ref="W136:W149" si="49">IF(AND(N136&gt;0,G136&gt;0),ROUND((U136*(O136-V136)+V136),2),0)</f>
        <v>0</v>
      </c>
      <c r="X136" s="17">
        <f t="shared" ref="X136:X149" si="50">IF(AND(N136&gt;0,G136&gt;0),ROUND(O136-W136,2),0)</f>
        <v>0</v>
      </c>
      <c r="Y136" s="16">
        <f t="shared" ref="Y136:Y149" si="51">IF(AND(N136&gt;0,H136&gt;0),(ROUND((U136*(P136-V136)+V136),2)),0)</f>
        <v>0</v>
      </c>
      <c r="Z136" s="16">
        <f t="shared" ref="Z136:Z149" si="52">IF(P136&lt;Y136,P136,Y136)</f>
        <v>0</v>
      </c>
      <c r="AA136" s="17">
        <f t="shared" si="38"/>
        <v>0</v>
      </c>
      <c r="AB136" s="18">
        <f t="shared" ref="AB136:AB148" si="53">ROUND((W136*G136)+(Z136*H136),2)</f>
        <v>0</v>
      </c>
      <c r="AC136" s="20">
        <f t="shared" ref="AC136:AC149" si="54">IF(I136&gt;0,IF(L136="","Inserire Isee in colonna L",IF(M136="","compilare colonna M",ROUND((X136*G136)+(AA136*H136),2))),0)</f>
        <v>0</v>
      </c>
      <c r="AD136" s="19"/>
    </row>
    <row r="137" spans="1:30" ht="15.75" x14ac:dyDescent="0.25">
      <c r="A137" s="1"/>
      <c r="B137" s="2"/>
      <c r="C137" s="2"/>
      <c r="D137" s="4"/>
      <c r="E137" s="5"/>
      <c r="F137" s="5"/>
      <c r="G137" s="6"/>
      <c r="H137" s="6"/>
      <c r="I137" s="10">
        <f t="shared" si="39"/>
        <v>0</v>
      </c>
      <c r="J137" s="11" t="str">
        <f t="shared" si="40"/>
        <v/>
      </c>
      <c r="K137" s="27" t="str">
        <f t="shared" si="41"/>
        <v/>
      </c>
      <c r="L137" s="7"/>
      <c r="M137" s="8" t="s">
        <v>20</v>
      </c>
      <c r="N137" s="63"/>
      <c r="O137" s="12">
        <f t="shared" si="42"/>
        <v>0</v>
      </c>
      <c r="P137" s="13">
        <f t="shared" si="43"/>
        <v>0</v>
      </c>
      <c r="Q137" s="13">
        <f t="shared" si="44"/>
        <v>0</v>
      </c>
      <c r="R137" s="13">
        <f t="shared" si="45"/>
        <v>0</v>
      </c>
      <c r="S137" s="14">
        <f t="shared" si="46"/>
        <v>0</v>
      </c>
      <c r="T137" s="15">
        <f t="shared" si="37"/>
        <v>0</v>
      </c>
      <c r="U137" s="16">
        <f t="shared" si="47"/>
        <v>0</v>
      </c>
      <c r="V137" s="9">
        <f t="shared" si="48"/>
        <v>0</v>
      </c>
      <c r="W137" s="16">
        <f t="shared" si="49"/>
        <v>0</v>
      </c>
      <c r="X137" s="17">
        <f t="shared" si="50"/>
        <v>0</v>
      </c>
      <c r="Y137" s="16">
        <f t="shared" si="51"/>
        <v>0</v>
      </c>
      <c r="Z137" s="16">
        <f t="shared" si="52"/>
        <v>0</v>
      </c>
      <c r="AA137" s="17">
        <f t="shared" si="38"/>
        <v>0</v>
      </c>
      <c r="AB137" s="18">
        <f t="shared" si="53"/>
        <v>0</v>
      </c>
      <c r="AC137" s="20">
        <f t="shared" si="54"/>
        <v>0</v>
      </c>
      <c r="AD137" s="19"/>
    </row>
    <row r="138" spans="1:30" ht="15.75" x14ac:dyDescent="0.25">
      <c r="A138" s="1"/>
      <c r="B138" s="2"/>
      <c r="C138" s="2"/>
      <c r="D138" s="4"/>
      <c r="E138" s="5"/>
      <c r="F138" s="5"/>
      <c r="G138" s="6"/>
      <c r="H138" s="6"/>
      <c r="I138" s="10">
        <f t="shared" si="39"/>
        <v>0</v>
      </c>
      <c r="J138" s="11" t="str">
        <f t="shared" si="40"/>
        <v/>
      </c>
      <c r="K138" s="27" t="str">
        <f t="shared" si="41"/>
        <v/>
      </c>
      <c r="L138" s="7"/>
      <c r="M138" s="8" t="s">
        <v>20</v>
      </c>
      <c r="N138" s="63"/>
      <c r="O138" s="12">
        <f t="shared" si="42"/>
        <v>0</v>
      </c>
      <c r="P138" s="13">
        <f t="shared" si="43"/>
        <v>0</v>
      </c>
      <c r="Q138" s="13">
        <f t="shared" si="44"/>
        <v>0</v>
      </c>
      <c r="R138" s="13">
        <f t="shared" si="45"/>
        <v>0</v>
      </c>
      <c r="S138" s="14">
        <f t="shared" si="46"/>
        <v>0</v>
      </c>
      <c r="T138" s="15">
        <f t="shared" si="37"/>
        <v>0</v>
      </c>
      <c r="U138" s="16">
        <f t="shared" si="47"/>
        <v>0</v>
      </c>
      <c r="V138" s="9">
        <f t="shared" si="48"/>
        <v>0</v>
      </c>
      <c r="W138" s="16">
        <f t="shared" si="49"/>
        <v>0</v>
      </c>
      <c r="X138" s="17">
        <f t="shared" si="50"/>
        <v>0</v>
      </c>
      <c r="Y138" s="16">
        <f t="shared" si="51"/>
        <v>0</v>
      </c>
      <c r="Z138" s="16">
        <f t="shared" si="52"/>
        <v>0</v>
      </c>
      <c r="AA138" s="17">
        <f t="shared" si="38"/>
        <v>0</v>
      </c>
      <c r="AB138" s="18">
        <f t="shared" si="53"/>
        <v>0</v>
      </c>
      <c r="AC138" s="20">
        <f t="shared" si="54"/>
        <v>0</v>
      </c>
      <c r="AD138" s="19"/>
    </row>
    <row r="139" spans="1:30" ht="15.75" x14ac:dyDescent="0.25">
      <c r="A139" s="1"/>
      <c r="B139" s="2"/>
      <c r="C139" s="2"/>
      <c r="D139" s="4"/>
      <c r="E139" s="5"/>
      <c r="F139" s="5"/>
      <c r="G139" s="6"/>
      <c r="H139" s="6"/>
      <c r="I139" s="10">
        <f t="shared" si="39"/>
        <v>0</v>
      </c>
      <c r="J139" s="11" t="str">
        <f t="shared" si="40"/>
        <v/>
      </c>
      <c r="K139" s="27" t="str">
        <f t="shared" si="41"/>
        <v/>
      </c>
      <c r="L139" s="7"/>
      <c r="M139" s="8" t="s">
        <v>20</v>
      </c>
      <c r="N139" s="63"/>
      <c r="O139" s="12">
        <f t="shared" si="42"/>
        <v>0</v>
      </c>
      <c r="P139" s="13">
        <f t="shared" si="43"/>
        <v>0</v>
      </c>
      <c r="Q139" s="13">
        <f t="shared" si="44"/>
        <v>0</v>
      </c>
      <c r="R139" s="13">
        <f t="shared" si="45"/>
        <v>0</v>
      </c>
      <c r="S139" s="14">
        <f t="shared" si="46"/>
        <v>0</v>
      </c>
      <c r="T139" s="15">
        <f t="shared" si="37"/>
        <v>0</v>
      </c>
      <c r="U139" s="16">
        <f t="shared" si="47"/>
        <v>0</v>
      </c>
      <c r="V139" s="9">
        <f t="shared" si="48"/>
        <v>0</v>
      </c>
      <c r="W139" s="16">
        <f t="shared" si="49"/>
        <v>0</v>
      </c>
      <c r="X139" s="17">
        <f t="shared" si="50"/>
        <v>0</v>
      </c>
      <c r="Y139" s="16">
        <f t="shared" si="51"/>
        <v>0</v>
      </c>
      <c r="Z139" s="16">
        <f t="shared" si="52"/>
        <v>0</v>
      </c>
      <c r="AA139" s="17">
        <f t="shared" si="38"/>
        <v>0</v>
      </c>
      <c r="AB139" s="18">
        <f t="shared" si="53"/>
        <v>0</v>
      </c>
      <c r="AC139" s="20">
        <f t="shared" si="54"/>
        <v>0</v>
      </c>
      <c r="AD139" s="19"/>
    </row>
    <row r="140" spans="1:30" ht="15.75" x14ac:dyDescent="0.25">
      <c r="A140" s="1"/>
      <c r="B140" s="2"/>
      <c r="C140" s="2"/>
      <c r="D140" s="4"/>
      <c r="E140" s="5"/>
      <c r="F140" s="5"/>
      <c r="G140" s="6"/>
      <c r="H140" s="6"/>
      <c r="I140" s="10">
        <f t="shared" si="39"/>
        <v>0</v>
      </c>
      <c r="J140" s="11" t="str">
        <f t="shared" si="40"/>
        <v/>
      </c>
      <c r="K140" s="27" t="str">
        <f t="shared" si="41"/>
        <v/>
      </c>
      <c r="L140" s="7"/>
      <c r="M140" s="8" t="s">
        <v>20</v>
      </c>
      <c r="N140" s="63"/>
      <c r="O140" s="12">
        <f t="shared" si="42"/>
        <v>0</v>
      </c>
      <c r="P140" s="13">
        <f t="shared" si="43"/>
        <v>0</v>
      </c>
      <c r="Q140" s="13">
        <f t="shared" si="44"/>
        <v>0</v>
      </c>
      <c r="R140" s="13">
        <f t="shared" si="45"/>
        <v>0</v>
      </c>
      <c r="S140" s="14">
        <f t="shared" si="46"/>
        <v>0</v>
      </c>
      <c r="T140" s="15">
        <f t="shared" si="37"/>
        <v>0</v>
      </c>
      <c r="U140" s="16">
        <f t="shared" si="47"/>
        <v>0</v>
      </c>
      <c r="V140" s="9">
        <f t="shared" si="48"/>
        <v>0</v>
      </c>
      <c r="W140" s="16">
        <f t="shared" si="49"/>
        <v>0</v>
      </c>
      <c r="X140" s="17">
        <f t="shared" si="50"/>
        <v>0</v>
      </c>
      <c r="Y140" s="16">
        <f t="shared" si="51"/>
        <v>0</v>
      </c>
      <c r="Z140" s="16">
        <f t="shared" si="52"/>
        <v>0</v>
      </c>
      <c r="AA140" s="17">
        <f t="shared" si="38"/>
        <v>0</v>
      </c>
      <c r="AB140" s="18">
        <f t="shared" si="53"/>
        <v>0</v>
      </c>
      <c r="AC140" s="20">
        <f t="shared" si="54"/>
        <v>0</v>
      </c>
      <c r="AD140" s="19"/>
    </row>
    <row r="141" spans="1:30" ht="15.75" x14ac:dyDescent="0.25">
      <c r="A141" s="1"/>
      <c r="B141" s="2"/>
      <c r="C141" s="2"/>
      <c r="D141" s="4"/>
      <c r="E141" s="5"/>
      <c r="F141" s="5"/>
      <c r="G141" s="6"/>
      <c r="H141" s="6"/>
      <c r="I141" s="10">
        <f t="shared" si="39"/>
        <v>0</v>
      </c>
      <c r="J141" s="11" t="str">
        <f t="shared" si="40"/>
        <v/>
      </c>
      <c r="K141" s="27" t="str">
        <f t="shared" si="41"/>
        <v/>
      </c>
      <c r="L141" s="7"/>
      <c r="M141" s="8" t="s">
        <v>20</v>
      </c>
      <c r="N141" s="63"/>
      <c r="O141" s="12">
        <f t="shared" si="42"/>
        <v>0</v>
      </c>
      <c r="P141" s="13">
        <f t="shared" si="43"/>
        <v>0</v>
      </c>
      <c r="Q141" s="13">
        <f t="shared" si="44"/>
        <v>0</v>
      </c>
      <c r="R141" s="13">
        <f t="shared" si="45"/>
        <v>0</v>
      </c>
      <c r="S141" s="14">
        <f t="shared" si="46"/>
        <v>0</v>
      </c>
      <c r="T141" s="15">
        <f t="shared" si="37"/>
        <v>0</v>
      </c>
      <c r="U141" s="16">
        <f t="shared" si="47"/>
        <v>0</v>
      </c>
      <c r="V141" s="9">
        <f t="shared" si="48"/>
        <v>0</v>
      </c>
      <c r="W141" s="16">
        <f t="shared" si="49"/>
        <v>0</v>
      </c>
      <c r="X141" s="17">
        <f t="shared" si="50"/>
        <v>0</v>
      </c>
      <c r="Y141" s="16">
        <f t="shared" si="51"/>
        <v>0</v>
      </c>
      <c r="Z141" s="16">
        <f t="shared" si="52"/>
        <v>0</v>
      </c>
      <c r="AA141" s="17">
        <f t="shared" si="38"/>
        <v>0</v>
      </c>
      <c r="AB141" s="18">
        <f t="shared" si="53"/>
        <v>0</v>
      </c>
      <c r="AC141" s="20">
        <f t="shared" si="54"/>
        <v>0</v>
      </c>
      <c r="AD141" s="19"/>
    </row>
    <row r="142" spans="1:30" ht="15.75" x14ac:dyDescent="0.25">
      <c r="A142" s="1"/>
      <c r="B142" s="2"/>
      <c r="C142" s="2"/>
      <c r="D142" s="4"/>
      <c r="E142" s="5"/>
      <c r="F142" s="5"/>
      <c r="G142" s="6"/>
      <c r="H142" s="6"/>
      <c r="I142" s="10">
        <f t="shared" si="39"/>
        <v>0</v>
      </c>
      <c r="J142" s="11" t="str">
        <f t="shared" si="40"/>
        <v/>
      </c>
      <c r="K142" s="27" t="str">
        <f t="shared" si="41"/>
        <v/>
      </c>
      <c r="L142" s="7"/>
      <c r="M142" s="8" t="s">
        <v>20</v>
      </c>
      <c r="N142" s="63"/>
      <c r="O142" s="12">
        <f t="shared" si="42"/>
        <v>0</v>
      </c>
      <c r="P142" s="13">
        <f t="shared" si="43"/>
        <v>0</v>
      </c>
      <c r="Q142" s="13">
        <f t="shared" si="44"/>
        <v>0</v>
      </c>
      <c r="R142" s="13">
        <f t="shared" si="45"/>
        <v>0</v>
      </c>
      <c r="S142" s="14">
        <f t="shared" si="46"/>
        <v>0</v>
      </c>
      <c r="T142" s="15">
        <f t="shared" si="37"/>
        <v>0</v>
      </c>
      <c r="U142" s="16">
        <f t="shared" si="47"/>
        <v>0</v>
      </c>
      <c r="V142" s="9">
        <f t="shared" si="48"/>
        <v>0</v>
      </c>
      <c r="W142" s="16">
        <f t="shared" si="49"/>
        <v>0</v>
      </c>
      <c r="X142" s="17">
        <f t="shared" si="50"/>
        <v>0</v>
      </c>
      <c r="Y142" s="16">
        <f t="shared" si="51"/>
        <v>0</v>
      </c>
      <c r="Z142" s="16">
        <f t="shared" si="52"/>
        <v>0</v>
      </c>
      <c r="AA142" s="17">
        <f t="shared" si="38"/>
        <v>0</v>
      </c>
      <c r="AB142" s="18">
        <f t="shared" si="53"/>
        <v>0</v>
      </c>
      <c r="AC142" s="20">
        <f t="shared" si="54"/>
        <v>0</v>
      </c>
      <c r="AD142" s="19"/>
    </row>
    <row r="143" spans="1:30" ht="15.75" x14ac:dyDescent="0.25">
      <c r="A143" s="1"/>
      <c r="B143" s="2"/>
      <c r="C143" s="2"/>
      <c r="D143" s="4"/>
      <c r="E143" s="5"/>
      <c r="F143" s="5"/>
      <c r="G143" s="6"/>
      <c r="H143" s="6"/>
      <c r="I143" s="10">
        <f t="shared" si="39"/>
        <v>0</v>
      </c>
      <c r="J143" s="11" t="str">
        <f t="shared" si="40"/>
        <v/>
      </c>
      <c r="K143" s="27" t="str">
        <f t="shared" si="41"/>
        <v/>
      </c>
      <c r="L143" s="7"/>
      <c r="M143" s="8" t="s">
        <v>20</v>
      </c>
      <c r="N143" s="63"/>
      <c r="O143" s="12">
        <f t="shared" si="42"/>
        <v>0</v>
      </c>
      <c r="P143" s="13">
        <f t="shared" si="43"/>
        <v>0</v>
      </c>
      <c r="Q143" s="13">
        <f t="shared" si="44"/>
        <v>0</v>
      </c>
      <c r="R143" s="13">
        <f t="shared" si="45"/>
        <v>0</v>
      </c>
      <c r="S143" s="14">
        <f t="shared" si="46"/>
        <v>0</v>
      </c>
      <c r="T143" s="15">
        <f t="shared" si="37"/>
        <v>0</v>
      </c>
      <c r="U143" s="16">
        <f t="shared" si="47"/>
        <v>0</v>
      </c>
      <c r="V143" s="9">
        <f t="shared" si="48"/>
        <v>0</v>
      </c>
      <c r="W143" s="16">
        <f t="shared" si="49"/>
        <v>0</v>
      </c>
      <c r="X143" s="17">
        <f t="shared" si="50"/>
        <v>0</v>
      </c>
      <c r="Y143" s="16">
        <f t="shared" si="51"/>
        <v>0</v>
      </c>
      <c r="Z143" s="16">
        <f t="shared" si="52"/>
        <v>0</v>
      </c>
      <c r="AA143" s="17">
        <f t="shared" si="38"/>
        <v>0</v>
      </c>
      <c r="AB143" s="18">
        <f t="shared" si="53"/>
        <v>0</v>
      </c>
      <c r="AC143" s="20">
        <f t="shared" si="54"/>
        <v>0</v>
      </c>
      <c r="AD143" s="19"/>
    </row>
    <row r="144" spans="1:30" ht="15.75" x14ac:dyDescent="0.25">
      <c r="A144" s="1"/>
      <c r="B144" s="2"/>
      <c r="C144" s="2"/>
      <c r="D144" s="4"/>
      <c r="E144" s="5"/>
      <c r="F144" s="5"/>
      <c r="G144" s="6"/>
      <c r="H144" s="6"/>
      <c r="I144" s="10">
        <f t="shared" si="39"/>
        <v>0</v>
      </c>
      <c r="J144" s="11" t="str">
        <f t="shared" si="40"/>
        <v/>
      </c>
      <c r="K144" s="27" t="str">
        <f t="shared" si="41"/>
        <v/>
      </c>
      <c r="L144" s="7"/>
      <c r="M144" s="8" t="s">
        <v>20</v>
      </c>
      <c r="N144" s="63"/>
      <c r="O144" s="12">
        <f t="shared" si="42"/>
        <v>0</v>
      </c>
      <c r="P144" s="13">
        <f t="shared" si="43"/>
        <v>0</v>
      </c>
      <c r="Q144" s="13">
        <f t="shared" si="44"/>
        <v>0</v>
      </c>
      <c r="R144" s="13">
        <f t="shared" si="45"/>
        <v>0</v>
      </c>
      <c r="S144" s="14">
        <f t="shared" si="46"/>
        <v>0</v>
      </c>
      <c r="T144" s="15">
        <f t="shared" si="37"/>
        <v>0</v>
      </c>
      <c r="U144" s="16">
        <f t="shared" si="47"/>
        <v>0</v>
      </c>
      <c r="V144" s="9">
        <f t="shared" si="48"/>
        <v>0</v>
      </c>
      <c r="W144" s="16">
        <f t="shared" si="49"/>
        <v>0</v>
      </c>
      <c r="X144" s="17">
        <f t="shared" si="50"/>
        <v>0</v>
      </c>
      <c r="Y144" s="16">
        <f t="shared" si="51"/>
        <v>0</v>
      </c>
      <c r="Z144" s="16">
        <f t="shared" si="52"/>
        <v>0</v>
      </c>
      <c r="AA144" s="17">
        <f t="shared" si="38"/>
        <v>0</v>
      </c>
      <c r="AB144" s="18">
        <f t="shared" si="53"/>
        <v>0</v>
      </c>
      <c r="AC144" s="20">
        <f t="shared" si="54"/>
        <v>0</v>
      </c>
      <c r="AD144" s="19"/>
    </row>
    <row r="145" spans="1:30" ht="15.75" x14ac:dyDescent="0.25">
      <c r="A145" s="1"/>
      <c r="B145" s="2"/>
      <c r="C145" s="2"/>
      <c r="D145" s="4"/>
      <c r="E145" s="5"/>
      <c r="F145" s="5"/>
      <c r="G145" s="6"/>
      <c r="H145" s="6"/>
      <c r="I145" s="10">
        <f t="shared" si="39"/>
        <v>0</v>
      </c>
      <c r="J145" s="11" t="str">
        <f t="shared" si="40"/>
        <v/>
      </c>
      <c r="K145" s="27" t="str">
        <f t="shared" si="41"/>
        <v/>
      </c>
      <c r="L145" s="7"/>
      <c r="M145" s="8" t="s">
        <v>20</v>
      </c>
      <c r="N145" s="63"/>
      <c r="O145" s="12">
        <f t="shared" si="42"/>
        <v>0</v>
      </c>
      <c r="P145" s="13">
        <f t="shared" si="43"/>
        <v>0</v>
      </c>
      <c r="Q145" s="13">
        <f t="shared" si="44"/>
        <v>0</v>
      </c>
      <c r="R145" s="13">
        <f t="shared" si="45"/>
        <v>0</v>
      </c>
      <c r="S145" s="14">
        <f t="shared" si="46"/>
        <v>0</v>
      </c>
      <c r="T145" s="15">
        <f t="shared" si="37"/>
        <v>0</v>
      </c>
      <c r="U145" s="16">
        <f t="shared" si="47"/>
        <v>0</v>
      </c>
      <c r="V145" s="9">
        <f t="shared" si="48"/>
        <v>0</v>
      </c>
      <c r="W145" s="16">
        <f t="shared" si="49"/>
        <v>0</v>
      </c>
      <c r="X145" s="17">
        <f t="shared" si="50"/>
        <v>0</v>
      </c>
      <c r="Y145" s="16">
        <f t="shared" si="51"/>
        <v>0</v>
      </c>
      <c r="Z145" s="16">
        <f t="shared" si="52"/>
        <v>0</v>
      </c>
      <c r="AA145" s="17">
        <f t="shared" si="38"/>
        <v>0</v>
      </c>
      <c r="AB145" s="18">
        <f t="shared" si="53"/>
        <v>0</v>
      </c>
      <c r="AC145" s="20">
        <f t="shared" si="54"/>
        <v>0</v>
      </c>
      <c r="AD145" s="19"/>
    </row>
    <row r="146" spans="1:30" ht="15.75" x14ac:dyDescent="0.25">
      <c r="A146" s="1"/>
      <c r="B146" s="2"/>
      <c r="C146" s="2"/>
      <c r="D146" s="4"/>
      <c r="E146" s="5"/>
      <c r="F146" s="5"/>
      <c r="G146" s="6"/>
      <c r="H146" s="6"/>
      <c r="I146" s="10">
        <f t="shared" si="39"/>
        <v>0</v>
      </c>
      <c r="J146" s="11" t="str">
        <f t="shared" si="40"/>
        <v/>
      </c>
      <c r="K146" s="27" t="str">
        <f t="shared" si="41"/>
        <v/>
      </c>
      <c r="L146" s="7"/>
      <c r="M146" s="8" t="s">
        <v>20</v>
      </c>
      <c r="N146" s="63"/>
      <c r="O146" s="12">
        <f t="shared" si="42"/>
        <v>0</v>
      </c>
      <c r="P146" s="13">
        <f t="shared" si="43"/>
        <v>0</v>
      </c>
      <c r="Q146" s="13">
        <f t="shared" si="44"/>
        <v>0</v>
      </c>
      <c r="R146" s="13">
        <f t="shared" si="45"/>
        <v>0</v>
      </c>
      <c r="S146" s="14">
        <f t="shared" si="46"/>
        <v>0</v>
      </c>
      <c r="T146" s="15">
        <f t="shared" si="37"/>
        <v>0</v>
      </c>
      <c r="U146" s="16">
        <f t="shared" si="47"/>
        <v>0</v>
      </c>
      <c r="V146" s="9">
        <f t="shared" si="48"/>
        <v>0</v>
      </c>
      <c r="W146" s="16">
        <f t="shared" si="49"/>
        <v>0</v>
      </c>
      <c r="X146" s="17">
        <f t="shared" si="50"/>
        <v>0</v>
      </c>
      <c r="Y146" s="16">
        <f t="shared" si="51"/>
        <v>0</v>
      </c>
      <c r="Z146" s="16">
        <f t="shared" si="52"/>
        <v>0</v>
      </c>
      <c r="AA146" s="17">
        <f t="shared" si="38"/>
        <v>0</v>
      </c>
      <c r="AB146" s="18">
        <f t="shared" si="53"/>
        <v>0</v>
      </c>
      <c r="AC146" s="20">
        <f t="shared" si="54"/>
        <v>0</v>
      </c>
      <c r="AD146" s="19"/>
    </row>
    <row r="147" spans="1:30" ht="15.75" x14ac:dyDescent="0.25">
      <c r="A147" s="1"/>
      <c r="B147" s="2"/>
      <c r="C147" s="2"/>
      <c r="D147" s="4"/>
      <c r="E147" s="5"/>
      <c r="F147" s="5"/>
      <c r="G147" s="6"/>
      <c r="H147" s="6"/>
      <c r="I147" s="10">
        <f t="shared" si="39"/>
        <v>0</v>
      </c>
      <c r="J147" s="11" t="str">
        <f t="shared" si="40"/>
        <v/>
      </c>
      <c r="K147" s="27" t="str">
        <f t="shared" si="41"/>
        <v/>
      </c>
      <c r="L147" s="7"/>
      <c r="M147" s="8" t="s">
        <v>20</v>
      </c>
      <c r="N147" s="63"/>
      <c r="O147" s="12">
        <f t="shared" si="42"/>
        <v>0</v>
      </c>
      <c r="P147" s="13">
        <f t="shared" si="43"/>
        <v>0</v>
      </c>
      <c r="Q147" s="13">
        <f t="shared" si="44"/>
        <v>0</v>
      </c>
      <c r="R147" s="13">
        <f t="shared" si="45"/>
        <v>0</v>
      </c>
      <c r="S147" s="14">
        <f t="shared" si="46"/>
        <v>0</v>
      </c>
      <c r="T147" s="15">
        <f t="shared" si="37"/>
        <v>0</v>
      </c>
      <c r="U147" s="16">
        <f t="shared" si="47"/>
        <v>0</v>
      </c>
      <c r="V147" s="9">
        <f t="shared" si="48"/>
        <v>0</v>
      </c>
      <c r="W147" s="16">
        <f t="shared" si="49"/>
        <v>0</v>
      </c>
      <c r="X147" s="17">
        <f t="shared" si="50"/>
        <v>0</v>
      </c>
      <c r="Y147" s="16">
        <f t="shared" si="51"/>
        <v>0</v>
      </c>
      <c r="Z147" s="16">
        <f t="shared" si="52"/>
        <v>0</v>
      </c>
      <c r="AA147" s="17">
        <f t="shared" si="38"/>
        <v>0</v>
      </c>
      <c r="AB147" s="18">
        <f t="shared" si="53"/>
        <v>0</v>
      </c>
      <c r="AC147" s="20">
        <f t="shared" si="54"/>
        <v>0</v>
      </c>
      <c r="AD147" s="19"/>
    </row>
    <row r="148" spans="1:30" ht="15.75" x14ac:dyDescent="0.25">
      <c r="A148" s="1"/>
      <c r="B148" s="2"/>
      <c r="C148" s="2"/>
      <c r="D148" s="4"/>
      <c r="E148" s="5"/>
      <c r="F148" s="5"/>
      <c r="G148" s="6"/>
      <c r="H148" s="6"/>
      <c r="I148" s="10">
        <f t="shared" si="39"/>
        <v>0</v>
      </c>
      <c r="J148" s="11" t="str">
        <f t="shared" si="40"/>
        <v/>
      </c>
      <c r="K148" s="27" t="str">
        <f t="shared" si="41"/>
        <v/>
      </c>
      <c r="L148" s="7"/>
      <c r="M148" s="8" t="s">
        <v>20</v>
      </c>
      <c r="N148" s="63"/>
      <c r="O148" s="12">
        <f t="shared" si="42"/>
        <v>0</v>
      </c>
      <c r="P148" s="13">
        <f t="shared" si="43"/>
        <v>0</v>
      </c>
      <c r="Q148" s="13">
        <f t="shared" si="44"/>
        <v>0</v>
      </c>
      <c r="R148" s="13">
        <f t="shared" si="45"/>
        <v>0</v>
      </c>
      <c r="S148" s="14">
        <f t="shared" si="46"/>
        <v>0</v>
      </c>
      <c r="T148" s="15">
        <f t="shared" si="37"/>
        <v>0</v>
      </c>
      <c r="U148" s="16">
        <f t="shared" si="47"/>
        <v>0</v>
      </c>
      <c r="V148" s="9">
        <f t="shared" si="48"/>
        <v>0</v>
      </c>
      <c r="W148" s="16">
        <f t="shared" si="49"/>
        <v>0</v>
      </c>
      <c r="X148" s="17">
        <f t="shared" si="50"/>
        <v>0</v>
      </c>
      <c r="Y148" s="16">
        <f t="shared" si="51"/>
        <v>0</v>
      </c>
      <c r="Z148" s="16">
        <f t="shared" si="52"/>
        <v>0</v>
      </c>
      <c r="AA148" s="17">
        <f t="shared" si="38"/>
        <v>0</v>
      </c>
      <c r="AB148" s="18">
        <f t="shared" si="53"/>
        <v>0</v>
      </c>
      <c r="AC148" s="20">
        <f t="shared" si="54"/>
        <v>0</v>
      </c>
      <c r="AD148" s="19"/>
    </row>
    <row r="149" spans="1:30" ht="16.5" thickBot="1" x14ac:dyDescent="0.3">
      <c r="A149" s="28"/>
      <c r="B149" s="29"/>
      <c r="C149" s="29"/>
      <c r="D149" s="31"/>
      <c r="E149" s="32"/>
      <c r="F149" s="32"/>
      <c r="G149" s="33"/>
      <c r="H149" s="33"/>
      <c r="I149" s="34">
        <f t="shared" si="39"/>
        <v>0</v>
      </c>
      <c r="J149" s="11" t="str">
        <f t="shared" si="40"/>
        <v/>
      </c>
      <c r="K149" s="35" t="str">
        <f t="shared" si="41"/>
        <v/>
      </c>
      <c r="L149" s="36"/>
      <c r="M149" s="37" t="s">
        <v>20</v>
      </c>
      <c r="N149" s="64"/>
      <c r="O149" s="38">
        <f t="shared" si="42"/>
        <v>0</v>
      </c>
      <c r="P149" s="39">
        <f t="shared" si="43"/>
        <v>0</v>
      </c>
      <c r="Q149" s="39">
        <f t="shared" si="44"/>
        <v>0</v>
      </c>
      <c r="R149" s="39">
        <f t="shared" si="45"/>
        <v>0</v>
      </c>
      <c r="S149" s="40">
        <f t="shared" si="46"/>
        <v>0</v>
      </c>
      <c r="T149" s="41">
        <f t="shared" si="37"/>
        <v>0</v>
      </c>
      <c r="U149" s="42">
        <f t="shared" si="47"/>
        <v>0</v>
      </c>
      <c r="V149" s="9">
        <f t="shared" si="48"/>
        <v>0</v>
      </c>
      <c r="W149" s="42">
        <f t="shared" si="49"/>
        <v>0</v>
      </c>
      <c r="X149" s="43">
        <f t="shared" si="50"/>
        <v>0</v>
      </c>
      <c r="Y149" s="42">
        <f t="shared" si="51"/>
        <v>0</v>
      </c>
      <c r="Z149" s="42">
        <f t="shared" si="52"/>
        <v>0</v>
      </c>
      <c r="AA149" s="43">
        <f t="shared" si="38"/>
        <v>0</v>
      </c>
      <c r="AB149" s="44">
        <v>0</v>
      </c>
      <c r="AC149" s="20">
        <f t="shared" si="54"/>
        <v>0</v>
      </c>
      <c r="AD149" s="19"/>
    </row>
    <row r="150" spans="1:30" ht="23.65" customHeight="1" thickBot="1" x14ac:dyDescent="0.3">
      <c r="A150" s="65">
        <f>IF(SUM(A7:A149)&gt;0,LARGE($A$7:$A$149,1),0)</f>
        <v>0</v>
      </c>
      <c r="B150" s="66"/>
      <c r="C150" s="66"/>
      <c r="D150" s="68"/>
      <c r="E150" s="69"/>
      <c r="F150" s="69"/>
      <c r="G150" s="95">
        <f>ROUND(SUM(G7:G149),2)</f>
        <v>0</v>
      </c>
      <c r="H150" s="95">
        <f>ROUND(SUM(H7:H149),2)</f>
        <v>0</v>
      </c>
      <c r="I150" s="45"/>
      <c r="J150" s="46"/>
      <c r="K150" s="47"/>
      <c r="L150" s="48"/>
      <c r="M150" s="49"/>
      <c r="N150" s="50"/>
      <c r="O150" s="51"/>
      <c r="P150" s="51"/>
      <c r="Q150" s="51"/>
      <c r="R150" s="51"/>
      <c r="S150" s="70">
        <f>ROUND(SUM(S7:S149),2)</f>
        <v>0</v>
      </c>
      <c r="T150" s="52"/>
      <c r="U150" s="53"/>
      <c r="V150" s="54"/>
      <c r="W150" s="53"/>
      <c r="X150" s="55"/>
      <c r="Y150" s="53"/>
      <c r="Z150" s="53"/>
      <c r="AA150" s="55"/>
      <c r="AB150" s="70">
        <f>ROUND(SUM(AB7:AB149),2)</f>
        <v>0</v>
      </c>
      <c r="AC150" s="70">
        <f>ROUND(SUM(AC7:AC149),2)</f>
        <v>0</v>
      </c>
      <c r="AD150" s="19"/>
    </row>
  </sheetData>
  <sheetProtection algorithmName="SHA-512" hashValue="CEj1DXOP1SL5/kVNL4/xX5asTJMPSbhXSMPPvx+BffsS8KZKPokdIP8w2i3ojBuNZ2TA+cIqbU2sEDLOfvZdVQ==" saltValue="wQ/IUBBwLBa5SlfZgaedeQ==" spinCount="100000" sheet="1" objects="1" scenarios="1"/>
  <mergeCells count="10">
    <mergeCell ref="Q5:S5"/>
    <mergeCell ref="T5:U5"/>
    <mergeCell ref="W5:AC5"/>
    <mergeCell ref="N5:P5"/>
    <mergeCell ref="A4:AC4"/>
    <mergeCell ref="B5:C5"/>
    <mergeCell ref="E5:F5"/>
    <mergeCell ref="G5:H5"/>
    <mergeCell ref="I5:J5"/>
    <mergeCell ref="L5:M5"/>
  </mergeCells>
  <conditionalFormatting sqref="J7:J150">
    <cfRule type="cellIs" dxfId="9" priority="1" operator="equal">
      <formula>"Errore! Verificare Giorni"</formula>
    </cfRule>
  </conditionalFormatting>
  <dataValidations count="10">
    <dataValidation type="date" allowBlank="1" showInputMessage="1" showErrorMessage="1" sqref="WVO982846:WVP983187 SY7:SZ149 ACU7:ACV149 AMQ7:AMR149 AWM7:AWN149 BGI7:BGJ149 BQE7:BQF149 CAA7:CAB149 CJW7:CJX149 CTS7:CTT149 DDO7:DDP149 DNK7:DNL149 DXG7:DXH149 EHC7:EHD149 EQY7:EQZ149 FAU7:FAV149 FKQ7:FKR149 FUM7:FUN149 GEI7:GEJ149 GOE7:GOF149 GYA7:GYB149 HHW7:HHX149 HRS7:HRT149 IBO7:IBP149 ILK7:ILL149 IVG7:IVH149 JFC7:JFD149 JOY7:JOZ149 JYU7:JYV149 KIQ7:KIR149 KSM7:KSN149 LCI7:LCJ149 LME7:LMF149 LWA7:LWB149 MFW7:MFX149 MPS7:MPT149 MZO7:MZP149 NJK7:NJL149 NTG7:NTH149 ODC7:ODD149 OMY7:OMZ149 OWU7:OWV149 PGQ7:PGR149 PQM7:PQN149 QAI7:QAJ149 QKE7:QKF149 QUA7:QUB149 RDW7:RDX149 RNS7:RNT149 RXO7:RXP149 SHK7:SHL149 SRG7:SRH149 TBC7:TBD149 TKY7:TKZ149 TUU7:TUV149 UEQ7:UER149 UOM7:UON149 UYI7:UYJ149 VIE7:VIF149 VSA7:VSB149 WBW7:WBX149 WLS7:WLT149 WVO7:WVP149 WLS982846:WLT983187 E65342:F65683 JC65342:JD65683 SY65342:SZ65683 ACU65342:ACV65683 AMQ65342:AMR65683 AWM65342:AWN65683 BGI65342:BGJ65683 BQE65342:BQF65683 CAA65342:CAB65683 CJW65342:CJX65683 CTS65342:CTT65683 DDO65342:DDP65683 DNK65342:DNL65683 DXG65342:DXH65683 EHC65342:EHD65683 EQY65342:EQZ65683 FAU65342:FAV65683 FKQ65342:FKR65683 FUM65342:FUN65683 GEI65342:GEJ65683 GOE65342:GOF65683 GYA65342:GYB65683 HHW65342:HHX65683 HRS65342:HRT65683 IBO65342:IBP65683 ILK65342:ILL65683 IVG65342:IVH65683 JFC65342:JFD65683 JOY65342:JOZ65683 JYU65342:JYV65683 KIQ65342:KIR65683 KSM65342:KSN65683 LCI65342:LCJ65683 LME65342:LMF65683 LWA65342:LWB65683 MFW65342:MFX65683 MPS65342:MPT65683 MZO65342:MZP65683 NJK65342:NJL65683 NTG65342:NTH65683 ODC65342:ODD65683 OMY65342:OMZ65683 OWU65342:OWV65683 PGQ65342:PGR65683 PQM65342:PQN65683 QAI65342:QAJ65683 QKE65342:QKF65683 QUA65342:QUB65683 RDW65342:RDX65683 RNS65342:RNT65683 RXO65342:RXP65683 SHK65342:SHL65683 SRG65342:SRH65683 TBC65342:TBD65683 TKY65342:TKZ65683 TUU65342:TUV65683 UEQ65342:UER65683 UOM65342:UON65683 UYI65342:UYJ65683 VIE65342:VIF65683 VSA65342:VSB65683 WBW65342:WBX65683 WLS65342:WLT65683 WVO65342:WVP65683 E130878:F131219 JC130878:JD131219 SY130878:SZ131219 ACU130878:ACV131219 AMQ130878:AMR131219 AWM130878:AWN131219 BGI130878:BGJ131219 BQE130878:BQF131219 CAA130878:CAB131219 CJW130878:CJX131219 CTS130878:CTT131219 DDO130878:DDP131219 DNK130878:DNL131219 DXG130878:DXH131219 EHC130878:EHD131219 EQY130878:EQZ131219 FAU130878:FAV131219 FKQ130878:FKR131219 FUM130878:FUN131219 GEI130878:GEJ131219 GOE130878:GOF131219 GYA130878:GYB131219 HHW130878:HHX131219 HRS130878:HRT131219 IBO130878:IBP131219 ILK130878:ILL131219 IVG130878:IVH131219 JFC130878:JFD131219 JOY130878:JOZ131219 JYU130878:JYV131219 KIQ130878:KIR131219 KSM130878:KSN131219 LCI130878:LCJ131219 LME130878:LMF131219 LWA130878:LWB131219 MFW130878:MFX131219 MPS130878:MPT131219 MZO130878:MZP131219 NJK130878:NJL131219 NTG130878:NTH131219 ODC130878:ODD131219 OMY130878:OMZ131219 OWU130878:OWV131219 PGQ130878:PGR131219 PQM130878:PQN131219 QAI130878:QAJ131219 QKE130878:QKF131219 QUA130878:QUB131219 RDW130878:RDX131219 RNS130878:RNT131219 RXO130878:RXP131219 SHK130878:SHL131219 SRG130878:SRH131219 TBC130878:TBD131219 TKY130878:TKZ131219 TUU130878:TUV131219 UEQ130878:UER131219 UOM130878:UON131219 UYI130878:UYJ131219 VIE130878:VIF131219 VSA130878:VSB131219 WBW130878:WBX131219 WLS130878:WLT131219 WVO130878:WVP131219 E196414:F196755 JC196414:JD196755 SY196414:SZ196755 ACU196414:ACV196755 AMQ196414:AMR196755 AWM196414:AWN196755 BGI196414:BGJ196755 BQE196414:BQF196755 CAA196414:CAB196755 CJW196414:CJX196755 CTS196414:CTT196755 DDO196414:DDP196755 DNK196414:DNL196755 DXG196414:DXH196755 EHC196414:EHD196755 EQY196414:EQZ196755 FAU196414:FAV196755 FKQ196414:FKR196755 FUM196414:FUN196755 GEI196414:GEJ196755 GOE196414:GOF196755 GYA196414:GYB196755 HHW196414:HHX196755 HRS196414:HRT196755 IBO196414:IBP196755 ILK196414:ILL196755 IVG196414:IVH196755 JFC196414:JFD196755 JOY196414:JOZ196755 JYU196414:JYV196755 KIQ196414:KIR196755 KSM196414:KSN196755 LCI196414:LCJ196755 LME196414:LMF196755 LWA196414:LWB196755 MFW196414:MFX196755 MPS196414:MPT196755 MZO196414:MZP196755 NJK196414:NJL196755 NTG196414:NTH196755 ODC196414:ODD196755 OMY196414:OMZ196755 OWU196414:OWV196755 PGQ196414:PGR196755 PQM196414:PQN196755 QAI196414:QAJ196755 QKE196414:QKF196755 QUA196414:QUB196755 RDW196414:RDX196755 RNS196414:RNT196755 RXO196414:RXP196755 SHK196414:SHL196755 SRG196414:SRH196755 TBC196414:TBD196755 TKY196414:TKZ196755 TUU196414:TUV196755 UEQ196414:UER196755 UOM196414:UON196755 UYI196414:UYJ196755 VIE196414:VIF196755 VSA196414:VSB196755 WBW196414:WBX196755 WLS196414:WLT196755 WVO196414:WVP196755 E261950:F262291 JC261950:JD262291 SY261950:SZ262291 ACU261950:ACV262291 AMQ261950:AMR262291 AWM261950:AWN262291 BGI261950:BGJ262291 BQE261950:BQF262291 CAA261950:CAB262291 CJW261950:CJX262291 CTS261950:CTT262291 DDO261950:DDP262291 DNK261950:DNL262291 DXG261950:DXH262291 EHC261950:EHD262291 EQY261950:EQZ262291 FAU261950:FAV262291 FKQ261950:FKR262291 FUM261950:FUN262291 GEI261950:GEJ262291 GOE261950:GOF262291 GYA261950:GYB262291 HHW261950:HHX262291 HRS261950:HRT262291 IBO261950:IBP262291 ILK261950:ILL262291 IVG261950:IVH262291 JFC261950:JFD262291 JOY261950:JOZ262291 JYU261950:JYV262291 KIQ261950:KIR262291 KSM261950:KSN262291 LCI261950:LCJ262291 LME261950:LMF262291 LWA261950:LWB262291 MFW261950:MFX262291 MPS261950:MPT262291 MZO261950:MZP262291 NJK261950:NJL262291 NTG261950:NTH262291 ODC261950:ODD262291 OMY261950:OMZ262291 OWU261950:OWV262291 PGQ261950:PGR262291 PQM261950:PQN262291 QAI261950:QAJ262291 QKE261950:QKF262291 QUA261950:QUB262291 RDW261950:RDX262291 RNS261950:RNT262291 RXO261950:RXP262291 SHK261950:SHL262291 SRG261950:SRH262291 TBC261950:TBD262291 TKY261950:TKZ262291 TUU261950:TUV262291 UEQ261950:UER262291 UOM261950:UON262291 UYI261950:UYJ262291 VIE261950:VIF262291 VSA261950:VSB262291 WBW261950:WBX262291 WLS261950:WLT262291 WVO261950:WVP262291 E327486:F327827 JC327486:JD327827 SY327486:SZ327827 ACU327486:ACV327827 AMQ327486:AMR327827 AWM327486:AWN327827 BGI327486:BGJ327827 BQE327486:BQF327827 CAA327486:CAB327827 CJW327486:CJX327827 CTS327486:CTT327827 DDO327486:DDP327827 DNK327486:DNL327827 DXG327486:DXH327827 EHC327486:EHD327827 EQY327486:EQZ327827 FAU327486:FAV327827 FKQ327486:FKR327827 FUM327486:FUN327827 GEI327486:GEJ327827 GOE327486:GOF327827 GYA327486:GYB327827 HHW327486:HHX327827 HRS327486:HRT327827 IBO327486:IBP327827 ILK327486:ILL327827 IVG327486:IVH327827 JFC327486:JFD327827 JOY327486:JOZ327827 JYU327486:JYV327827 KIQ327486:KIR327827 KSM327486:KSN327827 LCI327486:LCJ327827 LME327486:LMF327827 LWA327486:LWB327827 MFW327486:MFX327827 MPS327486:MPT327827 MZO327486:MZP327827 NJK327486:NJL327827 NTG327486:NTH327827 ODC327486:ODD327827 OMY327486:OMZ327827 OWU327486:OWV327827 PGQ327486:PGR327827 PQM327486:PQN327827 QAI327486:QAJ327827 QKE327486:QKF327827 QUA327486:QUB327827 RDW327486:RDX327827 RNS327486:RNT327827 RXO327486:RXP327827 SHK327486:SHL327827 SRG327486:SRH327827 TBC327486:TBD327827 TKY327486:TKZ327827 TUU327486:TUV327827 UEQ327486:UER327827 UOM327486:UON327827 UYI327486:UYJ327827 VIE327486:VIF327827 VSA327486:VSB327827 WBW327486:WBX327827 WLS327486:WLT327827 WVO327486:WVP327827 E393022:F393363 JC393022:JD393363 SY393022:SZ393363 ACU393022:ACV393363 AMQ393022:AMR393363 AWM393022:AWN393363 BGI393022:BGJ393363 BQE393022:BQF393363 CAA393022:CAB393363 CJW393022:CJX393363 CTS393022:CTT393363 DDO393022:DDP393363 DNK393022:DNL393363 DXG393022:DXH393363 EHC393022:EHD393363 EQY393022:EQZ393363 FAU393022:FAV393363 FKQ393022:FKR393363 FUM393022:FUN393363 GEI393022:GEJ393363 GOE393022:GOF393363 GYA393022:GYB393363 HHW393022:HHX393363 HRS393022:HRT393363 IBO393022:IBP393363 ILK393022:ILL393363 IVG393022:IVH393363 JFC393022:JFD393363 JOY393022:JOZ393363 JYU393022:JYV393363 KIQ393022:KIR393363 KSM393022:KSN393363 LCI393022:LCJ393363 LME393022:LMF393363 LWA393022:LWB393363 MFW393022:MFX393363 MPS393022:MPT393363 MZO393022:MZP393363 NJK393022:NJL393363 NTG393022:NTH393363 ODC393022:ODD393363 OMY393022:OMZ393363 OWU393022:OWV393363 PGQ393022:PGR393363 PQM393022:PQN393363 QAI393022:QAJ393363 QKE393022:QKF393363 QUA393022:QUB393363 RDW393022:RDX393363 RNS393022:RNT393363 RXO393022:RXP393363 SHK393022:SHL393363 SRG393022:SRH393363 TBC393022:TBD393363 TKY393022:TKZ393363 TUU393022:TUV393363 UEQ393022:UER393363 UOM393022:UON393363 UYI393022:UYJ393363 VIE393022:VIF393363 VSA393022:VSB393363 WBW393022:WBX393363 WLS393022:WLT393363 WVO393022:WVP393363 E458558:F458899 JC458558:JD458899 SY458558:SZ458899 ACU458558:ACV458899 AMQ458558:AMR458899 AWM458558:AWN458899 BGI458558:BGJ458899 BQE458558:BQF458899 CAA458558:CAB458899 CJW458558:CJX458899 CTS458558:CTT458899 DDO458558:DDP458899 DNK458558:DNL458899 DXG458558:DXH458899 EHC458558:EHD458899 EQY458558:EQZ458899 FAU458558:FAV458899 FKQ458558:FKR458899 FUM458558:FUN458899 GEI458558:GEJ458899 GOE458558:GOF458899 GYA458558:GYB458899 HHW458558:HHX458899 HRS458558:HRT458899 IBO458558:IBP458899 ILK458558:ILL458899 IVG458558:IVH458899 JFC458558:JFD458899 JOY458558:JOZ458899 JYU458558:JYV458899 KIQ458558:KIR458899 KSM458558:KSN458899 LCI458558:LCJ458899 LME458558:LMF458899 LWA458558:LWB458899 MFW458558:MFX458899 MPS458558:MPT458899 MZO458558:MZP458899 NJK458558:NJL458899 NTG458558:NTH458899 ODC458558:ODD458899 OMY458558:OMZ458899 OWU458558:OWV458899 PGQ458558:PGR458899 PQM458558:PQN458899 QAI458558:QAJ458899 QKE458558:QKF458899 QUA458558:QUB458899 RDW458558:RDX458899 RNS458558:RNT458899 RXO458558:RXP458899 SHK458558:SHL458899 SRG458558:SRH458899 TBC458558:TBD458899 TKY458558:TKZ458899 TUU458558:TUV458899 UEQ458558:UER458899 UOM458558:UON458899 UYI458558:UYJ458899 VIE458558:VIF458899 VSA458558:VSB458899 WBW458558:WBX458899 WLS458558:WLT458899 WVO458558:WVP458899 E524094:F524435 JC524094:JD524435 SY524094:SZ524435 ACU524094:ACV524435 AMQ524094:AMR524435 AWM524094:AWN524435 BGI524094:BGJ524435 BQE524094:BQF524435 CAA524094:CAB524435 CJW524094:CJX524435 CTS524094:CTT524435 DDO524094:DDP524435 DNK524094:DNL524435 DXG524094:DXH524435 EHC524094:EHD524435 EQY524094:EQZ524435 FAU524094:FAV524435 FKQ524094:FKR524435 FUM524094:FUN524435 GEI524094:GEJ524435 GOE524094:GOF524435 GYA524094:GYB524435 HHW524094:HHX524435 HRS524094:HRT524435 IBO524094:IBP524435 ILK524094:ILL524435 IVG524094:IVH524435 JFC524094:JFD524435 JOY524094:JOZ524435 JYU524094:JYV524435 KIQ524094:KIR524435 KSM524094:KSN524435 LCI524094:LCJ524435 LME524094:LMF524435 LWA524094:LWB524435 MFW524094:MFX524435 MPS524094:MPT524435 MZO524094:MZP524435 NJK524094:NJL524435 NTG524094:NTH524435 ODC524094:ODD524435 OMY524094:OMZ524435 OWU524094:OWV524435 PGQ524094:PGR524435 PQM524094:PQN524435 QAI524094:QAJ524435 QKE524094:QKF524435 QUA524094:QUB524435 RDW524094:RDX524435 RNS524094:RNT524435 RXO524094:RXP524435 SHK524094:SHL524435 SRG524094:SRH524435 TBC524094:TBD524435 TKY524094:TKZ524435 TUU524094:TUV524435 UEQ524094:UER524435 UOM524094:UON524435 UYI524094:UYJ524435 VIE524094:VIF524435 VSA524094:VSB524435 WBW524094:WBX524435 WLS524094:WLT524435 WVO524094:WVP524435 E589630:F589971 JC589630:JD589971 SY589630:SZ589971 ACU589630:ACV589971 AMQ589630:AMR589971 AWM589630:AWN589971 BGI589630:BGJ589971 BQE589630:BQF589971 CAA589630:CAB589971 CJW589630:CJX589971 CTS589630:CTT589971 DDO589630:DDP589971 DNK589630:DNL589971 DXG589630:DXH589971 EHC589630:EHD589971 EQY589630:EQZ589971 FAU589630:FAV589971 FKQ589630:FKR589971 FUM589630:FUN589971 GEI589630:GEJ589971 GOE589630:GOF589971 GYA589630:GYB589971 HHW589630:HHX589971 HRS589630:HRT589971 IBO589630:IBP589971 ILK589630:ILL589971 IVG589630:IVH589971 JFC589630:JFD589971 JOY589630:JOZ589971 JYU589630:JYV589971 KIQ589630:KIR589971 KSM589630:KSN589971 LCI589630:LCJ589971 LME589630:LMF589971 LWA589630:LWB589971 MFW589630:MFX589971 MPS589630:MPT589971 MZO589630:MZP589971 NJK589630:NJL589971 NTG589630:NTH589971 ODC589630:ODD589971 OMY589630:OMZ589971 OWU589630:OWV589971 PGQ589630:PGR589971 PQM589630:PQN589971 QAI589630:QAJ589971 QKE589630:QKF589971 QUA589630:QUB589971 RDW589630:RDX589971 RNS589630:RNT589971 RXO589630:RXP589971 SHK589630:SHL589971 SRG589630:SRH589971 TBC589630:TBD589971 TKY589630:TKZ589971 TUU589630:TUV589971 UEQ589630:UER589971 UOM589630:UON589971 UYI589630:UYJ589971 VIE589630:VIF589971 VSA589630:VSB589971 WBW589630:WBX589971 WLS589630:WLT589971 WVO589630:WVP589971 E655166:F655507 JC655166:JD655507 SY655166:SZ655507 ACU655166:ACV655507 AMQ655166:AMR655507 AWM655166:AWN655507 BGI655166:BGJ655507 BQE655166:BQF655507 CAA655166:CAB655507 CJW655166:CJX655507 CTS655166:CTT655507 DDO655166:DDP655507 DNK655166:DNL655507 DXG655166:DXH655507 EHC655166:EHD655507 EQY655166:EQZ655507 FAU655166:FAV655507 FKQ655166:FKR655507 FUM655166:FUN655507 GEI655166:GEJ655507 GOE655166:GOF655507 GYA655166:GYB655507 HHW655166:HHX655507 HRS655166:HRT655507 IBO655166:IBP655507 ILK655166:ILL655507 IVG655166:IVH655507 JFC655166:JFD655507 JOY655166:JOZ655507 JYU655166:JYV655507 KIQ655166:KIR655507 KSM655166:KSN655507 LCI655166:LCJ655507 LME655166:LMF655507 LWA655166:LWB655507 MFW655166:MFX655507 MPS655166:MPT655507 MZO655166:MZP655507 NJK655166:NJL655507 NTG655166:NTH655507 ODC655166:ODD655507 OMY655166:OMZ655507 OWU655166:OWV655507 PGQ655166:PGR655507 PQM655166:PQN655507 QAI655166:QAJ655507 QKE655166:QKF655507 QUA655166:QUB655507 RDW655166:RDX655507 RNS655166:RNT655507 RXO655166:RXP655507 SHK655166:SHL655507 SRG655166:SRH655507 TBC655166:TBD655507 TKY655166:TKZ655507 TUU655166:TUV655507 UEQ655166:UER655507 UOM655166:UON655507 UYI655166:UYJ655507 VIE655166:VIF655507 VSA655166:VSB655507 WBW655166:WBX655507 WLS655166:WLT655507 WVO655166:WVP655507 E720702:F721043 JC720702:JD721043 SY720702:SZ721043 ACU720702:ACV721043 AMQ720702:AMR721043 AWM720702:AWN721043 BGI720702:BGJ721043 BQE720702:BQF721043 CAA720702:CAB721043 CJW720702:CJX721043 CTS720702:CTT721043 DDO720702:DDP721043 DNK720702:DNL721043 DXG720702:DXH721043 EHC720702:EHD721043 EQY720702:EQZ721043 FAU720702:FAV721043 FKQ720702:FKR721043 FUM720702:FUN721043 GEI720702:GEJ721043 GOE720702:GOF721043 GYA720702:GYB721043 HHW720702:HHX721043 HRS720702:HRT721043 IBO720702:IBP721043 ILK720702:ILL721043 IVG720702:IVH721043 JFC720702:JFD721043 JOY720702:JOZ721043 JYU720702:JYV721043 KIQ720702:KIR721043 KSM720702:KSN721043 LCI720702:LCJ721043 LME720702:LMF721043 LWA720702:LWB721043 MFW720702:MFX721043 MPS720702:MPT721043 MZO720702:MZP721043 NJK720702:NJL721043 NTG720702:NTH721043 ODC720702:ODD721043 OMY720702:OMZ721043 OWU720702:OWV721043 PGQ720702:PGR721043 PQM720702:PQN721043 QAI720702:QAJ721043 QKE720702:QKF721043 QUA720702:QUB721043 RDW720702:RDX721043 RNS720702:RNT721043 RXO720702:RXP721043 SHK720702:SHL721043 SRG720702:SRH721043 TBC720702:TBD721043 TKY720702:TKZ721043 TUU720702:TUV721043 UEQ720702:UER721043 UOM720702:UON721043 UYI720702:UYJ721043 VIE720702:VIF721043 VSA720702:VSB721043 WBW720702:WBX721043 WLS720702:WLT721043 WVO720702:WVP721043 E786238:F786579 JC786238:JD786579 SY786238:SZ786579 ACU786238:ACV786579 AMQ786238:AMR786579 AWM786238:AWN786579 BGI786238:BGJ786579 BQE786238:BQF786579 CAA786238:CAB786579 CJW786238:CJX786579 CTS786238:CTT786579 DDO786238:DDP786579 DNK786238:DNL786579 DXG786238:DXH786579 EHC786238:EHD786579 EQY786238:EQZ786579 FAU786238:FAV786579 FKQ786238:FKR786579 FUM786238:FUN786579 GEI786238:GEJ786579 GOE786238:GOF786579 GYA786238:GYB786579 HHW786238:HHX786579 HRS786238:HRT786579 IBO786238:IBP786579 ILK786238:ILL786579 IVG786238:IVH786579 JFC786238:JFD786579 JOY786238:JOZ786579 JYU786238:JYV786579 KIQ786238:KIR786579 KSM786238:KSN786579 LCI786238:LCJ786579 LME786238:LMF786579 LWA786238:LWB786579 MFW786238:MFX786579 MPS786238:MPT786579 MZO786238:MZP786579 NJK786238:NJL786579 NTG786238:NTH786579 ODC786238:ODD786579 OMY786238:OMZ786579 OWU786238:OWV786579 PGQ786238:PGR786579 PQM786238:PQN786579 QAI786238:QAJ786579 QKE786238:QKF786579 QUA786238:QUB786579 RDW786238:RDX786579 RNS786238:RNT786579 RXO786238:RXP786579 SHK786238:SHL786579 SRG786238:SRH786579 TBC786238:TBD786579 TKY786238:TKZ786579 TUU786238:TUV786579 UEQ786238:UER786579 UOM786238:UON786579 UYI786238:UYJ786579 VIE786238:VIF786579 VSA786238:VSB786579 WBW786238:WBX786579 WLS786238:WLT786579 WVO786238:WVP786579 E851774:F852115 JC851774:JD852115 SY851774:SZ852115 ACU851774:ACV852115 AMQ851774:AMR852115 AWM851774:AWN852115 BGI851774:BGJ852115 BQE851774:BQF852115 CAA851774:CAB852115 CJW851774:CJX852115 CTS851774:CTT852115 DDO851774:DDP852115 DNK851774:DNL852115 DXG851774:DXH852115 EHC851774:EHD852115 EQY851774:EQZ852115 FAU851774:FAV852115 FKQ851774:FKR852115 FUM851774:FUN852115 GEI851774:GEJ852115 GOE851774:GOF852115 GYA851774:GYB852115 HHW851774:HHX852115 HRS851774:HRT852115 IBO851774:IBP852115 ILK851774:ILL852115 IVG851774:IVH852115 JFC851774:JFD852115 JOY851774:JOZ852115 JYU851774:JYV852115 KIQ851774:KIR852115 KSM851774:KSN852115 LCI851774:LCJ852115 LME851774:LMF852115 LWA851774:LWB852115 MFW851774:MFX852115 MPS851774:MPT852115 MZO851774:MZP852115 NJK851774:NJL852115 NTG851774:NTH852115 ODC851774:ODD852115 OMY851774:OMZ852115 OWU851774:OWV852115 PGQ851774:PGR852115 PQM851774:PQN852115 QAI851774:QAJ852115 QKE851774:QKF852115 QUA851774:QUB852115 RDW851774:RDX852115 RNS851774:RNT852115 RXO851774:RXP852115 SHK851774:SHL852115 SRG851774:SRH852115 TBC851774:TBD852115 TKY851774:TKZ852115 TUU851774:TUV852115 UEQ851774:UER852115 UOM851774:UON852115 UYI851774:UYJ852115 VIE851774:VIF852115 VSA851774:VSB852115 WBW851774:WBX852115 WLS851774:WLT852115 WVO851774:WVP852115 E917310:F917651 JC917310:JD917651 SY917310:SZ917651 ACU917310:ACV917651 AMQ917310:AMR917651 AWM917310:AWN917651 BGI917310:BGJ917651 BQE917310:BQF917651 CAA917310:CAB917651 CJW917310:CJX917651 CTS917310:CTT917651 DDO917310:DDP917651 DNK917310:DNL917651 DXG917310:DXH917651 EHC917310:EHD917651 EQY917310:EQZ917651 FAU917310:FAV917651 FKQ917310:FKR917651 FUM917310:FUN917651 GEI917310:GEJ917651 GOE917310:GOF917651 GYA917310:GYB917651 HHW917310:HHX917651 HRS917310:HRT917651 IBO917310:IBP917651 ILK917310:ILL917651 IVG917310:IVH917651 JFC917310:JFD917651 JOY917310:JOZ917651 JYU917310:JYV917651 KIQ917310:KIR917651 KSM917310:KSN917651 LCI917310:LCJ917651 LME917310:LMF917651 LWA917310:LWB917651 MFW917310:MFX917651 MPS917310:MPT917651 MZO917310:MZP917651 NJK917310:NJL917651 NTG917310:NTH917651 ODC917310:ODD917651 OMY917310:OMZ917651 OWU917310:OWV917651 PGQ917310:PGR917651 PQM917310:PQN917651 QAI917310:QAJ917651 QKE917310:QKF917651 QUA917310:QUB917651 RDW917310:RDX917651 RNS917310:RNT917651 RXO917310:RXP917651 SHK917310:SHL917651 SRG917310:SRH917651 TBC917310:TBD917651 TKY917310:TKZ917651 TUU917310:TUV917651 UEQ917310:UER917651 UOM917310:UON917651 UYI917310:UYJ917651 VIE917310:VIF917651 VSA917310:VSB917651 WBW917310:WBX917651 WLS917310:WLT917651 WVO917310:WVP917651 E982846:F983187 JC982846:JD983187 SY982846:SZ983187 ACU982846:ACV983187 AMQ982846:AMR983187 AWM982846:AWN983187 BGI982846:BGJ983187 BQE982846:BQF983187 CAA982846:CAB983187 CJW982846:CJX983187 CTS982846:CTT983187 DDO982846:DDP983187 DNK982846:DNL983187 DXG982846:DXH983187 EHC982846:EHD983187 EQY982846:EQZ983187 FAU982846:FAV983187 FKQ982846:FKR983187 FUM982846:FUN983187 GEI982846:GEJ983187 GOE982846:GOF983187 GYA982846:GYB983187 HHW982846:HHX983187 HRS982846:HRT983187 IBO982846:IBP983187 ILK982846:ILL983187 IVG982846:IVH983187 JFC982846:JFD983187 JOY982846:JOZ983187 JYU982846:JYV983187 KIQ982846:KIR983187 KSM982846:KSN983187 LCI982846:LCJ983187 LME982846:LMF983187 LWA982846:LWB983187 MFW982846:MFX983187 MPS982846:MPT983187 MZO982846:MZP983187 NJK982846:NJL983187 NTG982846:NTH983187 ODC982846:ODD983187 OMY982846:OMZ983187 OWU982846:OWV983187 PGQ982846:PGR983187 PQM982846:PQN983187 QAI982846:QAJ983187 QKE982846:QKF983187 QUA982846:QUB983187 RDW982846:RDX983187 RNS982846:RNT983187 RXO982846:RXP983187 SHK982846:SHL983187 SRG982846:SRH983187 TBC982846:TBD983187 TKY982846:TKZ983187 TUU982846:TUV983187 UEQ982846:UER983187 UOM982846:UON983187 UYI982846:UYJ983187 VIE982846:VIF983187 VSA982846:VSB983187 WBW982846:WBX983187 JC7:JD149" xr:uid="{00000000-0002-0000-0200-000000000000}">
      <formula1>43101</formula1>
      <formula2>43465</formula2>
    </dataValidation>
    <dataValidation type="decimal" operator="lessThan" allowBlank="1" showInputMessage="1" showErrorMessage="1" sqref="WVU982846:WVU983187 TE7:TE149 ADA7:ADA149 AMW7:AMW149 AWS7:AWS149 BGO7:BGO149 BQK7:BQK149 CAG7:CAG149 CKC7:CKC149 CTY7:CTY149 DDU7:DDU149 DNQ7:DNQ149 DXM7:DXM149 EHI7:EHI149 ERE7:ERE149 FBA7:FBA149 FKW7:FKW149 FUS7:FUS149 GEO7:GEO149 GOK7:GOK149 GYG7:GYG149 HIC7:HIC149 HRY7:HRY149 IBU7:IBU149 ILQ7:ILQ149 IVM7:IVM149 JFI7:JFI149 JPE7:JPE149 JZA7:JZA149 KIW7:KIW149 KSS7:KSS149 LCO7:LCO149 LMK7:LMK149 LWG7:LWG149 MGC7:MGC149 MPY7:MPY149 MZU7:MZU149 NJQ7:NJQ149 NTM7:NTM149 ODI7:ODI149 ONE7:ONE149 OXA7:OXA149 PGW7:PGW149 PQS7:PQS149 QAO7:QAO149 QKK7:QKK149 QUG7:QUG149 REC7:REC149 RNY7:RNY149 RXU7:RXU149 SHQ7:SHQ149 SRM7:SRM149 TBI7:TBI149 TLE7:TLE149 TVA7:TVA149 UEW7:UEW149 UOS7:UOS149 UYO7:UYO149 VIK7:VIK149 VSG7:VSG149 WCC7:WCC149 WLY7:WLY149 WVU7:WVU149 WLY982846:WLY983187 L65342:L65683 JI65342:JI65683 TE65342:TE65683 ADA65342:ADA65683 AMW65342:AMW65683 AWS65342:AWS65683 BGO65342:BGO65683 BQK65342:BQK65683 CAG65342:CAG65683 CKC65342:CKC65683 CTY65342:CTY65683 DDU65342:DDU65683 DNQ65342:DNQ65683 DXM65342:DXM65683 EHI65342:EHI65683 ERE65342:ERE65683 FBA65342:FBA65683 FKW65342:FKW65683 FUS65342:FUS65683 GEO65342:GEO65683 GOK65342:GOK65683 GYG65342:GYG65683 HIC65342:HIC65683 HRY65342:HRY65683 IBU65342:IBU65683 ILQ65342:ILQ65683 IVM65342:IVM65683 JFI65342:JFI65683 JPE65342:JPE65683 JZA65342:JZA65683 KIW65342:KIW65683 KSS65342:KSS65683 LCO65342:LCO65683 LMK65342:LMK65683 LWG65342:LWG65683 MGC65342:MGC65683 MPY65342:MPY65683 MZU65342:MZU65683 NJQ65342:NJQ65683 NTM65342:NTM65683 ODI65342:ODI65683 ONE65342:ONE65683 OXA65342:OXA65683 PGW65342:PGW65683 PQS65342:PQS65683 QAO65342:QAO65683 QKK65342:QKK65683 QUG65342:QUG65683 REC65342:REC65683 RNY65342:RNY65683 RXU65342:RXU65683 SHQ65342:SHQ65683 SRM65342:SRM65683 TBI65342:TBI65683 TLE65342:TLE65683 TVA65342:TVA65683 UEW65342:UEW65683 UOS65342:UOS65683 UYO65342:UYO65683 VIK65342:VIK65683 VSG65342:VSG65683 WCC65342:WCC65683 WLY65342:WLY65683 WVU65342:WVU65683 L130878:L131219 JI130878:JI131219 TE130878:TE131219 ADA130878:ADA131219 AMW130878:AMW131219 AWS130878:AWS131219 BGO130878:BGO131219 BQK130878:BQK131219 CAG130878:CAG131219 CKC130878:CKC131219 CTY130878:CTY131219 DDU130878:DDU131219 DNQ130878:DNQ131219 DXM130878:DXM131219 EHI130878:EHI131219 ERE130878:ERE131219 FBA130878:FBA131219 FKW130878:FKW131219 FUS130878:FUS131219 GEO130878:GEO131219 GOK130878:GOK131219 GYG130878:GYG131219 HIC130878:HIC131219 HRY130878:HRY131219 IBU130878:IBU131219 ILQ130878:ILQ131219 IVM130878:IVM131219 JFI130878:JFI131219 JPE130878:JPE131219 JZA130878:JZA131219 KIW130878:KIW131219 KSS130878:KSS131219 LCO130878:LCO131219 LMK130878:LMK131219 LWG130878:LWG131219 MGC130878:MGC131219 MPY130878:MPY131219 MZU130878:MZU131219 NJQ130878:NJQ131219 NTM130878:NTM131219 ODI130878:ODI131219 ONE130878:ONE131219 OXA130878:OXA131219 PGW130878:PGW131219 PQS130878:PQS131219 QAO130878:QAO131219 QKK130878:QKK131219 QUG130878:QUG131219 REC130878:REC131219 RNY130878:RNY131219 RXU130878:RXU131219 SHQ130878:SHQ131219 SRM130878:SRM131219 TBI130878:TBI131219 TLE130878:TLE131219 TVA130878:TVA131219 UEW130878:UEW131219 UOS130878:UOS131219 UYO130878:UYO131219 VIK130878:VIK131219 VSG130878:VSG131219 WCC130878:WCC131219 WLY130878:WLY131219 WVU130878:WVU131219 L196414:L196755 JI196414:JI196755 TE196414:TE196755 ADA196414:ADA196755 AMW196414:AMW196755 AWS196414:AWS196755 BGO196414:BGO196755 BQK196414:BQK196755 CAG196414:CAG196755 CKC196414:CKC196755 CTY196414:CTY196755 DDU196414:DDU196755 DNQ196414:DNQ196755 DXM196414:DXM196755 EHI196414:EHI196755 ERE196414:ERE196755 FBA196414:FBA196755 FKW196414:FKW196755 FUS196414:FUS196755 GEO196414:GEO196755 GOK196414:GOK196755 GYG196414:GYG196755 HIC196414:HIC196755 HRY196414:HRY196755 IBU196414:IBU196755 ILQ196414:ILQ196755 IVM196414:IVM196755 JFI196414:JFI196755 JPE196414:JPE196755 JZA196414:JZA196755 KIW196414:KIW196755 KSS196414:KSS196755 LCO196414:LCO196755 LMK196414:LMK196755 LWG196414:LWG196755 MGC196414:MGC196755 MPY196414:MPY196755 MZU196414:MZU196755 NJQ196414:NJQ196755 NTM196414:NTM196755 ODI196414:ODI196755 ONE196414:ONE196755 OXA196414:OXA196755 PGW196414:PGW196755 PQS196414:PQS196755 QAO196414:QAO196755 QKK196414:QKK196755 QUG196414:QUG196755 REC196414:REC196755 RNY196414:RNY196755 RXU196414:RXU196755 SHQ196414:SHQ196755 SRM196414:SRM196755 TBI196414:TBI196755 TLE196414:TLE196755 TVA196414:TVA196755 UEW196414:UEW196755 UOS196414:UOS196755 UYO196414:UYO196755 VIK196414:VIK196755 VSG196414:VSG196755 WCC196414:WCC196755 WLY196414:WLY196755 WVU196414:WVU196755 L261950:L262291 JI261950:JI262291 TE261950:TE262291 ADA261950:ADA262291 AMW261950:AMW262291 AWS261950:AWS262291 BGO261950:BGO262291 BQK261950:BQK262291 CAG261950:CAG262291 CKC261950:CKC262291 CTY261950:CTY262291 DDU261950:DDU262291 DNQ261950:DNQ262291 DXM261950:DXM262291 EHI261950:EHI262291 ERE261950:ERE262291 FBA261950:FBA262291 FKW261950:FKW262291 FUS261950:FUS262291 GEO261950:GEO262291 GOK261950:GOK262291 GYG261950:GYG262291 HIC261950:HIC262291 HRY261950:HRY262291 IBU261950:IBU262291 ILQ261950:ILQ262291 IVM261950:IVM262291 JFI261950:JFI262291 JPE261950:JPE262291 JZA261950:JZA262291 KIW261950:KIW262291 KSS261950:KSS262291 LCO261950:LCO262291 LMK261950:LMK262291 LWG261950:LWG262291 MGC261950:MGC262291 MPY261950:MPY262291 MZU261950:MZU262291 NJQ261950:NJQ262291 NTM261950:NTM262291 ODI261950:ODI262291 ONE261950:ONE262291 OXA261950:OXA262291 PGW261950:PGW262291 PQS261950:PQS262291 QAO261950:QAO262291 QKK261950:QKK262291 QUG261950:QUG262291 REC261950:REC262291 RNY261950:RNY262291 RXU261950:RXU262291 SHQ261950:SHQ262291 SRM261950:SRM262291 TBI261950:TBI262291 TLE261950:TLE262291 TVA261950:TVA262291 UEW261950:UEW262291 UOS261950:UOS262291 UYO261950:UYO262291 VIK261950:VIK262291 VSG261950:VSG262291 WCC261950:WCC262291 WLY261950:WLY262291 WVU261950:WVU262291 L327486:L327827 JI327486:JI327827 TE327486:TE327827 ADA327486:ADA327827 AMW327486:AMW327827 AWS327486:AWS327827 BGO327486:BGO327827 BQK327486:BQK327827 CAG327486:CAG327827 CKC327486:CKC327827 CTY327486:CTY327827 DDU327486:DDU327827 DNQ327486:DNQ327827 DXM327486:DXM327827 EHI327486:EHI327827 ERE327486:ERE327827 FBA327486:FBA327827 FKW327486:FKW327827 FUS327486:FUS327827 GEO327486:GEO327827 GOK327486:GOK327827 GYG327486:GYG327827 HIC327486:HIC327827 HRY327486:HRY327827 IBU327486:IBU327827 ILQ327486:ILQ327827 IVM327486:IVM327827 JFI327486:JFI327827 JPE327486:JPE327827 JZA327486:JZA327827 KIW327486:KIW327827 KSS327486:KSS327827 LCO327486:LCO327827 LMK327486:LMK327827 LWG327486:LWG327827 MGC327486:MGC327827 MPY327486:MPY327827 MZU327486:MZU327827 NJQ327486:NJQ327827 NTM327486:NTM327827 ODI327486:ODI327827 ONE327486:ONE327827 OXA327486:OXA327827 PGW327486:PGW327827 PQS327486:PQS327827 QAO327486:QAO327827 QKK327486:QKK327827 QUG327486:QUG327827 REC327486:REC327827 RNY327486:RNY327827 RXU327486:RXU327827 SHQ327486:SHQ327827 SRM327486:SRM327827 TBI327486:TBI327827 TLE327486:TLE327827 TVA327486:TVA327827 UEW327486:UEW327827 UOS327486:UOS327827 UYO327486:UYO327827 VIK327486:VIK327827 VSG327486:VSG327827 WCC327486:WCC327827 WLY327486:WLY327827 WVU327486:WVU327827 L393022:L393363 JI393022:JI393363 TE393022:TE393363 ADA393022:ADA393363 AMW393022:AMW393363 AWS393022:AWS393363 BGO393022:BGO393363 BQK393022:BQK393363 CAG393022:CAG393363 CKC393022:CKC393363 CTY393022:CTY393363 DDU393022:DDU393363 DNQ393022:DNQ393363 DXM393022:DXM393363 EHI393022:EHI393363 ERE393022:ERE393363 FBA393022:FBA393363 FKW393022:FKW393363 FUS393022:FUS393363 GEO393022:GEO393363 GOK393022:GOK393363 GYG393022:GYG393363 HIC393022:HIC393363 HRY393022:HRY393363 IBU393022:IBU393363 ILQ393022:ILQ393363 IVM393022:IVM393363 JFI393022:JFI393363 JPE393022:JPE393363 JZA393022:JZA393363 KIW393022:KIW393363 KSS393022:KSS393363 LCO393022:LCO393363 LMK393022:LMK393363 LWG393022:LWG393363 MGC393022:MGC393363 MPY393022:MPY393363 MZU393022:MZU393363 NJQ393022:NJQ393363 NTM393022:NTM393363 ODI393022:ODI393363 ONE393022:ONE393363 OXA393022:OXA393363 PGW393022:PGW393363 PQS393022:PQS393363 QAO393022:QAO393363 QKK393022:QKK393363 QUG393022:QUG393363 REC393022:REC393363 RNY393022:RNY393363 RXU393022:RXU393363 SHQ393022:SHQ393363 SRM393022:SRM393363 TBI393022:TBI393363 TLE393022:TLE393363 TVA393022:TVA393363 UEW393022:UEW393363 UOS393022:UOS393363 UYO393022:UYO393363 VIK393022:VIK393363 VSG393022:VSG393363 WCC393022:WCC393363 WLY393022:WLY393363 WVU393022:WVU393363 L458558:L458899 JI458558:JI458899 TE458558:TE458899 ADA458558:ADA458899 AMW458558:AMW458899 AWS458558:AWS458899 BGO458558:BGO458899 BQK458558:BQK458899 CAG458558:CAG458899 CKC458558:CKC458899 CTY458558:CTY458899 DDU458558:DDU458899 DNQ458558:DNQ458899 DXM458558:DXM458899 EHI458558:EHI458899 ERE458558:ERE458899 FBA458558:FBA458899 FKW458558:FKW458899 FUS458558:FUS458899 GEO458558:GEO458899 GOK458558:GOK458899 GYG458558:GYG458899 HIC458558:HIC458899 HRY458558:HRY458899 IBU458558:IBU458899 ILQ458558:ILQ458899 IVM458558:IVM458899 JFI458558:JFI458899 JPE458558:JPE458899 JZA458558:JZA458899 KIW458558:KIW458899 KSS458558:KSS458899 LCO458558:LCO458899 LMK458558:LMK458899 LWG458558:LWG458899 MGC458558:MGC458899 MPY458558:MPY458899 MZU458558:MZU458899 NJQ458558:NJQ458899 NTM458558:NTM458899 ODI458558:ODI458899 ONE458558:ONE458899 OXA458558:OXA458899 PGW458558:PGW458899 PQS458558:PQS458899 QAO458558:QAO458899 QKK458558:QKK458899 QUG458558:QUG458899 REC458558:REC458899 RNY458558:RNY458899 RXU458558:RXU458899 SHQ458558:SHQ458899 SRM458558:SRM458899 TBI458558:TBI458899 TLE458558:TLE458899 TVA458558:TVA458899 UEW458558:UEW458899 UOS458558:UOS458899 UYO458558:UYO458899 VIK458558:VIK458899 VSG458558:VSG458899 WCC458558:WCC458899 WLY458558:WLY458899 WVU458558:WVU458899 L524094:L524435 JI524094:JI524435 TE524094:TE524435 ADA524094:ADA524435 AMW524094:AMW524435 AWS524094:AWS524435 BGO524094:BGO524435 BQK524094:BQK524435 CAG524094:CAG524435 CKC524094:CKC524435 CTY524094:CTY524435 DDU524094:DDU524435 DNQ524094:DNQ524435 DXM524094:DXM524435 EHI524094:EHI524435 ERE524094:ERE524435 FBA524094:FBA524435 FKW524094:FKW524435 FUS524094:FUS524435 GEO524094:GEO524435 GOK524094:GOK524435 GYG524094:GYG524435 HIC524094:HIC524435 HRY524094:HRY524435 IBU524094:IBU524435 ILQ524094:ILQ524435 IVM524094:IVM524435 JFI524094:JFI524435 JPE524094:JPE524435 JZA524094:JZA524435 KIW524094:KIW524435 KSS524094:KSS524435 LCO524094:LCO524435 LMK524094:LMK524435 LWG524094:LWG524435 MGC524094:MGC524435 MPY524094:MPY524435 MZU524094:MZU524435 NJQ524094:NJQ524435 NTM524094:NTM524435 ODI524094:ODI524435 ONE524094:ONE524435 OXA524094:OXA524435 PGW524094:PGW524435 PQS524094:PQS524435 QAO524094:QAO524435 QKK524094:QKK524435 QUG524094:QUG524435 REC524094:REC524435 RNY524094:RNY524435 RXU524094:RXU524435 SHQ524094:SHQ524435 SRM524094:SRM524435 TBI524094:TBI524435 TLE524094:TLE524435 TVA524094:TVA524435 UEW524094:UEW524435 UOS524094:UOS524435 UYO524094:UYO524435 VIK524094:VIK524435 VSG524094:VSG524435 WCC524094:WCC524435 WLY524094:WLY524435 WVU524094:WVU524435 L589630:L589971 JI589630:JI589971 TE589630:TE589971 ADA589630:ADA589971 AMW589630:AMW589971 AWS589630:AWS589971 BGO589630:BGO589971 BQK589630:BQK589971 CAG589630:CAG589971 CKC589630:CKC589971 CTY589630:CTY589971 DDU589630:DDU589971 DNQ589630:DNQ589971 DXM589630:DXM589971 EHI589630:EHI589971 ERE589630:ERE589971 FBA589630:FBA589971 FKW589630:FKW589971 FUS589630:FUS589971 GEO589630:GEO589971 GOK589630:GOK589971 GYG589630:GYG589971 HIC589630:HIC589971 HRY589630:HRY589971 IBU589630:IBU589971 ILQ589630:ILQ589971 IVM589630:IVM589971 JFI589630:JFI589971 JPE589630:JPE589971 JZA589630:JZA589971 KIW589630:KIW589971 KSS589630:KSS589971 LCO589630:LCO589971 LMK589630:LMK589971 LWG589630:LWG589971 MGC589630:MGC589971 MPY589630:MPY589971 MZU589630:MZU589971 NJQ589630:NJQ589971 NTM589630:NTM589971 ODI589630:ODI589971 ONE589630:ONE589971 OXA589630:OXA589971 PGW589630:PGW589971 PQS589630:PQS589971 QAO589630:QAO589971 QKK589630:QKK589971 QUG589630:QUG589971 REC589630:REC589971 RNY589630:RNY589971 RXU589630:RXU589971 SHQ589630:SHQ589971 SRM589630:SRM589971 TBI589630:TBI589971 TLE589630:TLE589971 TVA589630:TVA589971 UEW589630:UEW589971 UOS589630:UOS589971 UYO589630:UYO589971 VIK589630:VIK589971 VSG589630:VSG589971 WCC589630:WCC589971 WLY589630:WLY589971 WVU589630:WVU589971 L655166:L655507 JI655166:JI655507 TE655166:TE655507 ADA655166:ADA655507 AMW655166:AMW655507 AWS655166:AWS655507 BGO655166:BGO655507 BQK655166:BQK655507 CAG655166:CAG655507 CKC655166:CKC655507 CTY655166:CTY655507 DDU655166:DDU655507 DNQ655166:DNQ655507 DXM655166:DXM655507 EHI655166:EHI655507 ERE655166:ERE655507 FBA655166:FBA655507 FKW655166:FKW655507 FUS655166:FUS655507 GEO655166:GEO655507 GOK655166:GOK655507 GYG655166:GYG655507 HIC655166:HIC655507 HRY655166:HRY655507 IBU655166:IBU655507 ILQ655166:ILQ655507 IVM655166:IVM655507 JFI655166:JFI655507 JPE655166:JPE655507 JZA655166:JZA655507 KIW655166:KIW655507 KSS655166:KSS655507 LCO655166:LCO655507 LMK655166:LMK655507 LWG655166:LWG655507 MGC655166:MGC655507 MPY655166:MPY655507 MZU655166:MZU655507 NJQ655166:NJQ655507 NTM655166:NTM655507 ODI655166:ODI655507 ONE655166:ONE655507 OXA655166:OXA655507 PGW655166:PGW655507 PQS655166:PQS655507 QAO655166:QAO655507 QKK655166:QKK655507 QUG655166:QUG655507 REC655166:REC655507 RNY655166:RNY655507 RXU655166:RXU655507 SHQ655166:SHQ655507 SRM655166:SRM655507 TBI655166:TBI655507 TLE655166:TLE655507 TVA655166:TVA655507 UEW655166:UEW655507 UOS655166:UOS655507 UYO655166:UYO655507 VIK655166:VIK655507 VSG655166:VSG655507 WCC655166:WCC655507 WLY655166:WLY655507 WVU655166:WVU655507 L720702:L721043 JI720702:JI721043 TE720702:TE721043 ADA720702:ADA721043 AMW720702:AMW721043 AWS720702:AWS721043 BGO720702:BGO721043 BQK720702:BQK721043 CAG720702:CAG721043 CKC720702:CKC721043 CTY720702:CTY721043 DDU720702:DDU721043 DNQ720702:DNQ721043 DXM720702:DXM721043 EHI720702:EHI721043 ERE720702:ERE721043 FBA720702:FBA721043 FKW720702:FKW721043 FUS720702:FUS721043 GEO720702:GEO721043 GOK720702:GOK721043 GYG720702:GYG721043 HIC720702:HIC721043 HRY720702:HRY721043 IBU720702:IBU721043 ILQ720702:ILQ721043 IVM720702:IVM721043 JFI720702:JFI721043 JPE720702:JPE721043 JZA720702:JZA721043 KIW720702:KIW721043 KSS720702:KSS721043 LCO720702:LCO721043 LMK720702:LMK721043 LWG720702:LWG721043 MGC720702:MGC721043 MPY720702:MPY721043 MZU720702:MZU721043 NJQ720702:NJQ721043 NTM720702:NTM721043 ODI720702:ODI721043 ONE720702:ONE721043 OXA720702:OXA721043 PGW720702:PGW721043 PQS720702:PQS721043 QAO720702:QAO721043 QKK720702:QKK721043 QUG720702:QUG721043 REC720702:REC721043 RNY720702:RNY721043 RXU720702:RXU721043 SHQ720702:SHQ721043 SRM720702:SRM721043 TBI720702:TBI721043 TLE720702:TLE721043 TVA720702:TVA721043 UEW720702:UEW721043 UOS720702:UOS721043 UYO720702:UYO721043 VIK720702:VIK721043 VSG720702:VSG721043 WCC720702:WCC721043 WLY720702:WLY721043 WVU720702:WVU721043 L786238:L786579 JI786238:JI786579 TE786238:TE786579 ADA786238:ADA786579 AMW786238:AMW786579 AWS786238:AWS786579 BGO786238:BGO786579 BQK786238:BQK786579 CAG786238:CAG786579 CKC786238:CKC786579 CTY786238:CTY786579 DDU786238:DDU786579 DNQ786238:DNQ786579 DXM786238:DXM786579 EHI786238:EHI786579 ERE786238:ERE786579 FBA786238:FBA786579 FKW786238:FKW786579 FUS786238:FUS786579 GEO786238:GEO786579 GOK786238:GOK786579 GYG786238:GYG786579 HIC786238:HIC786579 HRY786238:HRY786579 IBU786238:IBU786579 ILQ786238:ILQ786579 IVM786238:IVM786579 JFI786238:JFI786579 JPE786238:JPE786579 JZA786238:JZA786579 KIW786238:KIW786579 KSS786238:KSS786579 LCO786238:LCO786579 LMK786238:LMK786579 LWG786238:LWG786579 MGC786238:MGC786579 MPY786238:MPY786579 MZU786238:MZU786579 NJQ786238:NJQ786579 NTM786238:NTM786579 ODI786238:ODI786579 ONE786238:ONE786579 OXA786238:OXA786579 PGW786238:PGW786579 PQS786238:PQS786579 QAO786238:QAO786579 QKK786238:QKK786579 QUG786238:QUG786579 REC786238:REC786579 RNY786238:RNY786579 RXU786238:RXU786579 SHQ786238:SHQ786579 SRM786238:SRM786579 TBI786238:TBI786579 TLE786238:TLE786579 TVA786238:TVA786579 UEW786238:UEW786579 UOS786238:UOS786579 UYO786238:UYO786579 VIK786238:VIK786579 VSG786238:VSG786579 WCC786238:WCC786579 WLY786238:WLY786579 WVU786238:WVU786579 L851774:L852115 JI851774:JI852115 TE851774:TE852115 ADA851774:ADA852115 AMW851774:AMW852115 AWS851774:AWS852115 BGO851774:BGO852115 BQK851774:BQK852115 CAG851774:CAG852115 CKC851774:CKC852115 CTY851774:CTY852115 DDU851774:DDU852115 DNQ851774:DNQ852115 DXM851774:DXM852115 EHI851774:EHI852115 ERE851774:ERE852115 FBA851774:FBA852115 FKW851774:FKW852115 FUS851774:FUS852115 GEO851774:GEO852115 GOK851774:GOK852115 GYG851774:GYG852115 HIC851774:HIC852115 HRY851774:HRY852115 IBU851774:IBU852115 ILQ851774:ILQ852115 IVM851774:IVM852115 JFI851774:JFI852115 JPE851774:JPE852115 JZA851774:JZA852115 KIW851774:KIW852115 KSS851774:KSS852115 LCO851774:LCO852115 LMK851774:LMK852115 LWG851774:LWG852115 MGC851774:MGC852115 MPY851774:MPY852115 MZU851774:MZU852115 NJQ851774:NJQ852115 NTM851774:NTM852115 ODI851774:ODI852115 ONE851774:ONE852115 OXA851774:OXA852115 PGW851774:PGW852115 PQS851774:PQS852115 QAO851774:QAO852115 QKK851774:QKK852115 QUG851774:QUG852115 REC851774:REC852115 RNY851774:RNY852115 RXU851774:RXU852115 SHQ851774:SHQ852115 SRM851774:SRM852115 TBI851774:TBI852115 TLE851774:TLE852115 TVA851774:TVA852115 UEW851774:UEW852115 UOS851774:UOS852115 UYO851774:UYO852115 VIK851774:VIK852115 VSG851774:VSG852115 WCC851774:WCC852115 WLY851774:WLY852115 WVU851774:WVU852115 L917310:L917651 JI917310:JI917651 TE917310:TE917651 ADA917310:ADA917651 AMW917310:AMW917651 AWS917310:AWS917651 BGO917310:BGO917651 BQK917310:BQK917651 CAG917310:CAG917651 CKC917310:CKC917651 CTY917310:CTY917651 DDU917310:DDU917651 DNQ917310:DNQ917651 DXM917310:DXM917651 EHI917310:EHI917651 ERE917310:ERE917651 FBA917310:FBA917651 FKW917310:FKW917651 FUS917310:FUS917651 GEO917310:GEO917651 GOK917310:GOK917651 GYG917310:GYG917651 HIC917310:HIC917651 HRY917310:HRY917651 IBU917310:IBU917651 ILQ917310:ILQ917651 IVM917310:IVM917651 JFI917310:JFI917651 JPE917310:JPE917651 JZA917310:JZA917651 KIW917310:KIW917651 KSS917310:KSS917651 LCO917310:LCO917651 LMK917310:LMK917651 LWG917310:LWG917651 MGC917310:MGC917651 MPY917310:MPY917651 MZU917310:MZU917651 NJQ917310:NJQ917651 NTM917310:NTM917651 ODI917310:ODI917651 ONE917310:ONE917651 OXA917310:OXA917651 PGW917310:PGW917651 PQS917310:PQS917651 QAO917310:QAO917651 QKK917310:QKK917651 QUG917310:QUG917651 REC917310:REC917651 RNY917310:RNY917651 RXU917310:RXU917651 SHQ917310:SHQ917651 SRM917310:SRM917651 TBI917310:TBI917651 TLE917310:TLE917651 TVA917310:TVA917651 UEW917310:UEW917651 UOS917310:UOS917651 UYO917310:UYO917651 VIK917310:VIK917651 VSG917310:VSG917651 WCC917310:WCC917651 WLY917310:WLY917651 WVU917310:WVU917651 L982846:L983187 JI982846:JI983187 TE982846:TE983187 ADA982846:ADA983187 AMW982846:AMW983187 AWS982846:AWS983187 BGO982846:BGO983187 BQK982846:BQK983187 CAG982846:CAG983187 CKC982846:CKC983187 CTY982846:CTY983187 DDU982846:DDU983187 DNQ982846:DNQ983187 DXM982846:DXM983187 EHI982846:EHI983187 ERE982846:ERE983187 FBA982846:FBA983187 FKW982846:FKW983187 FUS982846:FUS983187 GEO982846:GEO983187 GOK982846:GOK983187 GYG982846:GYG983187 HIC982846:HIC983187 HRY982846:HRY983187 IBU982846:IBU983187 ILQ982846:ILQ983187 IVM982846:IVM983187 JFI982846:JFI983187 JPE982846:JPE983187 JZA982846:JZA983187 KIW982846:KIW983187 KSS982846:KSS983187 LCO982846:LCO983187 LMK982846:LMK983187 LWG982846:LWG983187 MGC982846:MGC983187 MPY982846:MPY983187 MZU982846:MZU983187 NJQ982846:NJQ983187 NTM982846:NTM983187 ODI982846:ODI983187 ONE982846:ONE983187 OXA982846:OXA983187 PGW982846:PGW983187 PQS982846:PQS983187 QAO982846:QAO983187 QKK982846:QKK983187 QUG982846:QUG983187 REC982846:REC983187 RNY982846:RNY983187 RXU982846:RXU983187 SHQ982846:SHQ983187 SRM982846:SRM983187 TBI982846:TBI983187 TLE982846:TLE983187 TVA982846:TVA983187 UEW982846:UEW983187 UOS982846:UOS983187 UYO982846:UYO983187 VIK982846:VIK983187 VSG982846:VSG983187 WCC982846:WCC983187 JI7:JI149" xr:uid="{00000000-0002-0000-0200-000001000000}">
      <formula1>20000</formula1>
    </dataValidation>
    <dataValidation type="whole" allowBlank="1" showInputMessage="1" showErrorMessage="1" prompt="Inserire solo i giorni di assenza fatturati/da fatturare" sqref="WVR982846:WVR983187 TB7:TB149 ACX7:ACX149 AMT7:AMT149 AWP7:AWP149 BGL7:BGL149 BQH7:BQH149 CAD7:CAD149 CJZ7:CJZ149 CTV7:CTV149 DDR7:DDR149 DNN7:DNN149 DXJ7:DXJ149 EHF7:EHF149 ERB7:ERB149 FAX7:FAX149 FKT7:FKT149 FUP7:FUP149 GEL7:GEL149 GOH7:GOH149 GYD7:GYD149 HHZ7:HHZ149 HRV7:HRV149 IBR7:IBR149 ILN7:ILN149 IVJ7:IVJ149 JFF7:JFF149 JPB7:JPB149 JYX7:JYX149 KIT7:KIT149 KSP7:KSP149 LCL7:LCL149 LMH7:LMH149 LWD7:LWD149 MFZ7:MFZ149 MPV7:MPV149 MZR7:MZR149 NJN7:NJN149 NTJ7:NTJ149 ODF7:ODF149 ONB7:ONB149 OWX7:OWX149 PGT7:PGT149 PQP7:PQP149 QAL7:QAL149 QKH7:QKH149 QUD7:QUD149 RDZ7:RDZ149 RNV7:RNV149 RXR7:RXR149 SHN7:SHN149 SRJ7:SRJ149 TBF7:TBF149 TLB7:TLB149 TUX7:TUX149 UET7:UET149 UOP7:UOP149 UYL7:UYL149 VIH7:VIH149 VSD7:VSD149 WBZ7:WBZ149 WLV7:WLV149 WVR7:WVR149 JF7:JF149 H65342:H65683 JF65342:JF65683 TB65342:TB65683 ACX65342:ACX65683 AMT65342:AMT65683 AWP65342:AWP65683 BGL65342:BGL65683 BQH65342:BQH65683 CAD65342:CAD65683 CJZ65342:CJZ65683 CTV65342:CTV65683 DDR65342:DDR65683 DNN65342:DNN65683 DXJ65342:DXJ65683 EHF65342:EHF65683 ERB65342:ERB65683 FAX65342:FAX65683 FKT65342:FKT65683 FUP65342:FUP65683 GEL65342:GEL65683 GOH65342:GOH65683 GYD65342:GYD65683 HHZ65342:HHZ65683 HRV65342:HRV65683 IBR65342:IBR65683 ILN65342:ILN65683 IVJ65342:IVJ65683 JFF65342:JFF65683 JPB65342:JPB65683 JYX65342:JYX65683 KIT65342:KIT65683 KSP65342:KSP65683 LCL65342:LCL65683 LMH65342:LMH65683 LWD65342:LWD65683 MFZ65342:MFZ65683 MPV65342:MPV65683 MZR65342:MZR65683 NJN65342:NJN65683 NTJ65342:NTJ65683 ODF65342:ODF65683 ONB65342:ONB65683 OWX65342:OWX65683 PGT65342:PGT65683 PQP65342:PQP65683 QAL65342:QAL65683 QKH65342:QKH65683 QUD65342:QUD65683 RDZ65342:RDZ65683 RNV65342:RNV65683 RXR65342:RXR65683 SHN65342:SHN65683 SRJ65342:SRJ65683 TBF65342:TBF65683 TLB65342:TLB65683 TUX65342:TUX65683 UET65342:UET65683 UOP65342:UOP65683 UYL65342:UYL65683 VIH65342:VIH65683 VSD65342:VSD65683 WBZ65342:WBZ65683 WLV65342:WLV65683 WVR65342:WVR65683 H130878:H131219 JF130878:JF131219 TB130878:TB131219 ACX130878:ACX131219 AMT130878:AMT131219 AWP130878:AWP131219 BGL130878:BGL131219 BQH130878:BQH131219 CAD130878:CAD131219 CJZ130878:CJZ131219 CTV130878:CTV131219 DDR130878:DDR131219 DNN130878:DNN131219 DXJ130878:DXJ131219 EHF130878:EHF131219 ERB130878:ERB131219 FAX130878:FAX131219 FKT130878:FKT131219 FUP130878:FUP131219 GEL130878:GEL131219 GOH130878:GOH131219 GYD130878:GYD131219 HHZ130878:HHZ131219 HRV130878:HRV131219 IBR130878:IBR131219 ILN130878:ILN131219 IVJ130878:IVJ131219 JFF130878:JFF131219 JPB130878:JPB131219 JYX130878:JYX131219 KIT130878:KIT131219 KSP130878:KSP131219 LCL130878:LCL131219 LMH130878:LMH131219 LWD130878:LWD131219 MFZ130878:MFZ131219 MPV130878:MPV131219 MZR130878:MZR131219 NJN130878:NJN131219 NTJ130878:NTJ131219 ODF130878:ODF131219 ONB130878:ONB131219 OWX130878:OWX131219 PGT130878:PGT131219 PQP130878:PQP131219 QAL130878:QAL131219 QKH130878:QKH131219 QUD130878:QUD131219 RDZ130878:RDZ131219 RNV130878:RNV131219 RXR130878:RXR131219 SHN130878:SHN131219 SRJ130878:SRJ131219 TBF130878:TBF131219 TLB130878:TLB131219 TUX130878:TUX131219 UET130878:UET131219 UOP130878:UOP131219 UYL130878:UYL131219 VIH130878:VIH131219 VSD130878:VSD131219 WBZ130878:WBZ131219 WLV130878:WLV131219 WVR130878:WVR131219 H196414:H196755 JF196414:JF196755 TB196414:TB196755 ACX196414:ACX196755 AMT196414:AMT196755 AWP196414:AWP196755 BGL196414:BGL196755 BQH196414:BQH196755 CAD196414:CAD196755 CJZ196414:CJZ196755 CTV196414:CTV196755 DDR196414:DDR196755 DNN196414:DNN196755 DXJ196414:DXJ196755 EHF196414:EHF196755 ERB196414:ERB196755 FAX196414:FAX196755 FKT196414:FKT196755 FUP196414:FUP196755 GEL196414:GEL196755 GOH196414:GOH196755 GYD196414:GYD196755 HHZ196414:HHZ196755 HRV196414:HRV196755 IBR196414:IBR196755 ILN196414:ILN196755 IVJ196414:IVJ196755 JFF196414:JFF196755 JPB196414:JPB196755 JYX196414:JYX196755 KIT196414:KIT196755 KSP196414:KSP196755 LCL196414:LCL196755 LMH196414:LMH196755 LWD196414:LWD196755 MFZ196414:MFZ196755 MPV196414:MPV196755 MZR196414:MZR196755 NJN196414:NJN196755 NTJ196414:NTJ196755 ODF196414:ODF196755 ONB196414:ONB196755 OWX196414:OWX196755 PGT196414:PGT196755 PQP196414:PQP196755 QAL196414:QAL196755 QKH196414:QKH196755 QUD196414:QUD196755 RDZ196414:RDZ196755 RNV196414:RNV196755 RXR196414:RXR196755 SHN196414:SHN196755 SRJ196414:SRJ196755 TBF196414:TBF196755 TLB196414:TLB196755 TUX196414:TUX196755 UET196414:UET196755 UOP196414:UOP196755 UYL196414:UYL196755 VIH196414:VIH196755 VSD196414:VSD196755 WBZ196414:WBZ196755 WLV196414:WLV196755 WVR196414:WVR196755 H261950:H262291 JF261950:JF262291 TB261950:TB262291 ACX261950:ACX262291 AMT261950:AMT262291 AWP261950:AWP262291 BGL261950:BGL262291 BQH261950:BQH262291 CAD261950:CAD262291 CJZ261950:CJZ262291 CTV261950:CTV262291 DDR261950:DDR262291 DNN261950:DNN262291 DXJ261950:DXJ262291 EHF261950:EHF262291 ERB261950:ERB262291 FAX261950:FAX262291 FKT261950:FKT262291 FUP261950:FUP262291 GEL261950:GEL262291 GOH261950:GOH262291 GYD261950:GYD262291 HHZ261950:HHZ262291 HRV261950:HRV262291 IBR261950:IBR262291 ILN261950:ILN262291 IVJ261950:IVJ262291 JFF261950:JFF262291 JPB261950:JPB262291 JYX261950:JYX262291 KIT261950:KIT262291 KSP261950:KSP262291 LCL261950:LCL262291 LMH261950:LMH262291 LWD261950:LWD262291 MFZ261950:MFZ262291 MPV261950:MPV262291 MZR261950:MZR262291 NJN261950:NJN262291 NTJ261950:NTJ262291 ODF261950:ODF262291 ONB261950:ONB262291 OWX261950:OWX262291 PGT261950:PGT262291 PQP261950:PQP262291 QAL261950:QAL262291 QKH261950:QKH262291 QUD261950:QUD262291 RDZ261950:RDZ262291 RNV261950:RNV262291 RXR261950:RXR262291 SHN261950:SHN262291 SRJ261950:SRJ262291 TBF261950:TBF262291 TLB261950:TLB262291 TUX261950:TUX262291 UET261950:UET262291 UOP261950:UOP262291 UYL261950:UYL262291 VIH261950:VIH262291 VSD261950:VSD262291 WBZ261950:WBZ262291 WLV261950:WLV262291 WVR261950:WVR262291 H327486:H327827 JF327486:JF327827 TB327486:TB327827 ACX327486:ACX327827 AMT327486:AMT327827 AWP327486:AWP327827 BGL327486:BGL327827 BQH327486:BQH327827 CAD327486:CAD327827 CJZ327486:CJZ327827 CTV327486:CTV327827 DDR327486:DDR327827 DNN327486:DNN327827 DXJ327486:DXJ327827 EHF327486:EHF327827 ERB327486:ERB327827 FAX327486:FAX327827 FKT327486:FKT327827 FUP327486:FUP327827 GEL327486:GEL327827 GOH327486:GOH327827 GYD327486:GYD327827 HHZ327486:HHZ327827 HRV327486:HRV327827 IBR327486:IBR327827 ILN327486:ILN327827 IVJ327486:IVJ327827 JFF327486:JFF327827 JPB327486:JPB327827 JYX327486:JYX327827 KIT327486:KIT327827 KSP327486:KSP327827 LCL327486:LCL327827 LMH327486:LMH327827 LWD327486:LWD327827 MFZ327486:MFZ327827 MPV327486:MPV327827 MZR327486:MZR327827 NJN327486:NJN327827 NTJ327486:NTJ327827 ODF327486:ODF327827 ONB327486:ONB327827 OWX327486:OWX327827 PGT327486:PGT327827 PQP327486:PQP327827 QAL327486:QAL327827 QKH327486:QKH327827 QUD327486:QUD327827 RDZ327486:RDZ327827 RNV327486:RNV327827 RXR327486:RXR327827 SHN327486:SHN327827 SRJ327486:SRJ327827 TBF327486:TBF327827 TLB327486:TLB327827 TUX327486:TUX327827 UET327486:UET327827 UOP327486:UOP327827 UYL327486:UYL327827 VIH327486:VIH327827 VSD327486:VSD327827 WBZ327486:WBZ327827 WLV327486:WLV327827 WVR327486:WVR327827 H393022:H393363 JF393022:JF393363 TB393022:TB393363 ACX393022:ACX393363 AMT393022:AMT393363 AWP393022:AWP393363 BGL393022:BGL393363 BQH393022:BQH393363 CAD393022:CAD393363 CJZ393022:CJZ393363 CTV393022:CTV393363 DDR393022:DDR393363 DNN393022:DNN393363 DXJ393022:DXJ393363 EHF393022:EHF393363 ERB393022:ERB393363 FAX393022:FAX393363 FKT393022:FKT393363 FUP393022:FUP393363 GEL393022:GEL393363 GOH393022:GOH393363 GYD393022:GYD393363 HHZ393022:HHZ393363 HRV393022:HRV393363 IBR393022:IBR393363 ILN393022:ILN393363 IVJ393022:IVJ393363 JFF393022:JFF393363 JPB393022:JPB393363 JYX393022:JYX393363 KIT393022:KIT393363 KSP393022:KSP393363 LCL393022:LCL393363 LMH393022:LMH393363 LWD393022:LWD393363 MFZ393022:MFZ393363 MPV393022:MPV393363 MZR393022:MZR393363 NJN393022:NJN393363 NTJ393022:NTJ393363 ODF393022:ODF393363 ONB393022:ONB393363 OWX393022:OWX393363 PGT393022:PGT393363 PQP393022:PQP393363 QAL393022:QAL393363 QKH393022:QKH393363 QUD393022:QUD393363 RDZ393022:RDZ393363 RNV393022:RNV393363 RXR393022:RXR393363 SHN393022:SHN393363 SRJ393022:SRJ393363 TBF393022:TBF393363 TLB393022:TLB393363 TUX393022:TUX393363 UET393022:UET393363 UOP393022:UOP393363 UYL393022:UYL393363 VIH393022:VIH393363 VSD393022:VSD393363 WBZ393022:WBZ393363 WLV393022:WLV393363 WVR393022:WVR393363 H458558:H458899 JF458558:JF458899 TB458558:TB458899 ACX458558:ACX458899 AMT458558:AMT458899 AWP458558:AWP458899 BGL458558:BGL458899 BQH458558:BQH458899 CAD458558:CAD458899 CJZ458558:CJZ458899 CTV458558:CTV458899 DDR458558:DDR458899 DNN458558:DNN458899 DXJ458558:DXJ458899 EHF458558:EHF458899 ERB458558:ERB458899 FAX458558:FAX458899 FKT458558:FKT458899 FUP458558:FUP458899 GEL458558:GEL458899 GOH458558:GOH458899 GYD458558:GYD458899 HHZ458558:HHZ458899 HRV458558:HRV458899 IBR458558:IBR458899 ILN458558:ILN458899 IVJ458558:IVJ458899 JFF458558:JFF458899 JPB458558:JPB458899 JYX458558:JYX458899 KIT458558:KIT458899 KSP458558:KSP458899 LCL458558:LCL458899 LMH458558:LMH458899 LWD458558:LWD458899 MFZ458558:MFZ458899 MPV458558:MPV458899 MZR458558:MZR458899 NJN458558:NJN458899 NTJ458558:NTJ458899 ODF458558:ODF458899 ONB458558:ONB458899 OWX458558:OWX458899 PGT458558:PGT458899 PQP458558:PQP458899 QAL458558:QAL458899 QKH458558:QKH458899 QUD458558:QUD458899 RDZ458558:RDZ458899 RNV458558:RNV458899 RXR458558:RXR458899 SHN458558:SHN458899 SRJ458558:SRJ458899 TBF458558:TBF458899 TLB458558:TLB458899 TUX458558:TUX458899 UET458558:UET458899 UOP458558:UOP458899 UYL458558:UYL458899 VIH458558:VIH458899 VSD458558:VSD458899 WBZ458558:WBZ458899 WLV458558:WLV458899 WVR458558:WVR458899 H524094:H524435 JF524094:JF524435 TB524094:TB524435 ACX524094:ACX524435 AMT524094:AMT524435 AWP524094:AWP524435 BGL524094:BGL524435 BQH524094:BQH524435 CAD524094:CAD524435 CJZ524094:CJZ524435 CTV524094:CTV524435 DDR524094:DDR524435 DNN524094:DNN524435 DXJ524094:DXJ524435 EHF524094:EHF524435 ERB524094:ERB524435 FAX524094:FAX524435 FKT524094:FKT524435 FUP524094:FUP524435 GEL524094:GEL524435 GOH524094:GOH524435 GYD524094:GYD524435 HHZ524094:HHZ524435 HRV524094:HRV524435 IBR524094:IBR524435 ILN524094:ILN524435 IVJ524094:IVJ524435 JFF524094:JFF524435 JPB524094:JPB524435 JYX524094:JYX524435 KIT524094:KIT524435 KSP524094:KSP524435 LCL524094:LCL524435 LMH524094:LMH524435 LWD524094:LWD524435 MFZ524094:MFZ524435 MPV524094:MPV524435 MZR524094:MZR524435 NJN524094:NJN524435 NTJ524094:NTJ524435 ODF524094:ODF524435 ONB524094:ONB524435 OWX524094:OWX524435 PGT524094:PGT524435 PQP524094:PQP524435 QAL524094:QAL524435 QKH524094:QKH524435 QUD524094:QUD524435 RDZ524094:RDZ524435 RNV524094:RNV524435 RXR524094:RXR524435 SHN524094:SHN524435 SRJ524094:SRJ524435 TBF524094:TBF524435 TLB524094:TLB524435 TUX524094:TUX524435 UET524094:UET524435 UOP524094:UOP524435 UYL524094:UYL524435 VIH524094:VIH524435 VSD524094:VSD524435 WBZ524094:WBZ524435 WLV524094:WLV524435 WVR524094:WVR524435 H589630:H589971 JF589630:JF589971 TB589630:TB589971 ACX589630:ACX589971 AMT589630:AMT589971 AWP589630:AWP589971 BGL589630:BGL589971 BQH589630:BQH589971 CAD589630:CAD589971 CJZ589630:CJZ589971 CTV589630:CTV589971 DDR589630:DDR589971 DNN589630:DNN589971 DXJ589630:DXJ589971 EHF589630:EHF589971 ERB589630:ERB589971 FAX589630:FAX589971 FKT589630:FKT589971 FUP589630:FUP589971 GEL589630:GEL589971 GOH589630:GOH589971 GYD589630:GYD589971 HHZ589630:HHZ589971 HRV589630:HRV589971 IBR589630:IBR589971 ILN589630:ILN589971 IVJ589630:IVJ589971 JFF589630:JFF589971 JPB589630:JPB589971 JYX589630:JYX589971 KIT589630:KIT589971 KSP589630:KSP589971 LCL589630:LCL589971 LMH589630:LMH589971 LWD589630:LWD589971 MFZ589630:MFZ589971 MPV589630:MPV589971 MZR589630:MZR589971 NJN589630:NJN589971 NTJ589630:NTJ589971 ODF589630:ODF589971 ONB589630:ONB589971 OWX589630:OWX589971 PGT589630:PGT589971 PQP589630:PQP589971 QAL589630:QAL589971 QKH589630:QKH589971 QUD589630:QUD589971 RDZ589630:RDZ589971 RNV589630:RNV589971 RXR589630:RXR589971 SHN589630:SHN589971 SRJ589630:SRJ589971 TBF589630:TBF589971 TLB589630:TLB589971 TUX589630:TUX589971 UET589630:UET589971 UOP589630:UOP589971 UYL589630:UYL589971 VIH589630:VIH589971 VSD589630:VSD589971 WBZ589630:WBZ589971 WLV589630:WLV589971 WVR589630:WVR589971 H655166:H655507 JF655166:JF655507 TB655166:TB655507 ACX655166:ACX655507 AMT655166:AMT655507 AWP655166:AWP655507 BGL655166:BGL655507 BQH655166:BQH655507 CAD655166:CAD655507 CJZ655166:CJZ655507 CTV655166:CTV655507 DDR655166:DDR655507 DNN655166:DNN655507 DXJ655166:DXJ655507 EHF655166:EHF655507 ERB655166:ERB655507 FAX655166:FAX655507 FKT655166:FKT655507 FUP655166:FUP655507 GEL655166:GEL655507 GOH655166:GOH655507 GYD655166:GYD655507 HHZ655166:HHZ655507 HRV655166:HRV655507 IBR655166:IBR655507 ILN655166:ILN655507 IVJ655166:IVJ655507 JFF655166:JFF655507 JPB655166:JPB655507 JYX655166:JYX655507 KIT655166:KIT655507 KSP655166:KSP655507 LCL655166:LCL655507 LMH655166:LMH655507 LWD655166:LWD655507 MFZ655166:MFZ655507 MPV655166:MPV655507 MZR655166:MZR655507 NJN655166:NJN655507 NTJ655166:NTJ655507 ODF655166:ODF655507 ONB655166:ONB655507 OWX655166:OWX655507 PGT655166:PGT655507 PQP655166:PQP655507 QAL655166:QAL655507 QKH655166:QKH655507 QUD655166:QUD655507 RDZ655166:RDZ655507 RNV655166:RNV655507 RXR655166:RXR655507 SHN655166:SHN655507 SRJ655166:SRJ655507 TBF655166:TBF655507 TLB655166:TLB655507 TUX655166:TUX655507 UET655166:UET655507 UOP655166:UOP655507 UYL655166:UYL655507 VIH655166:VIH655507 VSD655166:VSD655507 WBZ655166:WBZ655507 WLV655166:WLV655507 WVR655166:WVR655507 H720702:H721043 JF720702:JF721043 TB720702:TB721043 ACX720702:ACX721043 AMT720702:AMT721043 AWP720702:AWP721043 BGL720702:BGL721043 BQH720702:BQH721043 CAD720702:CAD721043 CJZ720702:CJZ721043 CTV720702:CTV721043 DDR720702:DDR721043 DNN720702:DNN721043 DXJ720702:DXJ721043 EHF720702:EHF721043 ERB720702:ERB721043 FAX720702:FAX721043 FKT720702:FKT721043 FUP720702:FUP721043 GEL720702:GEL721043 GOH720702:GOH721043 GYD720702:GYD721043 HHZ720702:HHZ721043 HRV720702:HRV721043 IBR720702:IBR721043 ILN720702:ILN721043 IVJ720702:IVJ721043 JFF720702:JFF721043 JPB720702:JPB721043 JYX720702:JYX721043 KIT720702:KIT721043 KSP720702:KSP721043 LCL720702:LCL721043 LMH720702:LMH721043 LWD720702:LWD721043 MFZ720702:MFZ721043 MPV720702:MPV721043 MZR720702:MZR721043 NJN720702:NJN721043 NTJ720702:NTJ721043 ODF720702:ODF721043 ONB720702:ONB721043 OWX720702:OWX721043 PGT720702:PGT721043 PQP720702:PQP721043 QAL720702:QAL721043 QKH720702:QKH721043 QUD720702:QUD721043 RDZ720702:RDZ721043 RNV720702:RNV721043 RXR720702:RXR721043 SHN720702:SHN721043 SRJ720702:SRJ721043 TBF720702:TBF721043 TLB720702:TLB721043 TUX720702:TUX721043 UET720702:UET721043 UOP720702:UOP721043 UYL720702:UYL721043 VIH720702:VIH721043 VSD720702:VSD721043 WBZ720702:WBZ721043 WLV720702:WLV721043 WVR720702:WVR721043 H786238:H786579 JF786238:JF786579 TB786238:TB786579 ACX786238:ACX786579 AMT786238:AMT786579 AWP786238:AWP786579 BGL786238:BGL786579 BQH786238:BQH786579 CAD786238:CAD786579 CJZ786238:CJZ786579 CTV786238:CTV786579 DDR786238:DDR786579 DNN786238:DNN786579 DXJ786238:DXJ786579 EHF786238:EHF786579 ERB786238:ERB786579 FAX786238:FAX786579 FKT786238:FKT786579 FUP786238:FUP786579 GEL786238:GEL786579 GOH786238:GOH786579 GYD786238:GYD786579 HHZ786238:HHZ786579 HRV786238:HRV786579 IBR786238:IBR786579 ILN786238:ILN786579 IVJ786238:IVJ786579 JFF786238:JFF786579 JPB786238:JPB786579 JYX786238:JYX786579 KIT786238:KIT786579 KSP786238:KSP786579 LCL786238:LCL786579 LMH786238:LMH786579 LWD786238:LWD786579 MFZ786238:MFZ786579 MPV786238:MPV786579 MZR786238:MZR786579 NJN786238:NJN786579 NTJ786238:NTJ786579 ODF786238:ODF786579 ONB786238:ONB786579 OWX786238:OWX786579 PGT786238:PGT786579 PQP786238:PQP786579 QAL786238:QAL786579 QKH786238:QKH786579 QUD786238:QUD786579 RDZ786238:RDZ786579 RNV786238:RNV786579 RXR786238:RXR786579 SHN786238:SHN786579 SRJ786238:SRJ786579 TBF786238:TBF786579 TLB786238:TLB786579 TUX786238:TUX786579 UET786238:UET786579 UOP786238:UOP786579 UYL786238:UYL786579 VIH786238:VIH786579 VSD786238:VSD786579 WBZ786238:WBZ786579 WLV786238:WLV786579 WVR786238:WVR786579 H851774:H852115 JF851774:JF852115 TB851774:TB852115 ACX851774:ACX852115 AMT851774:AMT852115 AWP851774:AWP852115 BGL851774:BGL852115 BQH851774:BQH852115 CAD851774:CAD852115 CJZ851774:CJZ852115 CTV851774:CTV852115 DDR851774:DDR852115 DNN851774:DNN852115 DXJ851774:DXJ852115 EHF851774:EHF852115 ERB851774:ERB852115 FAX851774:FAX852115 FKT851774:FKT852115 FUP851774:FUP852115 GEL851774:GEL852115 GOH851774:GOH852115 GYD851774:GYD852115 HHZ851774:HHZ852115 HRV851774:HRV852115 IBR851774:IBR852115 ILN851774:ILN852115 IVJ851774:IVJ852115 JFF851774:JFF852115 JPB851774:JPB852115 JYX851774:JYX852115 KIT851774:KIT852115 KSP851774:KSP852115 LCL851774:LCL852115 LMH851774:LMH852115 LWD851774:LWD852115 MFZ851774:MFZ852115 MPV851774:MPV852115 MZR851774:MZR852115 NJN851774:NJN852115 NTJ851774:NTJ852115 ODF851774:ODF852115 ONB851774:ONB852115 OWX851774:OWX852115 PGT851774:PGT852115 PQP851774:PQP852115 QAL851774:QAL852115 QKH851774:QKH852115 QUD851774:QUD852115 RDZ851774:RDZ852115 RNV851774:RNV852115 RXR851774:RXR852115 SHN851774:SHN852115 SRJ851774:SRJ852115 TBF851774:TBF852115 TLB851774:TLB852115 TUX851774:TUX852115 UET851774:UET852115 UOP851774:UOP852115 UYL851774:UYL852115 VIH851774:VIH852115 VSD851774:VSD852115 WBZ851774:WBZ852115 WLV851774:WLV852115 WVR851774:WVR852115 H917310:H917651 JF917310:JF917651 TB917310:TB917651 ACX917310:ACX917651 AMT917310:AMT917651 AWP917310:AWP917651 BGL917310:BGL917651 BQH917310:BQH917651 CAD917310:CAD917651 CJZ917310:CJZ917651 CTV917310:CTV917651 DDR917310:DDR917651 DNN917310:DNN917651 DXJ917310:DXJ917651 EHF917310:EHF917651 ERB917310:ERB917651 FAX917310:FAX917651 FKT917310:FKT917651 FUP917310:FUP917651 GEL917310:GEL917651 GOH917310:GOH917651 GYD917310:GYD917651 HHZ917310:HHZ917651 HRV917310:HRV917651 IBR917310:IBR917651 ILN917310:ILN917651 IVJ917310:IVJ917651 JFF917310:JFF917651 JPB917310:JPB917651 JYX917310:JYX917651 KIT917310:KIT917651 KSP917310:KSP917651 LCL917310:LCL917651 LMH917310:LMH917651 LWD917310:LWD917651 MFZ917310:MFZ917651 MPV917310:MPV917651 MZR917310:MZR917651 NJN917310:NJN917651 NTJ917310:NTJ917651 ODF917310:ODF917651 ONB917310:ONB917651 OWX917310:OWX917651 PGT917310:PGT917651 PQP917310:PQP917651 QAL917310:QAL917651 QKH917310:QKH917651 QUD917310:QUD917651 RDZ917310:RDZ917651 RNV917310:RNV917651 RXR917310:RXR917651 SHN917310:SHN917651 SRJ917310:SRJ917651 TBF917310:TBF917651 TLB917310:TLB917651 TUX917310:TUX917651 UET917310:UET917651 UOP917310:UOP917651 UYL917310:UYL917651 VIH917310:VIH917651 VSD917310:VSD917651 WBZ917310:WBZ917651 WLV917310:WLV917651 WVR917310:WVR917651 H982846:H983187 JF982846:JF983187 TB982846:TB983187 ACX982846:ACX983187 AMT982846:AMT983187 AWP982846:AWP983187 BGL982846:BGL983187 BQH982846:BQH983187 CAD982846:CAD983187 CJZ982846:CJZ983187 CTV982846:CTV983187 DDR982846:DDR983187 DNN982846:DNN983187 DXJ982846:DXJ983187 EHF982846:EHF983187 ERB982846:ERB983187 FAX982846:FAX983187 FKT982846:FKT983187 FUP982846:FUP983187 GEL982846:GEL983187 GOH982846:GOH983187 GYD982846:GYD983187 HHZ982846:HHZ983187 HRV982846:HRV983187 IBR982846:IBR983187 ILN982846:ILN983187 IVJ982846:IVJ983187 JFF982846:JFF983187 JPB982846:JPB983187 JYX982846:JYX983187 KIT982846:KIT983187 KSP982846:KSP983187 LCL982846:LCL983187 LMH982846:LMH983187 LWD982846:LWD983187 MFZ982846:MFZ983187 MPV982846:MPV983187 MZR982846:MZR983187 NJN982846:NJN983187 NTJ982846:NTJ983187 ODF982846:ODF983187 ONB982846:ONB983187 OWX982846:OWX983187 PGT982846:PGT983187 PQP982846:PQP983187 QAL982846:QAL983187 QKH982846:QKH983187 QUD982846:QUD983187 RDZ982846:RDZ983187 RNV982846:RNV983187 RXR982846:RXR983187 SHN982846:SHN983187 SRJ982846:SRJ983187 TBF982846:TBF983187 TLB982846:TLB983187 TUX982846:TUX983187 UET982846:UET983187 UOP982846:UOP983187 UYL982846:UYL983187 VIH982846:VIH983187 VSD982846:VSD983187 WBZ982846:WBZ983187 WLV982846:WLV983187 H7:H149" xr:uid="{00000000-0002-0000-0200-000002000000}">
      <formula1>0</formula1>
      <formula2>365</formula2>
    </dataValidation>
    <dataValidation type="whole" allowBlank="1" showInputMessage="1" showErrorMessage="1" sqref="WVQ982846:WVQ983187 TA7:TA149 ACW7:ACW149 AMS7:AMS149 AWO7:AWO149 BGK7:BGK149 BQG7:BQG149 CAC7:CAC149 CJY7:CJY149 CTU7:CTU149 DDQ7:DDQ149 DNM7:DNM149 DXI7:DXI149 EHE7:EHE149 ERA7:ERA149 FAW7:FAW149 FKS7:FKS149 FUO7:FUO149 GEK7:GEK149 GOG7:GOG149 GYC7:GYC149 HHY7:HHY149 HRU7:HRU149 IBQ7:IBQ149 ILM7:ILM149 IVI7:IVI149 JFE7:JFE149 JPA7:JPA149 JYW7:JYW149 KIS7:KIS149 KSO7:KSO149 LCK7:LCK149 LMG7:LMG149 LWC7:LWC149 MFY7:MFY149 MPU7:MPU149 MZQ7:MZQ149 NJM7:NJM149 NTI7:NTI149 ODE7:ODE149 ONA7:ONA149 OWW7:OWW149 PGS7:PGS149 PQO7:PQO149 QAK7:QAK149 QKG7:QKG149 QUC7:QUC149 RDY7:RDY149 RNU7:RNU149 RXQ7:RXQ149 SHM7:SHM149 SRI7:SRI149 TBE7:TBE149 TLA7:TLA149 TUW7:TUW149 UES7:UES149 UOO7:UOO149 UYK7:UYK149 VIG7:VIG149 VSC7:VSC149 WBY7:WBY149 WLU7:WLU149 WVQ7:WVQ149 JE7:JE149 G65342:G65683 JE65342:JE65683 TA65342:TA65683 ACW65342:ACW65683 AMS65342:AMS65683 AWO65342:AWO65683 BGK65342:BGK65683 BQG65342:BQG65683 CAC65342:CAC65683 CJY65342:CJY65683 CTU65342:CTU65683 DDQ65342:DDQ65683 DNM65342:DNM65683 DXI65342:DXI65683 EHE65342:EHE65683 ERA65342:ERA65683 FAW65342:FAW65683 FKS65342:FKS65683 FUO65342:FUO65683 GEK65342:GEK65683 GOG65342:GOG65683 GYC65342:GYC65683 HHY65342:HHY65683 HRU65342:HRU65683 IBQ65342:IBQ65683 ILM65342:ILM65683 IVI65342:IVI65683 JFE65342:JFE65683 JPA65342:JPA65683 JYW65342:JYW65683 KIS65342:KIS65683 KSO65342:KSO65683 LCK65342:LCK65683 LMG65342:LMG65683 LWC65342:LWC65683 MFY65342:MFY65683 MPU65342:MPU65683 MZQ65342:MZQ65683 NJM65342:NJM65683 NTI65342:NTI65683 ODE65342:ODE65683 ONA65342:ONA65683 OWW65342:OWW65683 PGS65342:PGS65683 PQO65342:PQO65683 QAK65342:QAK65683 QKG65342:QKG65683 QUC65342:QUC65683 RDY65342:RDY65683 RNU65342:RNU65683 RXQ65342:RXQ65683 SHM65342:SHM65683 SRI65342:SRI65683 TBE65342:TBE65683 TLA65342:TLA65683 TUW65342:TUW65683 UES65342:UES65683 UOO65342:UOO65683 UYK65342:UYK65683 VIG65342:VIG65683 VSC65342:VSC65683 WBY65342:WBY65683 WLU65342:WLU65683 WVQ65342:WVQ65683 G130878:G131219 JE130878:JE131219 TA130878:TA131219 ACW130878:ACW131219 AMS130878:AMS131219 AWO130878:AWO131219 BGK130878:BGK131219 BQG130878:BQG131219 CAC130878:CAC131219 CJY130878:CJY131219 CTU130878:CTU131219 DDQ130878:DDQ131219 DNM130878:DNM131219 DXI130878:DXI131219 EHE130878:EHE131219 ERA130878:ERA131219 FAW130878:FAW131219 FKS130878:FKS131219 FUO130878:FUO131219 GEK130878:GEK131219 GOG130878:GOG131219 GYC130878:GYC131219 HHY130878:HHY131219 HRU130878:HRU131219 IBQ130878:IBQ131219 ILM130878:ILM131219 IVI130878:IVI131219 JFE130878:JFE131219 JPA130878:JPA131219 JYW130878:JYW131219 KIS130878:KIS131219 KSO130878:KSO131219 LCK130878:LCK131219 LMG130878:LMG131219 LWC130878:LWC131219 MFY130878:MFY131219 MPU130878:MPU131219 MZQ130878:MZQ131219 NJM130878:NJM131219 NTI130878:NTI131219 ODE130878:ODE131219 ONA130878:ONA131219 OWW130878:OWW131219 PGS130878:PGS131219 PQO130878:PQO131219 QAK130878:QAK131219 QKG130878:QKG131219 QUC130878:QUC131219 RDY130878:RDY131219 RNU130878:RNU131219 RXQ130878:RXQ131219 SHM130878:SHM131219 SRI130878:SRI131219 TBE130878:TBE131219 TLA130878:TLA131219 TUW130878:TUW131219 UES130878:UES131219 UOO130878:UOO131219 UYK130878:UYK131219 VIG130878:VIG131219 VSC130878:VSC131219 WBY130878:WBY131219 WLU130878:WLU131219 WVQ130878:WVQ131219 G196414:G196755 JE196414:JE196755 TA196414:TA196755 ACW196414:ACW196755 AMS196414:AMS196755 AWO196414:AWO196755 BGK196414:BGK196755 BQG196414:BQG196755 CAC196414:CAC196755 CJY196414:CJY196755 CTU196414:CTU196755 DDQ196414:DDQ196755 DNM196414:DNM196755 DXI196414:DXI196755 EHE196414:EHE196755 ERA196414:ERA196755 FAW196414:FAW196755 FKS196414:FKS196755 FUO196414:FUO196755 GEK196414:GEK196755 GOG196414:GOG196755 GYC196414:GYC196755 HHY196414:HHY196755 HRU196414:HRU196755 IBQ196414:IBQ196755 ILM196414:ILM196755 IVI196414:IVI196755 JFE196414:JFE196755 JPA196414:JPA196755 JYW196414:JYW196755 KIS196414:KIS196755 KSO196414:KSO196755 LCK196414:LCK196755 LMG196414:LMG196755 LWC196414:LWC196755 MFY196414:MFY196755 MPU196414:MPU196755 MZQ196414:MZQ196755 NJM196414:NJM196755 NTI196414:NTI196755 ODE196414:ODE196755 ONA196414:ONA196755 OWW196414:OWW196755 PGS196414:PGS196755 PQO196414:PQO196755 QAK196414:QAK196755 QKG196414:QKG196755 QUC196414:QUC196755 RDY196414:RDY196755 RNU196414:RNU196755 RXQ196414:RXQ196755 SHM196414:SHM196755 SRI196414:SRI196755 TBE196414:TBE196755 TLA196414:TLA196755 TUW196414:TUW196755 UES196414:UES196755 UOO196414:UOO196755 UYK196414:UYK196755 VIG196414:VIG196755 VSC196414:VSC196755 WBY196414:WBY196755 WLU196414:WLU196755 WVQ196414:WVQ196755 G261950:G262291 JE261950:JE262291 TA261950:TA262291 ACW261950:ACW262291 AMS261950:AMS262291 AWO261950:AWO262291 BGK261950:BGK262291 BQG261950:BQG262291 CAC261950:CAC262291 CJY261950:CJY262291 CTU261950:CTU262291 DDQ261950:DDQ262291 DNM261950:DNM262291 DXI261950:DXI262291 EHE261950:EHE262291 ERA261950:ERA262291 FAW261950:FAW262291 FKS261950:FKS262291 FUO261950:FUO262291 GEK261950:GEK262291 GOG261950:GOG262291 GYC261950:GYC262291 HHY261950:HHY262291 HRU261950:HRU262291 IBQ261950:IBQ262291 ILM261950:ILM262291 IVI261950:IVI262291 JFE261950:JFE262291 JPA261950:JPA262291 JYW261950:JYW262291 KIS261950:KIS262291 KSO261950:KSO262291 LCK261950:LCK262291 LMG261950:LMG262291 LWC261950:LWC262291 MFY261950:MFY262291 MPU261950:MPU262291 MZQ261950:MZQ262291 NJM261950:NJM262291 NTI261950:NTI262291 ODE261950:ODE262291 ONA261950:ONA262291 OWW261950:OWW262291 PGS261950:PGS262291 PQO261950:PQO262291 QAK261950:QAK262291 QKG261950:QKG262291 QUC261950:QUC262291 RDY261950:RDY262291 RNU261950:RNU262291 RXQ261950:RXQ262291 SHM261950:SHM262291 SRI261950:SRI262291 TBE261950:TBE262291 TLA261950:TLA262291 TUW261950:TUW262291 UES261950:UES262291 UOO261950:UOO262291 UYK261950:UYK262291 VIG261950:VIG262291 VSC261950:VSC262291 WBY261950:WBY262291 WLU261950:WLU262291 WVQ261950:WVQ262291 G327486:G327827 JE327486:JE327827 TA327486:TA327827 ACW327486:ACW327827 AMS327486:AMS327827 AWO327486:AWO327827 BGK327486:BGK327827 BQG327486:BQG327827 CAC327486:CAC327827 CJY327486:CJY327827 CTU327486:CTU327827 DDQ327486:DDQ327827 DNM327486:DNM327827 DXI327486:DXI327827 EHE327486:EHE327827 ERA327486:ERA327827 FAW327486:FAW327827 FKS327486:FKS327827 FUO327486:FUO327827 GEK327486:GEK327827 GOG327486:GOG327827 GYC327486:GYC327827 HHY327486:HHY327827 HRU327486:HRU327827 IBQ327486:IBQ327827 ILM327486:ILM327827 IVI327486:IVI327827 JFE327486:JFE327827 JPA327486:JPA327827 JYW327486:JYW327827 KIS327486:KIS327827 KSO327486:KSO327827 LCK327486:LCK327827 LMG327486:LMG327827 LWC327486:LWC327827 MFY327486:MFY327827 MPU327486:MPU327827 MZQ327486:MZQ327827 NJM327486:NJM327827 NTI327486:NTI327827 ODE327486:ODE327827 ONA327486:ONA327827 OWW327486:OWW327827 PGS327486:PGS327827 PQO327486:PQO327827 QAK327486:QAK327827 QKG327486:QKG327827 QUC327486:QUC327827 RDY327486:RDY327827 RNU327486:RNU327827 RXQ327486:RXQ327827 SHM327486:SHM327827 SRI327486:SRI327827 TBE327486:TBE327827 TLA327486:TLA327827 TUW327486:TUW327827 UES327486:UES327827 UOO327486:UOO327827 UYK327486:UYK327827 VIG327486:VIG327827 VSC327486:VSC327827 WBY327486:WBY327827 WLU327486:WLU327827 WVQ327486:WVQ327827 G393022:G393363 JE393022:JE393363 TA393022:TA393363 ACW393022:ACW393363 AMS393022:AMS393363 AWO393022:AWO393363 BGK393022:BGK393363 BQG393022:BQG393363 CAC393022:CAC393363 CJY393022:CJY393363 CTU393022:CTU393363 DDQ393022:DDQ393363 DNM393022:DNM393363 DXI393022:DXI393363 EHE393022:EHE393363 ERA393022:ERA393363 FAW393022:FAW393363 FKS393022:FKS393363 FUO393022:FUO393363 GEK393022:GEK393363 GOG393022:GOG393363 GYC393022:GYC393363 HHY393022:HHY393363 HRU393022:HRU393363 IBQ393022:IBQ393363 ILM393022:ILM393363 IVI393022:IVI393363 JFE393022:JFE393363 JPA393022:JPA393363 JYW393022:JYW393363 KIS393022:KIS393363 KSO393022:KSO393363 LCK393022:LCK393363 LMG393022:LMG393363 LWC393022:LWC393363 MFY393022:MFY393363 MPU393022:MPU393363 MZQ393022:MZQ393363 NJM393022:NJM393363 NTI393022:NTI393363 ODE393022:ODE393363 ONA393022:ONA393363 OWW393022:OWW393363 PGS393022:PGS393363 PQO393022:PQO393363 QAK393022:QAK393363 QKG393022:QKG393363 QUC393022:QUC393363 RDY393022:RDY393363 RNU393022:RNU393363 RXQ393022:RXQ393363 SHM393022:SHM393363 SRI393022:SRI393363 TBE393022:TBE393363 TLA393022:TLA393363 TUW393022:TUW393363 UES393022:UES393363 UOO393022:UOO393363 UYK393022:UYK393363 VIG393022:VIG393363 VSC393022:VSC393363 WBY393022:WBY393363 WLU393022:WLU393363 WVQ393022:WVQ393363 G458558:G458899 JE458558:JE458899 TA458558:TA458899 ACW458558:ACW458899 AMS458558:AMS458899 AWO458558:AWO458899 BGK458558:BGK458899 BQG458558:BQG458899 CAC458558:CAC458899 CJY458558:CJY458899 CTU458558:CTU458899 DDQ458558:DDQ458899 DNM458558:DNM458899 DXI458558:DXI458899 EHE458558:EHE458899 ERA458558:ERA458899 FAW458558:FAW458899 FKS458558:FKS458899 FUO458558:FUO458899 GEK458558:GEK458899 GOG458558:GOG458899 GYC458558:GYC458899 HHY458558:HHY458899 HRU458558:HRU458899 IBQ458558:IBQ458899 ILM458558:ILM458899 IVI458558:IVI458899 JFE458558:JFE458899 JPA458558:JPA458899 JYW458558:JYW458899 KIS458558:KIS458899 KSO458558:KSO458899 LCK458558:LCK458899 LMG458558:LMG458899 LWC458558:LWC458899 MFY458558:MFY458899 MPU458558:MPU458899 MZQ458558:MZQ458899 NJM458558:NJM458899 NTI458558:NTI458899 ODE458558:ODE458899 ONA458558:ONA458899 OWW458558:OWW458899 PGS458558:PGS458899 PQO458558:PQO458899 QAK458558:QAK458899 QKG458558:QKG458899 QUC458558:QUC458899 RDY458558:RDY458899 RNU458558:RNU458899 RXQ458558:RXQ458899 SHM458558:SHM458899 SRI458558:SRI458899 TBE458558:TBE458899 TLA458558:TLA458899 TUW458558:TUW458899 UES458558:UES458899 UOO458558:UOO458899 UYK458558:UYK458899 VIG458558:VIG458899 VSC458558:VSC458899 WBY458558:WBY458899 WLU458558:WLU458899 WVQ458558:WVQ458899 G524094:G524435 JE524094:JE524435 TA524094:TA524435 ACW524094:ACW524435 AMS524094:AMS524435 AWO524094:AWO524435 BGK524094:BGK524435 BQG524094:BQG524435 CAC524094:CAC524435 CJY524094:CJY524435 CTU524094:CTU524435 DDQ524094:DDQ524435 DNM524094:DNM524435 DXI524094:DXI524435 EHE524094:EHE524435 ERA524094:ERA524435 FAW524094:FAW524435 FKS524094:FKS524435 FUO524094:FUO524435 GEK524094:GEK524435 GOG524094:GOG524435 GYC524094:GYC524435 HHY524094:HHY524435 HRU524094:HRU524435 IBQ524094:IBQ524435 ILM524094:ILM524435 IVI524094:IVI524435 JFE524094:JFE524435 JPA524094:JPA524435 JYW524094:JYW524435 KIS524094:KIS524435 KSO524094:KSO524435 LCK524094:LCK524435 LMG524094:LMG524435 LWC524094:LWC524435 MFY524094:MFY524435 MPU524094:MPU524435 MZQ524094:MZQ524435 NJM524094:NJM524435 NTI524094:NTI524435 ODE524094:ODE524435 ONA524094:ONA524435 OWW524094:OWW524435 PGS524094:PGS524435 PQO524094:PQO524435 QAK524094:QAK524435 QKG524094:QKG524435 QUC524094:QUC524435 RDY524094:RDY524435 RNU524094:RNU524435 RXQ524094:RXQ524435 SHM524094:SHM524435 SRI524094:SRI524435 TBE524094:TBE524435 TLA524094:TLA524435 TUW524094:TUW524435 UES524094:UES524435 UOO524094:UOO524435 UYK524094:UYK524435 VIG524094:VIG524435 VSC524094:VSC524435 WBY524094:WBY524435 WLU524094:WLU524435 WVQ524094:WVQ524435 G589630:G589971 JE589630:JE589971 TA589630:TA589971 ACW589630:ACW589971 AMS589630:AMS589971 AWO589630:AWO589971 BGK589630:BGK589971 BQG589630:BQG589971 CAC589630:CAC589971 CJY589630:CJY589971 CTU589630:CTU589971 DDQ589630:DDQ589971 DNM589630:DNM589971 DXI589630:DXI589971 EHE589630:EHE589971 ERA589630:ERA589971 FAW589630:FAW589971 FKS589630:FKS589971 FUO589630:FUO589971 GEK589630:GEK589971 GOG589630:GOG589971 GYC589630:GYC589971 HHY589630:HHY589971 HRU589630:HRU589971 IBQ589630:IBQ589971 ILM589630:ILM589971 IVI589630:IVI589971 JFE589630:JFE589971 JPA589630:JPA589971 JYW589630:JYW589971 KIS589630:KIS589971 KSO589630:KSO589971 LCK589630:LCK589971 LMG589630:LMG589971 LWC589630:LWC589971 MFY589630:MFY589971 MPU589630:MPU589971 MZQ589630:MZQ589971 NJM589630:NJM589971 NTI589630:NTI589971 ODE589630:ODE589971 ONA589630:ONA589971 OWW589630:OWW589971 PGS589630:PGS589971 PQO589630:PQO589971 QAK589630:QAK589971 QKG589630:QKG589971 QUC589630:QUC589971 RDY589630:RDY589971 RNU589630:RNU589971 RXQ589630:RXQ589971 SHM589630:SHM589971 SRI589630:SRI589971 TBE589630:TBE589971 TLA589630:TLA589971 TUW589630:TUW589971 UES589630:UES589971 UOO589630:UOO589971 UYK589630:UYK589971 VIG589630:VIG589971 VSC589630:VSC589971 WBY589630:WBY589971 WLU589630:WLU589971 WVQ589630:WVQ589971 G655166:G655507 JE655166:JE655507 TA655166:TA655507 ACW655166:ACW655507 AMS655166:AMS655507 AWO655166:AWO655507 BGK655166:BGK655507 BQG655166:BQG655507 CAC655166:CAC655507 CJY655166:CJY655507 CTU655166:CTU655507 DDQ655166:DDQ655507 DNM655166:DNM655507 DXI655166:DXI655507 EHE655166:EHE655507 ERA655166:ERA655507 FAW655166:FAW655507 FKS655166:FKS655507 FUO655166:FUO655507 GEK655166:GEK655507 GOG655166:GOG655507 GYC655166:GYC655507 HHY655166:HHY655507 HRU655166:HRU655507 IBQ655166:IBQ655507 ILM655166:ILM655507 IVI655166:IVI655507 JFE655166:JFE655507 JPA655166:JPA655507 JYW655166:JYW655507 KIS655166:KIS655507 KSO655166:KSO655507 LCK655166:LCK655507 LMG655166:LMG655507 LWC655166:LWC655507 MFY655166:MFY655507 MPU655166:MPU655507 MZQ655166:MZQ655507 NJM655166:NJM655507 NTI655166:NTI655507 ODE655166:ODE655507 ONA655166:ONA655507 OWW655166:OWW655507 PGS655166:PGS655507 PQO655166:PQO655507 QAK655166:QAK655507 QKG655166:QKG655507 QUC655166:QUC655507 RDY655166:RDY655507 RNU655166:RNU655507 RXQ655166:RXQ655507 SHM655166:SHM655507 SRI655166:SRI655507 TBE655166:TBE655507 TLA655166:TLA655507 TUW655166:TUW655507 UES655166:UES655507 UOO655166:UOO655507 UYK655166:UYK655507 VIG655166:VIG655507 VSC655166:VSC655507 WBY655166:WBY655507 WLU655166:WLU655507 WVQ655166:WVQ655507 G720702:G721043 JE720702:JE721043 TA720702:TA721043 ACW720702:ACW721043 AMS720702:AMS721043 AWO720702:AWO721043 BGK720702:BGK721043 BQG720702:BQG721043 CAC720702:CAC721043 CJY720702:CJY721043 CTU720702:CTU721043 DDQ720702:DDQ721043 DNM720702:DNM721043 DXI720702:DXI721043 EHE720702:EHE721043 ERA720702:ERA721043 FAW720702:FAW721043 FKS720702:FKS721043 FUO720702:FUO721043 GEK720702:GEK721043 GOG720702:GOG721043 GYC720702:GYC721043 HHY720702:HHY721043 HRU720702:HRU721043 IBQ720702:IBQ721043 ILM720702:ILM721043 IVI720702:IVI721043 JFE720702:JFE721043 JPA720702:JPA721043 JYW720702:JYW721043 KIS720702:KIS721043 KSO720702:KSO721043 LCK720702:LCK721043 LMG720702:LMG721043 LWC720702:LWC721043 MFY720702:MFY721043 MPU720702:MPU721043 MZQ720702:MZQ721043 NJM720702:NJM721043 NTI720702:NTI721043 ODE720702:ODE721043 ONA720702:ONA721043 OWW720702:OWW721043 PGS720702:PGS721043 PQO720702:PQO721043 QAK720702:QAK721043 QKG720702:QKG721043 QUC720702:QUC721043 RDY720702:RDY721043 RNU720702:RNU721043 RXQ720702:RXQ721043 SHM720702:SHM721043 SRI720702:SRI721043 TBE720702:TBE721043 TLA720702:TLA721043 TUW720702:TUW721043 UES720702:UES721043 UOO720702:UOO721043 UYK720702:UYK721043 VIG720702:VIG721043 VSC720702:VSC721043 WBY720702:WBY721043 WLU720702:WLU721043 WVQ720702:WVQ721043 G786238:G786579 JE786238:JE786579 TA786238:TA786579 ACW786238:ACW786579 AMS786238:AMS786579 AWO786238:AWO786579 BGK786238:BGK786579 BQG786238:BQG786579 CAC786238:CAC786579 CJY786238:CJY786579 CTU786238:CTU786579 DDQ786238:DDQ786579 DNM786238:DNM786579 DXI786238:DXI786579 EHE786238:EHE786579 ERA786238:ERA786579 FAW786238:FAW786579 FKS786238:FKS786579 FUO786238:FUO786579 GEK786238:GEK786579 GOG786238:GOG786579 GYC786238:GYC786579 HHY786238:HHY786579 HRU786238:HRU786579 IBQ786238:IBQ786579 ILM786238:ILM786579 IVI786238:IVI786579 JFE786238:JFE786579 JPA786238:JPA786579 JYW786238:JYW786579 KIS786238:KIS786579 KSO786238:KSO786579 LCK786238:LCK786579 LMG786238:LMG786579 LWC786238:LWC786579 MFY786238:MFY786579 MPU786238:MPU786579 MZQ786238:MZQ786579 NJM786238:NJM786579 NTI786238:NTI786579 ODE786238:ODE786579 ONA786238:ONA786579 OWW786238:OWW786579 PGS786238:PGS786579 PQO786238:PQO786579 QAK786238:QAK786579 QKG786238:QKG786579 QUC786238:QUC786579 RDY786238:RDY786579 RNU786238:RNU786579 RXQ786238:RXQ786579 SHM786238:SHM786579 SRI786238:SRI786579 TBE786238:TBE786579 TLA786238:TLA786579 TUW786238:TUW786579 UES786238:UES786579 UOO786238:UOO786579 UYK786238:UYK786579 VIG786238:VIG786579 VSC786238:VSC786579 WBY786238:WBY786579 WLU786238:WLU786579 WVQ786238:WVQ786579 G851774:G852115 JE851774:JE852115 TA851774:TA852115 ACW851774:ACW852115 AMS851774:AMS852115 AWO851774:AWO852115 BGK851774:BGK852115 BQG851774:BQG852115 CAC851774:CAC852115 CJY851774:CJY852115 CTU851774:CTU852115 DDQ851774:DDQ852115 DNM851774:DNM852115 DXI851774:DXI852115 EHE851774:EHE852115 ERA851774:ERA852115 FAW851774:FAW852115 FKS851774:FKS852115 FUO851774:FUO852115 GEK851774:GEK852115 GOG851774:GOG852115 GYC851774:GYC852115 HHY851774:HHY852115 HRU851774:HRU852115 IBQ851774:IBQ852115 ILM851774:ILM852115 IVI851774:IVI852115 JFE851774:JFE852115 JPA851774:JPA852115 JYW851774:JYW852115 KIS851774:KIS852115 KSO851774:KSO852115 LCK851774:LCK852115 LMG851774:LMG852115 LWC851774:LWC852115 MFY851774:MFY852115 MPU851774:MPU852115 MZQ851774:MZQ852115 NJM851774:NJM852115 NTI851774:NTI852115 ODE851774:ODE852115 ONA851774:ONA852115 OWW851774:OWW852115 PGS851774:PGS852115 PQO851774:PQO852115 QAK851774:QAK852115 QKG851774:QKG852115 QUC851774:QUC852115 RDY851774:RDY852115 RNU851774:RNU852115 RXQ851774:RXQ852115 SHM851774:SHM852115 SRI851774:SRI852115 TBE851774:TBE852115 TLA851774:TLA852115 TUW851774:TUW852115 UES851774:UES852115 UOO851774:UOO852115 UYK851774:UYK852115 VIG851774:VIG852115 VSC851774:VSC852115 WBY851774:WBY852115 WLU851774:WLU852115 WVQ851774:WVQ852115 G917310:G917651 JE917310:JE917651 TA917310:TA917651 ACW917310:ACW917651 AMS917310:AMS917651 AWO917310:AWO917651 BGK917310:BGK917651 BQG917310:BQG917651 CAC917310:CAC917651 CJY917310:CJY917651 CTU917310:CTU917651 DDQ917310:DDQ917651 DNM917310:DNM917651 DXI917310:DXI917651 EHE917310:EHE917651 ERA917310:ERA917651 FAW917310:FAW917651 FKS917310:FKS917651 FUO917310:FUO917651 GEK917310:GEK917651 GOG917310:GOG917651 GYC917310:GYC917651 HHY917310:HHY917651 HRU917310:HRU917651 IBQ917310:IBQ917651 ILM917310:ILM917651 IVI917310:IVI917651 JFE917310:JFE917651 JPA917310:JPA917651 JYW917310:JYW917651 KIS917310:KIS917651 KSO917310:KSO917651 LCK917310:LCK917651 LMG917310:LMG917651 LWC917310:LWC917651 MFY917310:MFY917651 MPU917310:MPU917651 MZQ917310:MZQ917651 NJM917310:NJM917651 NTI917310:NTI917651 ODE917310:ODE917651 ONA917310:ONA917651 OWW917310:OWW917651 PGS917310:PGS917651 PQO917310:PQO917651 QAK917310:QAK917651 QKG917310:QKG917651 QUC917310:QUC917651 RDY917310:RDY917651 RNU917310:RNU917651 RXQ917310:RXQ917651 SHM917310:SHM917651 SRI917310:SRI917651 TBE917310:TBE917651 TLA917310:TLA917651 TUW917310:TUW917651 UES917310:UES917651 UOO917310:UOO917651 UYK917310:UYK917651 VIG917310:VIG917651 VSC917310:VSC917651 WBY917310:WBY917651 WLU917310:WLU917651 WVQ917310:WVQ917651 G982846:G983187 JE982846:JE983187 TA982846:TA983187 ACW982846:ACW983187 AMS982846:AMS983187 AWO982846:AWO983187 BGK982846:BGK983187 BQG982846:BQG983187 CAC982846:CAC983187 CJY982846:CJY983187 CTU982846:CTU983187 DDQ982846:DDQ983187 DNM982846:DNM983187 DXI982846:DXI983187 EHE982846:EHE983187 ERA982846:ERA983187 FAW982846:FAW983187 FKS982846:FKS983187 FUO982846:FUO983187 GEK982846:GEK983187 GOG982846:GOG983187 GYC982846:GYC983187 HHY982846:HHY983187 HRU982846:HRU983187 IBQ982846:IBQ983187 ILM982846:ILM983187 IVI982846:IVI983187 JFE982846:JFE983187 JPA982846:JPA983187 JYW982846:JYW983187 KIS982846:KIS983187 KSO982846:KSO983187 LCK982846:LCK983187 LMG982846:LMG983187 LWC982846:LWC983187 MFY982846:MFY983187 MPU982846:MPU983187 MZQ982846:MZQ983187 NJM982846:NJM983187 NTI982846:NTI983187 ODE982846:ODE983187 ONA982846:ONA983187 OWW982846:OWW983187 PGS982846:PGS983187 PQO982846:PQO983187 QAK982846:QAK983187 QKG982846:QKG983187 QUC982846:QUC983187 RDY982846:RDY983187 RNU982846:RNU983187 RXQ982846:RXQ983187 SHM982846:SHM983187 SRI982846:SRI983187 TBE982846:TBE983187 TLA982846:TLA983187 TUW982846:TUW983187 UES982846:UES983187 UOO982846:UOO983187 UYK982846:UYK983187 VIG982846:VIG983187 VSC982846:VSC983187 WBY982846:WBY983187 WLU982846:WLU983187" xr:uid="{00000000-0002-0000-0200-000003000000}">
      <formula1>1</formula1>
      <formula2>366</formula2>
    </dataValidation>
    <dataValidation type="list" allowBlank="1" showInputMessage="1" showErrorMessage="1" sqref="RED982846:RED983187 TF7:TF149 ADB7:ADB149 AMX7:AMX149 AWT7:AWT149 BGP7:BGP149 BQL7:BQL149 CAH7:CAH149 CKD7:CKD149 CTZ7:CTZ149 DDV7:DDV149 DNR7:DNR149 DXN7:DXN149 EHJ7:EHJ149 ERF7:ERF149 FBB7:FBB149 FKX7:FKX149 FUT7:FUT149 GEP7:GEP149 GOL7:GOL149 GYH7:GYH149 HID7:HID149 HRZ7:HRZ149 IBV7:IBV149 ILR7:ILR149 IVN7:IVN149 JFJ7:JFJ149 JPF7:JPF149 JZB7:JZB149 KIX7:KIX149 KST7:KST149 LCP7:LCP149 LML7:LML149 LWH7:LWH149 MGD7:MGD149 MPZ7:MPZ149 MZV7:MZV149 NJR7:NJR149 NTN7:NTN149 ODJ7:ODJ149 ONF7:ONF149 OXB7:OXB149 PGX7:PGX149 PQT7:PQT149 QAP7:QAP149 QKL7:QKL149 QUH7:QUH149 RED7:RED149 RNZ7:RNZ149 RXV7:RXV149 SHR7:SHR149 SRN7:SRN149 TBJ7:TBJ149 TLF7:TLF149 TVB7:TVB149 UEX7:UEX149 UOT7:UOT149 UYP7:UYP149 VIL7:VIL149 VSH7:VSH149 WCD7:WCD149 WLZ7:WLZ149 WVV7:WVV149 QUH982846:QUH983187 RNZ982846:RNZ983187 JJ65342:JJ65683 TF65342:TF65683 ADB65342:ADB65683 AMX65342:AMX65683 AWT65342:AWT65683 BGP65342:BGP65683 BQL65342:BQL65683 CAH65342:CAH65683 CKD65342:CKD65683 CTZ65342:CTZ65683 DDV65342:DDV65683 DNR65342:DNR65683 DXN65342:DXN65683 EHJ65342:EHJ65683 ERF65342:ERF65683 FBB65342:FBB65683 FKX65342:FKX65683 FUT65342:FUT65683 GEP65342:GEP65683 GOL65342:GOL65683 GYH65342:GYH65683 HID65342:HID65683 HRZ65342:HRZ65683 IBV65342:IBV65683 ILR65342:ILR65683 IVN65342:IVN65683 JFJ65342:JFJ65683 JPF65342:JPF65683 JZB65342:JZB65683 KIX65342:KIX65683 KST65342:KST65683 LCP65342:LCP65683 LML65342:LML65683 LWH65342:LWH65683 MGD65342:MGD65683 MPZ65342:MPZ65683 MZV65342:MZV65683 NJR65342:NJR65683 NTN65342:NTN65683 ODJ65342:ODJ65683 ONF65342:ONF65683 OXB65342:OXB65683 PGX65342:PGX65683 PQT65342:PQT65683 QAP65342:QAP65683 QKL65342:QKL65683 QUH65342:QUH65683 RED65342:RED65683 RNZ65342:RNZ65683 RXV65342:RXV65683 SHR65342:SHR65683 SRN65342:SRN65683 TBJ65342:TBJ65683 TLF65342:TLF65683 TVB65342:TVB65683 UEX65342:UEX65683 UOT65342:UOT65683 UYP65342:UYP65683 VIL65342:VIL65683 VSH65342:VSH65683 WCD65342:WCD65683 WLZ65342:WLZ65683 WVV65342:WVV65683 RXV982846:RXV983187 JJ130878:JJ131219 TF130878:TF131219 ADB130878:ADB131219 AMX130878:AMX131219 AWT130878:AWT131219 BGP130878:BGP131219 BQL130878:BQL131219 CAH130878:CAH131219 CKD130878:CKD131219 CTZ130878:CTZ131219 DDV130878:DDV131219 DNR130878:DNR131219 DXN130878:DXN131219 EHJ130878:EHJ131219 ERF130878:ERF131219 FBB130878:FBB131219 FKX130878:FKX131219 FUT130878:FUT131219 GEP130878:GEP131219 GOL130878:GOL131219 GYH130878:GYH131219 HID130878:HID131219 HRZ130878:HRZ131219 IBV130878:IBV131219 ILR130878:ILR131219 IVN130878:IVN131219 JFJ130878:JFJ131219 JPF130878:JPF131219 JZB130878:JZB131219 KIX130878:KIX131219 KST130878:KST131219 LCP130878:LCP131219 LML130878:LML131219 LWH130878:LWH131219 MGD130878:MGD131219 MPZ130878:MPZ131219 MZV130878:MZV131219 NJR130878:NJR131219 NTN130878:NTN131219 ODJ130878:ODJ131219 ONF130878:ONF131219 OXB130878:OXB131219 PGX130878:PGX131219 PQT130878:PQT131219 QAP130878:QAP131219 QKL130878:QKL131219 QUH130878:QUH131219 RED130878:RED131219 RNZ130878:RNZ131219 RXV130878:RXV131219 SHR130878:SHR131219 SRN130878:SRN131219 TBJ130878:TBJ131219 TLF130878:TLF131219 TVB130878:TVB131219 UEX130878:UEX131219 UOT130878:UOT131219 UYP130878:UYP131219 VIL130878:VIL131219 VSH130878:VSH131219 WCD130878:WCD131219 WLZ130878:WLZ131219 WVV130878:WVV131219 SHR982846:SHR983187 JJ196414:JJ196755 TF196414:TF196755 ADB196414:ADB196755 AMX196414:AMX196755 AWT196414:AWT196755 BGP196414:BGP196755 BQL196414:BQL196755 CAH196414:CAH196755 CKD196414:CKD196755 CTZ196414:CTZ196755 DDV196414:DDV196755 DNR196414:DNR196755 DXN196414:DXN196755 EHJ196414:EHJ196755 ERF196414:ERF196755 FBB196414:FBB196755 FKX196414:FKX196755 FUT196414:FUT196755 GEP196414:GEP196755 GOL196414:GOL196755 GYH196414:GYH196755 HID196414:HID196755 HRZ196414:HRZ196755 IBV196414:IBV196755 ILR196414:ILR196755 IVN196414:IVN196755 JFJ196414:JFJ196755 JPF196414:JPF196755 JZB196414:JZB196755 KIX196414:KIX196755 KST196414:KST196755 LCP196414:LCP196755 LML196414:LML196755 LWH196414:LWH196755 MGD196414:MGD196755 MPZ196414:MPZ196755 MZV196414:MZV196755 NJR196414:NJR196755 NTN196414:NTN196755 ODJ196414:ODJ196755 ONF196414:ONF196755 OXB196414:OXB196755 PGX196414:PGX196755 PQT196414:PQT196755 QAP196414:QAP196755 QKL196414:QKL196755 QUH196414:QUH196755 RED196414:RED196755 RNZ196414:RNZ196755 RXV196414:RXV196755 SHR196414:SHR196755 SRN196414:SRN196755 TBJ196414:TBJ196755 TLF196414:TLF196755 TVB196414:TVB196755 UEX196414:UEX196755 UOT196414:UOT196755 UYP196414:UYP196755 VIL196414:VIL196755 VSH196414:VSH196755 WCD196414:WCD196755 WLZ196414:WLZ196755 WVV196414:WVV196755 SRN982846:SRN983187 JJ261950:JJ262291 TF261950:TF262291 ADB261950:ADB262291 AMX261950:AMX262291 AWT261950:AWT262291 BGP261950:BGP262291 BQL261950:BQL262291 CAH261950:CAH262291 CKD261950:CKD262291 CTZ261950:CTZ262291 DDV261950:DDV262291 DNR261950:DNR262291 DXN261950:DXN262291 EHJ261950:EHJ262291 ERF261950:ERF262291 FBB261950:FBB262291 FKX261950:FKX262291 FUT261950:FUT262291 GEP261950:GEP262291 GOL261950:GOL262291 GYH261950:GYH262291 HID261950:HID262291 HRZ261950:HRZ262291 IBV261950:IBV262291 ILR261950:ILR262291 IVN261950:IVN262291 JFJ261950:JFJ262291 JPF261950:JPF262291 JZB261950:JZB262291 KIX261950:KIX262291 KST261950:KST262291 LCP261950:LCP262291 LML261950:LML262291 LWH261950:LWH262291 MGD261950:MGD262291 MPZ261950:MPZ262291 MZV261950:MZV262291 NJR261950:NJR262291 NTN261950:NTN262291 ODJ261950:ODJ262291 ONF261950:ONF262291 OXB261950:OXB262291 PGX261950:PGX262291 PQT261950:PQT262291 QAP261950:QAP262291 QKL261950:QKL262291 QUH261950:QUH262291 RED261950:RED262291 RNZ261950:RNZ262291 RXV261950:RXV262291 SHR261950:SHR262291 SRN261950:SRN262291 TBJ261950:TBJ262291 TLF261950:TLF262291 TVB261950:TVB262291 UEX261950:UEX262291 UOT261950:UOT262291 UYP261950:UYP262291 VIL261950:VIL262291 VSH261950:VSH262291 WCD261950:WCD262291 WLZ261950:WLZ262291 WVV261950:WVV262291 TBJ982846:TBJ983187 JJ327486:JJ327827 TF327486:TF327827 ADB327486:ADB327827 AMX327486:AMX327827 AWT327486:AWT327827 BGP327486:BGP327827 BQL327486:BQL327827 CAH327486:CAH327827 CKD327486:CKD327827 CTZ327486:CTZ327827 DDV327486:DDV327827 DNR327486:DNR327827 DXN327486:DXN327827 EHJ327486:EHJ327827 ERF327486:ERF327827 FBB327486:FBB327827 FKX327486:FKX327827 FUT327486:FUT327827 GEP327486:GEP327827 GOL327486:GOL327827 GYH327486:GYH327827 HID327486:HID327827 HRZ327486:HRZ327827 IBV327486:IBV327827 ILR327486:ILR327827 IVN327486:IVN327827 JFJ327486:JFJ327827 JPF327486:JPF327827 JZB327486:JZB327827 KIX327486:KIX327827 KST327486:KST327827 LCP327486:LCP327827 LML327486:LML327827 LWH327486:LWH327827 MGD327486:MGD327827 MPZ327486:MPZ327827 MZV327486:MZV327827 NJR327486:NJR327827 NTN327486:NTN327827 ODJ327486:ODJ327827 ONF327486:ONF327827 OXB327486:OXB327827 PGX327486:PGX327827 PQT327486:PQT327827 QAP327486:QAP327827 QKL327486:QKL327827 QUH327486:QUH327827 RED327486:RED327827 RNZ327486:RNZ327827 RXV327486:RXV327827 SHR327486:SHR327827 SRN327486:SRN327827 TBJ327486:TBJ327827 TLF327486:TLF327827 TVB327486:TVB327827 UEX327486:UEX327827 UOT327486:UOT327827 UYP327486:UYP327827 VIL327486:VIL327827 VSH327486:VSH327827 WCD327486:WCD327827 WLZ327486:WLZ327827 WVV327486:WVV327827 TLF982846:TLF983187 JJ393022:JJ393363 TF393022:TF393363 ADB393022:ADB393363 AMX393022:AMX393363 AWT393022:AWT393363 BGP393022:BGP393363 BQL393022:BQL393363 CAH393022:CAH393363 CKD393022:CKD393363 CTZ393022:CTZ393363 DDV393022:DDV393363 DNR393022:DNR393363 DXN393022:DXN393363 EHJ393022:EHJ393363 ERF393022:ERF393363 FBB393022:FBB393363 FKX393022:FKX393363 FUT393022:FUT393363 GEP393022:GEP393363 GOL393022:GOL393363 GYH393022:GYH393363 HID393022:HID393363 HRZ393022:HRZ393363 IBV393022:IBV393363 ILR393022:ILR393363 IVN393022:IVN393363 JFJ393022:JFJ393363 JPF393022:JPF393363 JZB393022:JZB393363 KIX393022:KIX393363 KST393022:KST393363 LCP393022:LCP393363 LML393022:LML393363 LWH393022:LWH393363 MGD393022:MGD393363 MPZ393022:MPZ393363 MZV393022:MZV393363 NJR393022:NJR393363 NTN393022:NTN393363 ODJ393022:ODJ393363 ONF393022:ONF393363 OXB393022:OXB393363 PGX393022:PGX393363 PQT393022:PQT393363 QAP393022:QAP393363 QKL393022:QKL393363 QUH393022:QUH393363 RED393022:RED393363 RNZ393022:RNZ393363 RXV393022:RXV393363 SHR393022:SHR393363 SRN393022:SRN393363 TBJ393022:TBJ393363 TLF393022:TLF393363 TVB393022:TVB393363 UEX393022:UEX393363 UOT393022:UOT393363 UYP393022:UYP393363 VIL393022:VIL393363 VSH393022:VSH393363 WCD393022:WCD393363 WLZ393022:WLZ393363 WVV393022:WVV393363 TVB982846:TVB983187 JJ458558:JJ458899 TF458558:TF458899 ADB458558:ADB458899 AMX458558:AMX458899 AWT458558:AWT458899 BGP458558:BGP458899 BQL458558:BQL458899 CAH458558:CAH458899 CKD458558:CKD458899 CTZ458558:CTZ458899 DDV458558:DDV458899 DNR458558:DNR458899 DXN458558:DXN458899 EHJ458558:EHJ458899 ERF458558:ERF458899 FBB458558:FBB458899 FKX458558:FKX458899 FUT458558:FUT458899 GEP458558:GEP458899 GOL458558:GOL458899 GYH458558:GYH458899 HID458558:HID458899 HRZ458558:HRZ458899 IBV458558:IBV458899 ILR458558:ILR458899 IVN458558:IVN458899 JFJ458558:JFJ458899 JPF458558:JPF458899 JZB458558:JZB458899 KIX458558:KIX458899 KST458558:KST458899 LCP458558:LCP458899 LML458558:LML458899 LWH458558:LWH458899 MGD458558:MGD458899 MPZ458558:MPZ458899 MZV458558:MZV458899 NJR458558:NJR458899 NTN458558:NTN458899 ODJ458558:ODJ458899 ONF458558:ONF458899 OXB458558:OXB458899 PGX458558:PGX458899 PQT458558:PQT458899 QAP458558:QAP458899 QKL458558:QKL458899 QUH458558:QUH458899 RED458558:RED458899 RNZ458558:RNZ458899 RXV458558:RXV458899 SHR458558:SHR458899 SRN458558:SRN458899 TBJ458558:TBJ458899 TLF458558:TLF458899 TVB458558:TVB458899 UEX458558:UEX458899 UOT458558:UOT458899 UYP458558:UYP458899 VIL458558:VIL458899 VSH458558:VSH458899 WCD458558:WCD458899 WLZ458558:WLZ458899 WVV458558:WVV458899 UEX982846:UEX983187 JJ524094:JJ524435 TF524094:TF524435 ADB524094:ADB524435 AMX524094:AMX524435 AWT524094:AWT524435 BGP524094:BGP524435 BQL524094:BQL524435 CAH524094:CAH524435 CKD524094:CKD524435 CTZ524094:CTZ524435 DDV524094:DDV524435 DNR524094:DNR524435 DXN524094:DXN524435 EHJ524094:EHJ524435 ERF524094:ERF524435 FBB524094:FBB524435 FKX524094:FKX524435 FUT524094:FUT524435 GEP524094:GEP524435 GOL524094:GOL524435 GYH524094:GYH524435 HID524094:HID524435 HRZ524094:HRZ524435 IBV524094:IBV524435 ILR524094:ILR524435 IVN524094:IVN524435 JFJ524094:JFJ524435 JPF524094:JPF524435 JZB524094:JZB524435 KIX524094:KIX524435 KST524094:KST524435 LCP524094:LCP524435 LML524094:LML524435 LWH524094:LWH524435 MGD524094:MGD524435 MPZ524094:MPZ524435 MZV524094:MZV524435 NJR524094:NJR524435 NTN524094:NTN524435 ODJ524094:ODJ524435 ONF524094:ONF524435 OXB524094:OXB524435 PGX524094:PGX524435 PQT524094:PQT524435 QAP524094:QAP524435 QKL524094:QKL524435 QUH524094:QUH524435 RED524094:RED524435 RNZ524094:RNZ524435 RXV524094:RXV524435 SHR524094:SHR524435 SRN524094:SRN524435 TBJ524094:TBJ524435 TLF524094:TLF524435 TVB524094:TVB524435 UEX524094:UEX524435 UOT524094:UOT524435 UYP524094:UYP524435 VIL524094:VIL524435 VSH524094:VSH524435 WCD524094:WCD524435 WLZ524094:WLZ524435 WVV524094:WVV524435 UOT982846:UOT983187 JJ589630:JJ589971 TF589630:TF589971 ADB589630:ADB589971 AMX589630:AMX589971 AWT589630:AWT589971 BGP589630:BGP589971 BQL589630:BQL589971 CAH589630:CAH589971 CKD589630:CKD589971 CTZ589630:CTZ589971 DDV589630:DDV589971 DNR589630:DNR589971 DXN589630:DXN589971 EHJ589630:EHJ589971 ERF589630:ERF589971 FBB589630:FBB589971 FKX589630:FKX589971 FUT589630:FUT589971 GEP589630:GEP589971 GOL589630:GOL589971 GYH589630:GYH589971 HID589630:HID589971 HRZ589630:HRZ589971 IBV589630:IBV589971 ILR589630:ILR589971 IVN589630:IVN589971 JFJ589630:JFJ589971 JPF589630:JPF589971 JZB589630:JZB589971 KIX589630:KIX589971 KST589630:KST589971 LCP589630:LCP589971 LML589630:LML589971 LWH589630:LWH589971 MGD589630:MGD589971 MPZ589630:MPZ589971 MZV589630:MZV589971 NJR589630:NJR589971 NTN589630:NTN589971 ODJ589630:ODJ589971 ONF589630:ONF589971 OXB589630:OXB589971 PGX589630:PGX589971 PQT589630:PQT589971 QAP589630:QAP589971 QKL589630:QKL589971 QUH589630:QUH589971 RED589630:RED589971 RNZ589630:RNZ589971 RXV589630:RXV589971 SHR589630:SHR589971 SRN589630:SRN589971 TBJ589630:TBJ589971 TLF589630:TLF589971 TVB589630:TVB589971 UEX589630:UEX589971 UOT589630:UOT589971 UYP589630:UYP589971 VIL589630:VIL589971 VSH589630:VSH589971 WCD589630:WCD589971 WLZ589630:WLZ589971 WVV589630:WVV589971 UYP982846:UYP983187 JJ655166:JJ655507 TF655166:TF655507 ADB655166:ADB655507 AMX655166:AMX655507 AWT655166:AWT655507 BGP655166:BGP655507 BQL655166:BQL655507 CAH655166:CAH655507 CKD655166:CKD655507 CTZ655166:CTZ655507 DDV655166:DDV655507 DNR655166:DNR655507 DXN655166:DXN655507 EHJ655166:EHJ655507 ERF655166:ERF655507 FBB655166:FBB655507 FKX655166:FKX655507 FUT655166:FUT655507 GEP655166:GEP655507 GOL655166:GOL655507 GYH655166:GYH655507 HID655166:HID655507 HRZ655166:HRZ655507 IBV655166:IBV655507 ILR655166:ILR655507 IVN655166:IVN655507 JFJ655166:JFJ655507 JPF655166:JPF655507 JZB655166:JZB655507 KIX655166:KIX655507 KST655166:KST655507 LCP655166:LCP655507 LML655166:LML655507 LWH655166:LWH655507 MGD655166:MGD655507 MPZ655166:MPZ655507 MZV655166:MZV655507 NJR655166:NJR655507 NTN655166:NTN655507 ODJ655166:ODJ655507 ONF655166:ONF655507 OXB655166:OXB655507 PGX655166:PGX655507 PQT655166:PQT655507 QAP655166:QAP655507 QKL655166:QKL655507 QUH655166:QUH655507 RED655166:RED655507 RNZ655166:RNZ655507 RXV655166:RXV655507 SHR655166:SHR655507 SRN655166:SRN655507 TBJ655166:TBJ655507 TLF655166:TLF655507 TVB655166:TVB655507 UEX655166:UEX655507 UOT655166:UOT655507 UYP655166:UYP655507 VIL655166:VIL655507 VSH655166:VSH655507 WCD655166:WCD655507 WLZ655166:WLZ655507 WVV655166:WVV655507 VIL982846:VIL983187 JJ720702:JJ721043 TF720702:TF721043 ADB720702:ADB721043 AMX720702:AMX721043 AWT720702:AWT721043 BGP720702:BGP721043 BQL720702:BQL721043 CAH720702:CAH721043 CKD720702:CKD721043 CTZ720702:CTZ721043 DDV720702:DDV721043 DNR720702:DNR721043 DXN720702:DXN721043 EHJ720702:EHJ721043 ERF720702:ERF721043 FBB720702:FBB721043 FKX720702:FKX721043 FUT720702:FUT721043 GEP720702:GEP721043 GOL720702:GOL721043 GYH720702:GYH721043 HID720702:HID721043 HRZ720702:HRZ721043 IBV720702:IBV721043 ILR720702:ILR721043 IVN720702:IVN721043 JFJ720702:JFJ721043 JPF720702:JPF721043 JZB720702:JZB721043 KIX720702:KIX721043 KST720702:KST721043 LCP720702:LCP721043 LML720702:LML721043 LWH720702:LWH721043 MGD720702:MGD721043 MPZ720702:MPZ721043 MZV720702:MZV721043 NJR720702:NJR721043 NTN720702:NTN721043 ODJ720702:ODJ721043 ONF720702:ONF721043 OXB720702:OXB721043 PGX720702:PGX721043 PQT720702:PQT721043 QAP720702:QAP721043 QKL720702:QKL721043 QUH720702:QUH721043 RED720702:RED721043 RNZ720702:RNZ721043 RXV720702:RXV721043 SHR720702:SHR721043 SRN720702:SRN721043 TBJ720702:TBJ721043 TLF720702:TLF721043 TVB720702:TVB721043 UEX720702:UEX721043 UOT720702:UOT721043 UYP720702:UYP721043 VIL720702:VIL721043 VSH720702:VSH721043 WCD720702:WCD721043 WLZ720702:WLZ721043 WVV720702:WVV721043 VSH982846:VSH983187 JJ786238:JJ786579 TF786238:TF786579 ADB786238:ADB786579 AMX786238:AMX786579 AWT786238:AWT786579 BGP786238:BGP786579 BQL786238:BQL786579 CAH786238:CAH786579 CKD786238:CKD786579 CTZ786238:CTZ786579 DDV786238:DDV786579 DNR786238:DNR786579 DXN786238:DXN786579 EHJ786238:EHJ786579 ERF786238:ERF786579 FBB786238:FBB786579 FKX786238:FKX786579 FUT786238:FUT786579 GEP786238:GEP786579 GOL786238:GOL786579 GYH786238:GYH786579 HID786238:HID786579 HRZ786238:HRZ786579 IBV786238:IBV786579 ILR786238:ILR786579 IVN786238:IVN786579 JFJ786238:JFJ786579 JPF786238:JPF786579 JZB786238:JZB786579 KIX786238:KIX786579 KST786238:KST786579 LCP786238:LCP786579 LML786238:LML786579 LWH786238:LWH786579 MGD786238:MGD786579 MPZ786238:MPZ786579 MZV786238:MZV786579 NJR786238:NJR786579 NTN786238:NTN786579 ODJ786238:ODJ786579 ONF786238:ONF786579 OXB786238:OXB786579 PGX786238:PGX786579 PQT786238:PQT786579 QAP786238:QAP786579 QKL786238:QKL786579 QUH786238:QUH786579 RED786238:RED786579 RNZ786238:RNZ786579 RXV786238:RXV786579 SHR786238:SHR786579 SRN786238:SRN786579 TBJ786238:TBJ786579 TLF786238:TLF786579 TVB786238:TVB786579 UEX786238:UEX786579 UOT786238:UOT786579 UYP786238:UYP786579 VIL786238:VIL786579 VSH786238:VSH786579 WCD786238:WCD786579 WLZ786238:WLZ786579 WVV786238:WVV786579 WCD982846:WCD983187 JJ851774:JJ852115 TF851774:TF852115 ADB851774:ADB852115 AMX851774:AMX852115 AWT851774:AWT852115 BGP851774:BGP852115 BQL851774:BQL852115 CAH851774:CAH852115 CKD851774:CKD852115 CTZ851774:CTZ852115 DDV851774:DDV852115 DNR851774:DNR852115 DXN851774:DXN852115 EHJ851774:EHJ852115 ERF851774:ERF852115 FBB851774:FBB852115 FKX851774:FKX852115 FUT851774:FUT852115 GEP851774:GEP852115 GOL851774:GOL852115 GYH851774:GYH852115 HID851774:HID852115 HRZ851774:HRZ852115 IBV851774:IBV852115 ILR851774:ILR852115 IVN851774:IVN852115 JFJ851774:JFJ852115 JPF851774:JPF852115 JZB851774:JZB852115 KIX851774:KIX852115 KST851774:KST852115 LCP851774:LCP852115 LML851774:LML852115 LWH851774:LWH852115 MGD851774:MGD852115 MPZ851774:MPZ852115 MZV851774:MZV852115 NJR851774:NJR852115 NTN851774:NTN852115 ODJ851774:ODJ852115 ONF851774:ONF852115 OXB851774:OXB852115 PGX851774:PGX852115 PQT851774:PQT852115 QAP851774:QAP852115 QKL851774:QKL852115 QUH851774:QUH852115 RED851774:RED852115 RNZ851774:RNZ852115 RXV851774:RXV852115 SHR851774:SHR852115 SRN851774:SRN852115 TBJ851774:TBJ852115 TLF851774:TLF852115 TVB851774:TVB852115 UEX851774:UEX852115 UOT851774:UOT852115 UYP851774:UYP852115 VIL851774:VIL852115 VSH851774:VSH852115 WCD851774:WCD852115 WLZ851774:WLZ852115 WVV851774:WVV852115 WLZ982846:WLZ983187 JJ917310:JJ917651 TF917310:TF917651 ADB917310:ADB917651 AMX917310:AMX917651 AWT917310:AWT917651 BGP917310:BGP917651 BQL917310:BQL917651 CAH917310:CAH917651 CKD917310:CKD917651 CTZ917310:CTZ917651 DDV917310:DDV917651 DNR917310:DNR917651 DXN917310:DXN917651 EHJ917310:EHJ917651 ERF917310:ERF917651 FBB917310:FBB917651 FKX917310:FKX917651 FUT917310:FUT917651 GEP917310:GEP917651 GOL917310:GOL917651 GYH917310:GYH917651 HID917310:HID917651 HRZ917310:HRZ917651 IBV917310:IBV917651 ILR917310:ILR917651 IVN917310:IVN917651 JFJ917310:JFJ917651 JPF917310:JPF917651 JZB917310:JZB917651 KIX917310:KIX917651 KST917310:KST917651 LCP917310:LCP917651 LML917310:LML917651 LWH917310:LWH917651 MGD917310:MGD917651 MPZ917310:MPZ917651 MZV917310:MZV917651 NJR917310:NJR917651 NTN917310:NTN917651 ODJ917310:ODJ917651 ONF917310:ONF917651 OXB917310:OXB917651 PGX917310:PGX917651 PQT917310:PQT917651 QAP917310:QAP917651 QKL917310:QKL917651 QUH917310:QUH917651 RED917310:RED917651 RNZ917310:RNZ917651 RXV917310:RXV917651 SHR917310:SHR917651 SRN917310:SRN917651 TBJ917310:TBJ917651 TLF917310:TLF917651 TVB917310:TVB917651 UEX917310:UEX917651 UOT917310:UOT917651 UYP917310:UYP917651 VIL917310:VIL917651 VSH917310:VSH917651 WCD917310:WCD917651 WLZ917310:WLZ917651 WVV917310:WVV917651 WVV982846:WVV983187 JJ982846:JJ983187 TF982846:TF983187 ADB982846:ADB983187 AMX982846:AMX983187 AWT982846:AWT983187 BGP982846:BGP983187 BQL982846:BQL983187 CAH982846:CAH983187 CKD982846:CKD983187 CTZ982846:CTZ983187 DDV982846:DDV983187 DNR982846:DNR983187 DXN982846:DXN983187 EHJ982846:EHJ983187 ERF982846:ERF983187 FBB982846:FBB983187 FKX982846:FKX983187 FUT982846:FUT983187 GEP982846:GEP983187 GOL982846:GOL983187 GYH982846:GYH983187 HID982846:HID983187 HRZ982846:HRZ983187 IBV982846:IBV983187 ILR982846:ILR983187 IVN982846:IVN983187 JFJ982846:JFJ983187 JPF982846:JPF983187 JZB982846:JZB983187 KIX982846:KIX983187 KST982846:KST983187 LCP982846:LCP983187 LML982846:LML983187 LWH982846:LWH983187 MGD982846:MGD983187 MPZ982846:MPZ983187 MZV982846:MZV983187 NJR982846:NJR983187 NTN982846:NTN983187 ODJ982846:ODJ983187 ONF982846:ONF983187 OXB982846:OXB983187 PGX982846:PGX983187 PQT982846:PQT983187 QAP982846:QAP983187 QKL982846:QKL983187 JJ7:JJ149" xr:uid="{00000000-0002-0000-0200-000004000000}">
      <formula1>ACCOMPAGNO</formula1>
    </dataValidation>
    <dataValidation type="list" allowBlank="1" showInputMessage="1" showErrorMessage="1" sqref="RDU982846:RDU983187 SW7:SW149 ACS7:ACS149 AMO7:AMO149 AWK7:AWK149 BGG7:BGG149 BQC7:BQC149 BZY7:BZY149 CJU7:CJU149 CTQ7:CTQ149 DDM7:DDM149 DNI7:DNI149 DXE7:DXE149 EHA7:EHA149 EQW7:EQW149 FAS7:FAS149 FKO7:FKO149 FUK7:FUK149 GEG7:GEG149 GOC7:GOC149 GXY7:GXY149 HHU7:HHU149 HRQ7:HRQ149 IBM7:IBM149 ILI7:ILI149 IVE7:IVE149 JFA7:JFA149 JOW7:JOW149 JYS7:JYS149 KIO7:KIO149 KSK7:KSK149 LCG7:LCG149 LMC7:LMC149 LVY7:LVY149 MFU7:MFU149 MPQ7:MPQ149 MZM7:MZM149 NJI7:NJI149 NTE7:NTE149 ODA7:ODA149 OMW7:OMW149 OWS7:OWS149 PGO7:PGO149 PQK7:PQK149 QAG7:QAG149 QKC7:QKC149 QTY7:QTY149 RDU7:RDU149 RNQ7:RNQ149 RXM7:RXM149 SHI7:SHI149 SRE7:SRE149 TBA7:TBA149 TKW7:TKW149 TUS7:TUS149 UEO7:UEO149 UOK7:UOK149 UYG7:UYG149 VIC7:VIC149 VRY7:VRY149 WBU7:WBU149 WLQ7:WLQ149 WVM7:WVM149 QTY982846:QTY983187 RNQ982846:RNQ983187 JA65342:JA65683 SW65342:SW65683 ACS65342:ACS65683 AMO65342:AMO65683 AWK65342:AWK65683 BGG65342:BGG65683 BQC65342:BQC65683 BZY65342:BZY65683 CJU65342:CJU65683 CTQ65342:CTQ65683 DDM65342:DDM65683 DNI65342:DNI65683 DXE65342:DXE65683 EHA65342:EHA65683 EQW65342:EQW65683 FAS65342:FAS65683 FKO65342:FKO65683 FUK65342:FUK65683 GEG65342:GEG65683 GOC65342:GOC65683 GXY65342:GXY65683 HHU65342:HHU65683 HRQ65342:HRQ65683 IBM65342:IBM65683 ILI65342:ILI65683 IVE65342:IVE65683 JFA65342:JFA65683 JOW65342:JOW65683 JYS65342:JYS65683 KIO65342:KIO65683 KSK65342:KSK65683 LCG65342:LCG65683 LMC65342:LMC65683 LVY65342:LVY65683 MFU65342:MFU65683 MPQ65342:MPQ65683 MZM65342:MZM65683 NJI65342:NJI65683 NTE65342:NTE65683 ODA65342:ODA65683 OMW65342:OMW65683 OWS65342:OWS65683 PGO65342:PGO65683 PQK65342:PQK65683 QAG65342:QAG65683 QKC65342:QKC65683 QTY65342:QTY65683 RDU65342:RDU65683 RNQ65342:RNQ65683 RXM65342:RXM65683 SHI65342:SHI65683 SRE65342:SRE65683 TBA65342:TBA65683 TKW65342:TKW65683 TUS65342:TUS65683 UEO65342:UEO65683 UOK65342:UOK65683 UYG65342:UYG65683 VIC65342:VIC65683 VRY65342:VRY65683 WBU65342:WBU65683 WLQ65342:WLQ65683 WVM65342:WVM65683 RXM982846:RXM983187 JA130878:JA131219 SW130878:SW131219 ACS130878:ACS131219 AMO130878:AMO131219 AWK130878:AWK131219 BGG130878:BGG131219 BQC130878:BQC131219 BZY130878:BZY131219 CJU130878:CJU131219 CTQ130878:CTQ131219 DDM130878:DDM131219 DNI130878:DNI131219 DXE130878:DXE131219 EHA130878:EHA131219 EQW130878:EQW131219 FAS130878:FAS131219 FKO130878:FKO131219 FUK130878:FUK131219 GEG130878:GEG131219 GOC130878:GOC131219 GXY130878:GXY131219 HHU130878:HHU131219 HRQ130878:HRQ131219 IBM130878:IBM131219 ILI130878:ILI131219 IVE130878:IVE131219 JFA130878:JFA131219 JOW130878:JOW131219 JYS130878:JYS131219 KIO130878:KIO131219 KSK130878:KSK131219 LCG130878:LCG131219 LMC130878:LMC131219 LVY130878:LVY131219 MFU130878:MFU131219 MPQ130878:MPQ131219 MZM130878:MZM131219 NJI130878:NJI131219 NTE130878:NTE131219 ODA130878:ODA131219 OMW130878:OMW131219 OWS130878:OWS131219 PGO130878:PGO131219 PQK130878:PQK131219 QAG130878:QAG131219 QKC130878:QKC131219 QTY130878:QTY131219 RDU130878:RDU131219 RNQ130878:RNQ131219 RXM130878:RXM131219 SHI130878:SHI131219 SRE130878:SRE131219 TBA130878:TBA131219 TKW130878:TKW131219 TUS130878:TUS131219 UEO130878:UEO131219 UOK130878:UOK131219 UYG130878:UYG131219 VIC130878:VIC131219 VRY130878:VRY131219 WBU130878:WBU131219 WLQ130878:WLQ131219 WVM130878:WVM131219 SHI982846:SHI983187 JA196414:JA196755 SW196414:SW196755 ACS196414:ACS196755 AMO196414:AMO196755 AWK196414:AWK196755 BGG196414:BGG196755 BQC196414:BQC196755 BZY196414:BZY196755 CJU196414:CJU196755 CTQ196414:CTQ196755 DDM196414:DDM196755 DNI196414:DNI196755 DXE196414:DXE196755 EHA196414:EHA196755 EQW196414:EQW196755 FAS196414:FAS196755 FKO196414:FKO196755 FUK196414:FUK196755 GEG196414:GEG196755 GOC196414:GOC196755 GXY196414:GXY196755 HHU196414:HHU196755 HRQ196414:HRQ196755 IBM196414:IBM196755 ILI196414:ILI196755 IVE196414:IVE196755 JFA196414:JFA196755 JOW196414:JOW196755 JYS196414:JYS196755 KIO196414:KIO196755 KSK196414:KSK196755 LCG196414:LCG196755 LMC196414:LMC196755 LVY196414:LVY196755 MFU196414:MFU196755 MPQ196414:MPQ196755 MZM196414:MZM196755 NJI196414:NJI196755 NTE196414:NTE196755 ODA196414:ODA196755 OMW196414:OMW196755 OWS196414:OWS196755 PGO196414:PGO196755 PQK196414:PQK196755 QAG196414:QAG196755 QKC196414:QKC196755 QTY196414:QTY196755 RDU196414:RDU196755 RNQ196414:RNQ196755 RXM196414:RXM196755 SHI196414:SHI196755 SRE196414:SRE196755 TBA196414:TBA196755 TKW196414:TKW196755 TUS196414:TUS196755 UEO196414:UEO196755 UOK196414:UOK196755 UYG196414:UYG196755 VIC196414:VIC196755 VRY196414:VRY196755 WBU196414:WBU196755 WLQ196414:WLQ196755 WVM196414:WVM196755 SRE982846:SRE983187 JA261950:JA262291 SW261950:SW262291 ACS261950:ACS262291 AMO261950:AMO262291 AWK261950:AWK262291 BGG261950:BGG262291 BQC261950:BQC262291 BZY261950:BZY262291 CJU261950:CJU262291 CTQ261950:CTQ262291 DDM261950:DDM262291 DNI261950:DNI262291 DXE261950:DXE262291 EHA261950:EHA262291 EQW261950:EQW262291 FAS261950:FAS262291 FKO261950:FKO262291 FUK261950:FUK262291 GEG261950:GEG262291 GOC261950:GOC262291 GXY261950:GXY262291 HHU261950:HHU262291 HRQ261950:HRQ262291 IBM261950:IBM262291 ILI261950:ILI262291 IVE261950:IVE262291 JFA261950:JFA262291 JOW261950:JOW262291 JYS261950:JYS262291 KIO261950:KIO262291 KSK261950:KSK262291 LCG261950:LCG262291 LMC261950:LMC262291 LVY261950:LVY262291 MFU261950:MFU262291 MPQ261950:MPQ262291 MZM261950:MZM262291 NJI261950:NJI262291 NTE261950:NTE262291 ODA261950:ODA262291 OMW261950:OMW262291 OWS261950:OWS262291 PGO261950:PGO262291 PQK261950:PQK262291 QAG261950:QAG262291 QKC261950:QKC262291 QTY261950:QTY262291 RDU261950:RDU262291 RNQ261950:RNQ262291 RXM261950:RXM262291 SHI261950:SHI262291 SRE261950:SRE262291 TBA261950:TBA262291 TKW261950:TKW262291 TUS261950:TUS262291 UEO261950:UEO262291 UOK261950:UOK262291 UYG261950:UYG262291 VIC261950:VIC262291 VRY261950:VRY262291 WBU261950:WBU262291 WLQ261950:WLQ262291 WVM261950:WVM262291 TBA982846:TBA983187 JA327486:JA327827 SW327486:SW327827 ACS327486:ACS327827 AMO327486:AMO327827 AWK327486:AWK327827 BGG327486:BGG327827 BQC327486:BQC327827 BZY327486:BZY327827 CJU327486:CJU327827 CTQ327486:CTQ327827 DDM327486:DDM327827 DNI327486:DNI327827 DXE327486:DXE327827 EHA327486:EHA327827 EQW327486:EQW327827 FAS327486:FAS327827 FKO327486:FKO327827 FUK327486:FUK327827 GEG327486:GEG327827 GOC327486:GOC327827 GXY327486:GXY327827 HHU327486:HHU327827 HRQ327486:HRQ327827 IBM327486:IBM327827 ILI327486:ILI327827 IVE327486:IVE327827 JFA327486:JFA327827 JOW327486:JOW327827 JYS327486:JYS327827 KIO327486:KIO327827 KSK327486:KSK327827 LCG327486:LCG327827 LMC327486:LMC327827 LVY327486:LVY327827 MFU327486:MFU327827 MPQ327486:MPQ327827 MZM327486:MZM327827 NJI327486:NJI327827 NTE327486:NTE327827 ODA327486:ODA327827 OMW327486:OMW327827 OWS327486:OWS327827 PGO327486:PGO327827 PQK327486:PQK327827 QAG327486:QAG327827 QKC327486:QKC327827 QTY327486:QTY327827 RDU327486:RDU327827 RNQ327486:RNQ327827 RXM327486:RXM327827 SHI327486:SHI327827 SRE327486:SRE327827 TBA327486:TBA327827 TKW327486:TKW327827 TUS327486:TUS327827 UEO327486:UEO327827 UOK327486:UOK327827 UYG327486:UYG327827 VIC327486:VIC327827 VRY327486:VRY327827 WBU327486:WBU327827 WLQ327486:WLQ327827 WVM327486:WVM327827 TKW982846:TKW983187 JA393022:JA393363 SW393022:SW393363 ACS393022:ACS393363 AMO393022:AMO393363 AWK393022:AWK393363 BGG393022:BGG393363 BQC393022:BQC393363 BZY393022:BZY393363 CJU393022:CJU393363 CTQ393022:CTQ393363 DDM393022:DDM393363 DNI393022:DNI393363 DXE393022:DXE393363 EHA393022:EHA393363 EQW393022:EQW393363 FAS393022:FAS393363 FKO393022:FKO393363 FUK393022:FUK393363 GEG393022:GEG393363 GOC393022:GOC393363 GXY393022:GXY393363 HHU393022:HHU393363 HRQ393022:HRQ393363 IBM393022:IBM393363 ILI393022:ILI393363 IVE393022:IVE393363 JFA393022:JFA393363 JOW393022:JOW393363 JYS393022:JYS393363 KIO393022:KIO393363 KSK393022:KSK393363 LCG393022:LCG393363 LMC393022:LMC393363 LVY393022:LVY393363 MFU393022:MFU393363 MPQ393022:MPQ393363 MZM393022:MZM393363 NJI393022:NJI393363 NTE393022:NTE393363 ODA393022:ODA393363 OMW393022:OMW393363 OWS393022:OWS393363 PGO393022:PGO393363 PQK393022:PQK393363 QAG393022:QAG393363 QKC393022:QKC393363 QTY393022:QTY393363 RDU393022:RDU393363 RNQ393022:RNQ393363 RXM393022:RXM393363 SHI393022:SHI393363 SRE393022:SRE393363 TBA393022:TBA393363 TKW393022:TKW393363 TUS393022:TUS393363 UEO393022:UEO393363 UOK393022:UOK393363 UYG393022:UYG393363 VIC393022:VIC393363 VRY393022:VRY393363 WBU393022:WBU393363 WLQ393022:WLQ393363 WVM393022:WVM393363 TUS982846:TUS983187 JA458558:JA458899 SW458558:SW458899 ACS458558:ACS458899 AMO458558:AMO458899 AWK458558:AWK458899 BGG458558:BGG458899 BQC458558:BQC458899 BZY458558:BZY458899 CJU458558:CJU458899 CTQ458558:CTQ458899 DDM458558:DDM458899 DNI458558:DNI458899 DXE458558:DXE458899 EHA458558:EHA458899 EQW458558:EQW458899 FAS458558:FAS458899 FKO458558:FKO458899 FUK458558:FUK458899 GEG458558:GEG458899 GOC458558:GOC458899 GXY458558:GXY458899 HHU458558:HHU458899 HRQ458558:HRQ458899 IBM458558:IBM458899 ILI458558:ILI458899 IVE458558:IVE458899 JFA458558:JFA458899 JOW458558:JOW458899 JYS458558:JYS458899 KIO458558:KIO458899 KSK458558:KSK458899 LCG458558:LCG458899 LMC458558:LMC458899 LVY458558:LVY458899 MFU458558:MFU458899 MPQ458558:MPQ458899 MZM458558:MZM458899 NJI458558:NJI458899 NTE458558:NTE458899 ODA458558:ODA458899 OMW458558:OMW458899 OWS458558:OWS458899 PGO458558:PGO458899 PQK458558:PQK458899 QAG458558:QAG458899 QKC458558:QKC458899 QTY458558:QTY458899 RDU458558:RDU458899 RNQ458558:RNQ458899 RXM458558:RXM458899 SHI458558:SHI458899 SRE458558:SRE458899 TBA458558:TBA458899 TKW458558:TKW458899 TUS458558:TUS458899 UEO458558:UEO458899 UOK458558:UOK458899 UYG458558:UYG458899 VIC458558:VIC458899 VRY458558:VRY458899 WBU458558:WBU458899 WLQ458558:WLQ458899 WVM458558:WVM458899 UEO982846:UEO983187 JA524094:JA524435 SW524094:SW524435 ACS524094:ACS524435 AMO524094:AMO524435 AWK524094:AWK524435 BGG524094:BGG524435 BQC524094:BQC524435 BZY524094:BZY524435 CJU524094:CJU524435 CTQ524094:CTQ524435 DDM524094:DDM524435 DNI524094:DNI524435 DXE524094:DXE524435 EHA524094:EHA524435 EQW524094:EQW524435 FAS524094:FAS524435 FKO524094:FKO524435 FUK524094:FUK524435 GEG524094:GEG524435 GOC524094:GOC524435 GXY524094:GXY524435 HHU524094:HHU524435 HRQ524094:HRQ524435 IBM524094:IBM524435 ILI524094:ILI524435 IVE524094:IVE524435 JFA524094:JFA524435 JOW524094:JOW524435 JYS524094:JYS524435 KIO524094:KIO524435 KSK524094:KSK524435 LCG524094:LCG524435 LMC524094:LMC524435 LVY524094:LVY524435 MFU524094:MFU524435 MPQ524094:MPQ524435 MZM524094:MZM524435 NJI524094:NJI524435 NTE524094:NTE524435 ODA524094:ODA524435 OMW524094:OMW524435 OWS524094:OWS524435 PGO524094:PGO524435 PQK524094:PQK524435 QAG524094:QAG524435 QKC524094:QKC524435 QTY524094:QTY524435 RDU524094:RDU524435 RNQ524094:RNQ524435 RXM524094:RXM524435 SHI524094:SHI524435 SRE524094:SRE524435 TBA524094:TBA524435 TKW524094:TKW524435 TUS524094:TUS524435 UEO524094:UEO524435 UOK524094:UOK524435 UYG524094:UYG524435 VIC524094:VIC524435 VRY524094:VRY524435 WBU524094:WBU524435 WLQ524094:WLQ524435 WVM524094:WVM524435 UOK982846:UOK983187 JA589630:JA589971 SW589630:SW589971 ACS589630:ACS589971 AMO589630:AMO589971 AWK589630:AWK589971 BGG589630:BGG589971 BQC589630:BQC589971 BZY589630:BZY589971 CJU589630:CJU589971 CTQ589630:CTQ589971 DDM589630:DDM589971 DNI589630:DNI589971 DXE589630:DXE589971 EHA589630:EHA589971 EQW589630:EQW589971 FAS589630:FAS589971 FKO589630:FKO589971 FUK589630:FUK589971 GEG589630:GEG589971 GOC589630:GOC589971 GXY589630:GXY589971 HHU589630:HHU589971 HRQ589630:HRQ589971 IBM589630:IBM589971 ILI589630:ILI589971 IVE589630:IVE589971 JFA589630:JFA589971 JOW589630:JOW589971 JYS589630:JYS589971 KIO589630:KIO589971 KSK589630:KSK589971 LCG589630:LCG589971 LMC589630:LMC589971 LVY589630:LVY589971 MFU589630:MFU589971 MPQ589630:MPQ589971 MZM589630:MZM589971 NJI589630:NJI589971 NTE589630:NTE589971 ODA589630:ODA589971 OMW589630:OMW589971 OWS589630:OWS589971 PGO589630:PGO589971 PQK589630:PQK589971 QAG589630:QAG589971 QKC589630:QKC589971 QTY589630:QTY589971 RDU589630:RDU589971 RNQ589630:RNQ589971 RXM589630:RXM589971 SHI589630:SHI589971 SRE589630:SRE589971 TBA589630:TBA589971 TKW589630:TKW589971 TUS589630:TUS589971 UEO589630:UEO589971 UOK589630:UOK589971 UYG589630:UYG589971 VIC589630:VIC589971 VRY589630:VRY589971 WBU589630:WBU589971 WLQ589630:WLQ589971 WVM589630:WVM589971 UYG982846:UYG983187 JA655166:JA655507 SW655166:SW655507 ACS655166:ACS655507 AMO655166:AMO655507 AWK655166:AWK655507 BGG655166:BGG655507 BQC655166:BQC655507 BZY655166:BZY655507 CJU655166:CJU655507 CTQ655166:CTQ655507 DDM655166:DDM655507 DNI655166:DNI655507 DXE655166:DXE655507 EHA655166:EHA655507 EQW655166:EQW655507 FAS655166:FAS655507 FKO655166:FKO655507 FUK655166:FUK655507 GEG655166:GEG655507 GOC655166:GOC655507 GXY655166:GXY655507 HHU655166:HHU655507 HRQ655166:HRQ655507 IBM655166:IBM655507 ILI655166:ILI655507 IVE655166:IVE655507 JFA655166:JFA655507 JOW655166:JOW655507 JYS655166:JYS655507 KIO655166:KIO655507 KSK655166:KSK655507 LCG655166:LCG655507 LMC655166:LMC655507 LVY655166:LVY655507 MFU655166:MFU655507 MPQ655166:MPQ655507 MZM655166:MZM655507 NJI655166:NJI655507 NTE655166:NTE655507 ODA655166:ODA655507 OMW655166:OMW655507 OWS655166:OWS655507 PGO655166:PGO655507 PQK655166:PQK655507 QAG655166:QAG655507 QKC655166:QKC655507 QTY655166:QTY655507 RDU655166:RDU655507 RNQ655166:RNQ655507 RXM655166:RXM655507 SHI655166:SHI655507 SRE655166:SRE655507 TBA655166:TBA655507 TKW655166:TKW655507 TUS655166:TUS655507 UEO655166:UEO655507 UOK655166:UOK655507 UYG655166:UYG655507 VIC655166:VIC655507 VRY655166:VRY655507 WBU655166:WBU655507 WLQ655166:WLQ655507 WVM655166:WVM655507 VIC982846:VIC983187 JA720702:JA721043 SW720702:SW721043 ACS720702:ACS721043 AMO720702:AMO721043 AWK720702:AWK721043 BGG720702:BGG721043 BQC720702:BQC721043 BZY720702:BZY721043 CJU720702:CJU721043 CTQ720702:CTQ721043 DDM720702:DDM721043 DNI720702:DNI721043 DXE720702:DXE721043 EHA720702:EHA721043 EQW720702:EQW721043 FAS720702:FAS721043 FKO720702:FKO721043 FUK720702:FUK721043 GEG720702:GEG721043 GOC720702:GOC721043 GXY720702:GXY721043 HHU720702:HHU721043 HRQ720702:HRQ721043 IBM720702:IBM721043 ILI720702:ILI721043 IVE720702:IVE721043 JFA720702:JFA721043 JOW720702:JOW721043 JYS720702:JYS721043 KIO720702:KIO721043 KSK720702:KSK721043 LCG720702:LCG721043 LMC720702:LMC721043 LVY720702:LVY721043 MFU720702:MFU721043 MPQ720702:MPQ721043 MZM720702:MZM721043 NJI720702:NJI721043 NTE720702:NTE721043 ODA720702:ODA721043 OMW720702:OMW721043 OWS720702:OWS721043 PGO720702:PGO721043 PQK720702:PQK721043 QAG720702:QAG721043 QKC720702:QKC721043 QTY720702:QTY721043 RDU720702:RDU721043 RNQ720702:RNQ721043 RXM720702:RXM721043 SHI720702:SHI721043 SRE720702:SRE721043 TBA720702:TBA721043 TKW720702:TKW721043 TUS720702:TUS721043 UEO720702:UEO721043 UOK720702:UOK721043 UYG720702:UYG721043 VIC720702:VIC721043 VRY720702:VRY721043 WBU720702:WBU721043 WLQ720702:WLQ721043 WVM720702:WVM721043 VRY982846:VRY983187 JA786238:JA786579 SW786238:SW786579 ACS786238:ACS786579 AMO786238:AMO786579 AWK786238:AWK786579 BGG786238:BGG786579 BQC786238:BQC786579 BZY786238:BZY786579 CJU786238:CJU786579 CTQ786238:CTQ786579 DDM786238:DDM786579 DNI786238:DNI786579 DXE786238:DXE786579 EHA786238:EHA786579 EQW786238:EQW786579 FAS786238:FAS786579 FKO786238:FKO786579 FUK786238:FUK786579 GEG786238:GEG786579 GOC786238:GOC786579 GXY786238:GXY786579 HHU786238:HHU786579 HRQ786238:HRQ786579 IBM786238:IBM786579 ILI786238:ILI786579 IVE786238:IVE786579 JFA786238:JFA786579 JOW786238:JOW786579 JYS786238:JYS786579 KIO786238:KIO786579 KSK786238:KSK786579 LCG786238:LCG786579 LMC786238:LMC786579 LVY786238:LVY786579 MFU786238:MFU786579 MPQ786238:MPQ786579 MZM786238:MZM786579 NJI786238:NJI786579 NTE786238:NTE786579 ODA786238:ODA786579 OMW786238:OMW786579 OWS786238:OWS786579 PGO786238:PGO786579 PQK786238:PQK786579 QAG786238:QAG786579 QKC786238:QKC786579 QTY786238:QTY786579 RDU786238:RDU786579 RNQ786238:RNQ786579 RXM786238:RXM786579 SHI786238:SHI786579 SRE786238:SRE786579 TBA786238:TBA786579 TKW786238:TKW786579 TUS786238:TUS786579 UEO786238:UEO786579 UOK786238:UOK786579 UYG786238:UYG786579 VIC786238:VIC786579 VRY786238:VRY786579 WBU786238:WBU786579 WLQ786238:WLQ786579 WVM786238:WVM786579 WBU982846:WBU983187 JA851774:JA852115 SW851774:SW852115 ACS851774:ACS852115 AMO851774:AMO852115 AWK851774:AWK852115 BGG851774:BGG852115 BQC851774:BQC852115 BZY851774:BZY852115 CJU851774:CJU852115 CTQ851774:CTQ852115 DDM851774:DDM852115 DNI851774:DNI852115 DXE851774:DXE852115 EHA851774:EHA852115 EQW851774:EQW852115 FAS851774:FAS852115 FKO851774:FKO852115 FUK851774:FUK852115 GEG851774:GEG852115 GOC851774:GOC852115 GXY851774:GXY852115 HHU851774:HHU852115 HRQ851774:HRQ852115 IBM851774:IBM852115 ILI851774:ILI852115 IVE851774:IVE852115 JFA851774:JFA852115 JOW851774:JOW852115 JYS851774:JYS852115 KIO851774:KIO852115 KSK851774:KSK852115 LCG851774:LCG852115 LMC851774:LMC852115 LVY851774:LVY852115 MFU851774:MFU852115 MPQ851774:MPQ852115 MZM851774:MZM852115 NJI851774:NJI852115 NTE851774:NTE852115 ODA851774:ODA852115 OMW851774:OMW852115 OWS851774:OWS852115 PGO851774:PGO852115 PQK851774:PQK852115 QAG851774:QAG852115 QKC851774:QKC852115 QTY851774:QTY852115 RDU851774:RDU852115 RNQ851774:RNQ852115 RXM851774:RXM852115 SHI851774:SHI852115 SRE851774:SRE852115 TBA851774:TBA852115 TKW851774:TKW852115 TUS851774:TUS852115 UEO851774:UEO852115 UOK851774:UOK852115 UYG851774:UYG852115 VIC851774:VIC852115 VRY851774:VRY852115 WBU851774:WBU852115 WLQ851774:WLQ852115 WVM851774:WVM852115 WLQ982846:WLQ983187 JA917310:JA917651 SW917310:SW917651 ACS917310:ACS917651 AMO917310:AMO917651 AWK917310:AWK917651 BGG917310:BGG917651 BQC917310:BQC917651 BZY917310:BZY917651 CJU917310:CJU917651 CTQ917310:CTQ917651 DDM917310:DDM917651 DNI917310:DNI917651 DXE917310:DXE917651 EHA917310:EHA917651 EQW917310:EQW917651 FAS917310:FAS917651 FKO917310:FKO917651 FUK917310:FUK917651 GEG917310:GEG917651 GOC917310:GOC917651 GXY917310:GXY917651 HHU917310:HHU917651 HRQ917310:HRQ917651 IBM917310:IBM917651 ILI917310:ILI917651 IVE917310:IVE917651 JFA917310:JFA917651 JOW917310:JOW917651 JYS917310:JYS917651 KIO917310:KIO917651 KSK917310:KSK917651 LCG917310:LCG917651 LMC917310:LMC917651 LVY917310:LVY917651 MFU917310:MFU917651 MPQ917310:MPQ917651 MZM917310:MZM917651 NJI917310:NJI917651 NTE917310:NTE917651 ODA917310:ODA917651 OMW917310:OMW917651 OWS917310:OWS917651 PGO917310:PGO917651 PQK917310:PQK917651 QAG917310:QAG917651 QKC917310:QKC917651 QTY917310:QTY917651 RDU917310:RDU917651 RNQ917310:RNQ917651 RXM917310:RXM917651 SHI917310:SHI917651 SRE917310:SRE917651 TBA917310:TBA917651 TKW917310:TKW917651 TUS917310:TUS917651 UEO917310:UEO917651 UOK917310:UOK917651 UYG917310:UYG917651 VIC917310:VIC917651 VRY917310:VRY917651 WBU917310:WBU917651 WLQ917310:WLQ917651 WVM917310:WVM917651 WVM982846:WVM983187 JA982846:JA983187 SW982846:SW983187 ACS982846:ACS983187 AMO982846:AMO983187 AWK982846:AWK983187 BGG982846:BGG983187 BQC982846:BQC983187 BZY982846:BZY983187 CJU982846:CJU983187 CTQ982846:CTQ983187 DDM982846:DDM983187 DNI982846:DNI983187 DXE982846:DXE983187 EHA982846:EHA983187 EQW982846:EQW983187 FAS982846:FAS983187 FKO982846:FKO983187 FUK982846:FUK983187 GEG982846:GEG983187 GOC982846:GOC983187 GXY982846:GXY983187 HHU982846:HHU983187 HRQ982846:HRQ983187 IBM982846:IBM983187 ILI982846:ILI983187 IVE982846:IVE983187 JFA982846:JFA983187 JOW982846:JOW983187 JYS982846:JYS983187 KIO982846:KIO983187 KSK982846:KSK983187 LCG982846:LCG983187 LMC982846:LMC983187 LVY982846:LVY983187 MFU982846:MFU983187 MPQ982846:MPQ983187 MZM982846:MZM983187 NJI982846:NJI983187 NTE982846:NTE983187 ODA982846:ODA983187 OMW982846:OMW983187 OWS982846:OWS983187 PGO982846:PGO983187 PQK982846:PQK983187 QAG982846:QAG983187 QKC982846:QKC983187 JA7:JA149" xr:uid="{00000000-0002-0000-0200-000005000000}">
      <formula1>STRUTTURE_SRSR24H</formula1>
    </dataValidation>
    <dataValidation type="decimal" allowBlank="1" showInputMessage="1" showErrorMessage="1" error="tariffa sociale massima ammissibile per contributo_x000a_ € 59,20" sqref="N7:N149" xr:uid="{00000000-0002-0000-0200-000006000000}">
      <formula1>1</formula1>
      <formula2>59.2</formula2>
    </dataValidation>
    <dataValidation type="decimal" allowBlank="1" showInputMessage="1" showErrorMessage="1" error="ISEE tra 0,00 e 20.000,00" sqref="L7:L149" xr:uid="{00000000-0002-0000-0200-000007000000}">
      <formula1>0</formula1>
      <formula2>20000</formula2>
    </dataValidation>
    <dataValidation type="date" allowBlank="1" showInputMessage="1" showErrorMessage="1" error="inserire anno 2021 (01/01/2021 - 31/12/2021)" sqref="E7:E149 F8:F149 F7" xr:uid="{00000000-0002-0000-0200-000008000000}">
      <formula1>44197</formula1>
      <formula2>44561</formula2>
    </dataValidation>
    <dataValidation type="whole" allowBlank="1" showInputMessage="1" showErrorMessage="1" error="massimo 365" sqref="G8:G149 G7" xr:uid="{00000000-0002-0000-0200-000009000000}">
      <formula1>1</formula1>
      <formula2>365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A000000}">
          <x14:formula1>
            <xm:f>'MENU TENDINA'!$A$2:$A$3</xm:f>
          </x14:formula1>
          <xm:sqref>M7:M149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150"/>
  <sheetViews>
    <sheetView topLeftCell="A136" zoomScale="75" zoomScaleNormal="75" workbookViewId="0">
      <selection activeCell="D148" sqref="D148"/>
    </sheetView>
  </sheetViews>
  <sheetFormatPr defaultRowHeight="15" x14ac:dyDescent="0.25"/>
  <cols>
    <col min="1" max="1" width="7.7109375" style="94" customWidth="1"/>
    <col min="2" max="2" width="9" style="94" customWidth="1"/>
    <col min="3" max="3" width="14" style="94" customWidth="1"/>
    <col min="4" max="4" width="27" style="94" bestFit="1" customWidth="1"/>
    <col min="5" max="5" width="20.7109375" style="94" customWidth="1"/>
    <col min="6" max="6" width="11" style="94" customWidth="1"/>
    <col min="7" max="7" width="11.28515625" style="94" customWidth="1"/>
    <col min="8" max="8" width="14.7109375" style="182" customWidth="1"/>
    <col min="9" max="9" width="12.28515625" style="100" customWidth="1"/>
    <col min="10" max="10" width="17" style="100" customWidth="1"/>
    <col min="11" max="11" width="10.7109375" style="94" customWidth="1"/>
    <col min="12" max="12" width="18.7109375" style="100" customWidth="1"/>
    <col min="13" max="13" width="11.140625" style="100" hidden="1" customWidth="1"/>
    <col min="14" max="14" width="11.7109375" style="101" customWidth="1"/>
    <col min="15" max="15" width="11" style="94" customWidth="1"/>
    <col min="16" max="16" width="15" style="94" customWidth="1"/>
    <col min="17" max="17" width="11.28515625" style="94" customWidth="1"/>
    <col min="18" max="19" width="11.7109375" style="94" customWidth="1"/>
    <col min="20" max="20" width="15" style="100" customWidth="1"/>
    <col min="21" max="21" width="15.7109375" style="103" customWidth="1"/>
    <col min="22" max="22" width="13.140625" style="94" customWidth="1"/>
    <col min="23" max="23" width="12.85546875" style="94" customWidth="1"/>
    <col min="24" max="24" width="12.42578125" style="94" bestFit="1" customWidth="1"/>
    <col min="25" max="25" width="11" style="94" bestFit="1" customWidth="1"/>
    <col min="26" max="27" width="10.140625" style="94" customWidth="1"/>
    <col min="28" max="28" width="15.28515625" style="94" customWidth="1"/>
    <col min="29" max="29" width="20.85546875" style="100" customWidth="1"/>
    <col min="30" max="256" width="8.85546875" style="94"/>
    <col min="257" max="257" width="5.28515625" style="94" customWidth="1"/>
    <col min="258" max="258" width="9" style="94" customWidth="1"/>
    <col min="259" max="259" width="14" style="94" customWidth="1"/>
    <col min="260" max="260" width="27" style="94" bestFit="1" customWidth="1"/>
    <col min="261" max="261" width="26.28515625" style="94" customWidth="1"/>
    <col min="262" max="262" width="11" style="94" customWidth="1"/>
    <col min="263" max="263" width="11.28515625" style="94" customWidth="1"/>
    <col min="264" max="264" width="9.28515625" style="94" customWidth="1"/>
    <col min="265" max="265" width="10" style="94" customWidth="1"/>
    <col min="266" max="266" width="9.85546875" style="94" customWidth="1"/>
    <col min="267" max="267" width="11.7109375" style="94" customWidth="1"/>
    <col min="268" max="268" width="11" style="94" customWidth="1"/>
    <col min="269" max="269" width="10.28515625" style="94" bestFit="1" customWidth="1"/>
    <col min="270" max="271" width="11" style="94" customWidth="1"/>
    <col min="272" max="273" width="17" style="94" customWidth="1"/>
    <col min="274" max="274" width="12.28515625" style="94" customWidth="1"/>
    <col min="275" max="275" width="15.7109375" style="94" customWidth="1"/>
    <col min="276" max="276" width="15" style="94" customWidth="1"/>
    <col min="277" max="277" width="26.140625" style="94" customWidth="1"/>
    <col min="278" max="278" width="12.85546875" style="94" customWidth="1"/>
    <col min="279" max="279" width="13.28515625" style="94" customWidth="1"/>
    <col min="280" max="280" width="10.7109375" style="94" customWidth="1"/>
    <col min="281" max="281" width="10.140625" style="94" customWidth="1"/>
    <col min="282" max="282" width="11.7109375" style="94" customWidth="1"/>
    <col min="283" max="283" width="13.140625" style="94" customWidth="1"/>
    <col min="284" max="284" width="14.7109375" style="94" customWidth="1"/>
    <col min="285" max="285" width="9.7109375" style="94" bestFit="1" customWidth="1"/>
    <col min="286" max="512" width="8.85546875" style="94"/>
    <col min="513" max="513" width="5.28515625" style="94" customWidth="1"/>
    <col min="514" max="514" width="9" style="94" customWidth="1"/>
    <col min="515" max="515" width="14" style="94" customWidth="1"/>
    <col min="516" max="516" width="27" style="94" bestFit="1" customWidth="1"/>
    <col min="517" max="517" width="26.28515625" style="94" customWidth="1"/>
    <col min="518" max="518" width="11" style="94" customWidth="1"/>
    <col min="519" max="519" width="11.28515625" style="94" customWidth="1"/>
    <col min="520" max="520" width="9.28515625" style="94" customWidth="1"/>
    <col min="521" max="521" width="10" style="94" customWidth="1"/>
    <col min="522" max="522" width="9.85546875" style="94" customWidth="1"/>
    <col min="523" max="523" width="11.7109375" style="94" customWidth="1"/>
    <col min="524" max="524" width="11" style="94" customWidth="1"/>
    <col min="525" max="525" width="10.28515625" style="94" bestFit="1" customWidth="1"/>
    <col min="526" max="527" width="11" style="94" customWidth="1"/>
    <col min="528" max="529" width="17" style="94" customWidth="1"/>
    <col min="530" max="530" width="12.28515625" style="94" customWidth="1"/>
    <col min="531" max="531" width="15.7109375" style="94" customWidth="1"/>
    <col min="532" max="532" width="15" style="94" customWidth="1"/>
    <col min="533" max="533" width="26.140625" style="94" customWidth="1"/>
    <col min="534" max="534" width="12.85546875" style="94" customWidth="1"/>
    <col min="535" max="535" width="13.28515625" style="94" customWidth="1"/>
    <col min="536" max="536" width="10.7109375" style="94" customWidth="1"/>
    <col min="537" max="537" width="10.140625" style="94" customWidth="1"/>
    <col min="538" max="538" width="11.7109375" style="94" customWidth="1"/>
    <col min="539" max="539" width="13.140625" style="94" customWidth="1"/>
    <col min="540" max="540" width="14.7109375" style="94" customWidth="1"/>
    <col min="541" max="541" width="9.7109375" style="94" bestFit="1" customWidth="1"/>
    <col min="542" max="768" width="8.85546875" style="94"/>
    <col min="769" max="769" width="5.28515625" style="94" customWidth="1"/>
    <col min="770" max="770" width="9" style="94" customWidth="1"/>
    <col min="771" max="771" width="14" style="94" customWidth="1"/>
    <col min="772" max="772" width="27" style="94" bestFit="1" customWidth="1"/>
    <col min="773" max="773" width="26.28515625" style="94" customWidth="1"/>
    <col min="774" max="774" width="11" style="94" customWidth="1"/>
    <col min="775" max="775" width="11.28515625" style="94" customWidth="1"/>
    <col min="776" max="776" width="9.28515625" style="94" customWidth="1"/>
    <col min="777" max="777" width="10" style="94" customWidth="1"/>
    <col min="778" max="778" width="9.85546875" style="94" customWidth="1"/>
    <col min="779" max="779" width="11.7109375" style="94" customWidth="1"/>
    <col min="780" max="780" width="11" style="94" customWidth="1"/>
    <col min="781" max="781" width="10.28515625" style="94" bestFit="1" customWidth="1"/>
    <col min="782" max="783" width="11" style="94" customWidth="1"/>
    <col min="784" max="785" width="17" style="94" customWidth="1"/>
    <col min="786" max="786" width="12.28515625" style="94" customWidth="1"/>
    <col min="787" max="787" width="15.7109375" style="94" customWidth="1"/>
    <col min="788" max="788" width="15" style="94" customWidth="1"/>
    <col min="789" max="789" width="26.140625" style="94" customWidth="1"/>
    <col min="790" max="790" width="12.85546875" style="94" customWidth="1"/>
    <col min="791" max="791" width="13.28515625" style="94" customWidth="1"/>
    <col min="792" max="792" width="10.7109375" style="94" customWidth="1"/>
    <col min="793" max="793" width="10.140625" style="94" customWidth="1"/>
    <col min="794" max="794" width="11.7109375" style="94" customWidth="1"/>
    <col min="795" max="795" width="13.140625" style="94" customWidth="1"/>
    <col min="796" max="796" width="14.7109375" style="94" customWidth="1"/>
    <col min="797" max="797" width="9.7109375" style="94" bestFit="1" customWidth="1"/>
    <col min="798" max="1024" width="8.85546875" style="94"/>
    <col min="1025" max="1025" width="5.28515625" style="94" customWidth="1"/>
    <col min="1026" max="1026" width="9" style="94" customWidth="1"/>
    <col min="1027" max="1027" width="14" style="94" customWidth="1"/>
    <col min="1028" max="1028" width="27" style="94" bestFit="1" customWidth="1"/>
    <col min="1029" max="1029" width="26.28515625" style="94" customWidth="1"/>
    <col min="1030" max="1030" width="11" style="94" customWidth="1"/>
    <col min="1031" max="1031" width="11.28515625" style="94" customWidth="1"/>
    <col min="1032" max="1032" width="9.28515625" style="94" customWidth="1"/>
    <col min="1033" max="1033" width="10" style="94" customWidth="1"/>
    <col min="1034" max="1034" width="9.85546875" style="94" customWidth="1"/>
    <col min="1035" max="1035" width="11.7109375" style="94" customWidth="1"/>
    <col min="1036" max="1036" width="11" style="94" customWidth="1"/>
    <col min="1037" max="1037" width="10.28515625" style="94" bestFit="1" customWidth="1"/>
    <col min="1038" max="1039" width="11" style="94" customWidth="1"/>
    <col min="1040" max="1041" width="17" style="94" customWidth="1"/>
    <col min="1042" max="1042" width="12.28515625" style="94" customWidth="1"/>
    <col min="1043" max="1043" width="15.7109375" style="94" customWidth="1"/>
    <col min="1044" max="1044" width="15" style="94" customWidth="1"/>
    <col min="1045" max="1045" width="26.140625" style="94" customWidth="1"/>
    <col min="1046" max="1046" width="12.85546875" style="94" customWidth="1"/>
    <col min="1047" max="1047" width="13.28515625" style="94" customWidth="1"/>
    <col min="1048" max="1048" width="10.7109375" style="94" customWidth="1"/>
    <col min="1049" max="1049" width="10.140625" style="94" customWidth="1"/>
    <col min="1050" max="1050" width="11.7109375" style="94" customWidth="1"/>
    <col min="1051" max="1051" width="13.140625" style="94" customWidth="1"/>
    <col min="1052" max="1052" width="14.7109375" style="94" customWidth="1"/>
    <col min="1053" max="1053" width="9.7109375" style="94" bestFit="1" customWidth="1"/>
    <col min="1054" max="1280" width="8.85546875" style="94"/>
    <col min="1281" max="1281" width="5.28515625" style="94" customWidth="1"/>
    <col min="1282" max="1282" width="9" style="94" customWidth="1"/>
    <col min="1283" max="1283" width="14" style="94" customWidth="1"/>
    <col min="1284" max="1284" width="27" style="94" bestFit="1" customWidth="1"/>
    <col min="1285" max="1285" width="26.28515625" style="94" customWidth="1"/>
    <col min="1286" max="1286" width="11" style="94" customWidth="1"/>
    <col min="1287" max="1287" width="11.28515625" style="94" customWidth="1"/>
    <col min="1288" max="1288" width="9.28515625" style="94" customWidth="1"/>
    <col min="1289" max="1289" width="10" style="94" customWidth="1"/>
    <col min="1290" max="1290" width="9.85546875" style="94" customWidth="1"/>
    <col min="1291" max="1291" width="11.7109375" style="94" customWidth="1"/>
    <col min="1292" max="1292" width="11" style="94" customWidth="1"/>
    <col min="1293" max="1293" width="10.28515625" style="94" bestFit="1" customWidth="1"/>
    <col min="1294" max="1295" width="11" style="94" customWidth="1"/>
    <col min="1296" max="1297" width="17" style="94" customWidth="1"/>
    <col min="1298" max="1298" width="12.28515625" style="94" customWidth="1"/>
    <col min="1299" max="1299" width="15.7109375" style="94" customWidth="1"/>
    <col min="1300" max="1300" width="15" style="94" customWidth="1"/>
    <col min="1301" max="1301" width="26.140625" style="94" customWidth="1"/>
    <col min="1302" max="1302" width="12.85546875" style="94" customWidth="1"/>
    <col min="1303" max="1303" width="13.28515625" style="94" customWidth="1"/>
    <col min="1304" max="1304" width="10.7109375" style="94" customWidth="1"/>
    <col min="1305" max="1305" width="10.140625" style="94" customWidth="1"/>
    <col min="1306" max="1306" width="11.7109375" style="94" customWidth="1"/>
    <col min="1307" max="1307" width="13.140625" style="94" customWidth="1"/>
    <col min="1308" max="1308" width="14.7109375" style="94" customWidth="1"/>
    <col min="1309" max="1309" width="9.7109375" style="94" bestFit="1" customWidth="1"/>
    <col min="1310" max="1536" width="8.85546875" style="94"/>
    <col min="1537" max="1537" width="5.28515625" style="94" customWidth="1"/>
    <col min="1538" max="1538" width="9" style="94" customWidth="1"/>
    <col min="1539" max="1539" width="14" style="94" customWidth="1"/>
    <col min="1540" max="1540" width="27" style="94" bestFit="1" customWidth="1"/>
    <col min="1541" max="1541" width="26.28515625" style="94" customWidth="1"/>
    <col min="1542" max="1542" width="11" style="94" customWidth="1"/>
    <col min="1543" max="1543" width="11.28515625" style="94" customWidth="1"/>
    <col min="1544" max="1544" width="9.28515625" style="94" customWidth="1"/>
    <col min="1545" max="1545" width="10" style="94" customWidth="1"/>
    <col min="1546" max="1546" width="9.85546875" style="94" customWidth="1"/>
    <col min="1547" max="1547" width="11.7109375" style="94" customWidth="1"/>
    <col min="1548" max="1548" width="11" style="94" customWidth="1"/>
    <col min="1549" max="1549" width="10.28515625" style="94" bestFit="1" customWidth="1"/>
    <col min="1550" max="1551" width="11" style="94" customWidth="1"/>
    <col min="1552" max="1553" width="17" style="94" customWidth="1"/>
    <col min="1554" max="1554" width="12.28515625" style="94" customWidth="1"/>
    <col min="1555" max="1555" width="15.7109375" style="94" customWidth="1"/>
    <col min="1556" max="1556" width="15" style="94" customWidth="1"/>
    <col min="1557" max="1557" width="26.140625" style="94" customWidth="1"/>
    <col min="1558" max="1558" width="12.85546875" style="94" customWidth="1"/>
    <col min="1559" max="1559" width="13.28515625" style="94" customWidth="1"/>
    <col min="1560" max="1560" width="10.7109375" style="94" customWidth="1"/>
    <col min="1561" max="1561" width="10.140625" style="94" customWidth="1"/>
    <col min="1562" max="1562" width="11.7109375" style="94" customWidth="1"/>
    <col min="1563" max="1563" width="13.140625" style="94" customWidth="1"/>
    <col min="1564" max="1564" width="14.7109375" style="94" customWidth="1"/>
    <col min="1565" max="1565" width="9.7109375" style="94" bestFit="1" customWidth="1"/>
    <col min="1566" max="1792" width="8.85546875" style="94"/>
    <col min="1793" max="1793" width="5.28515625" style="94" customWidth="1"/>
    <col min="1794" max="1794" width="9" style="94" customWidth="1"/>
    <col min="1795" max="1795" width="14" style="94" customWidth="1"/>
    <col min="1796" max="1796" width="27" style="94" bestFit="1" customWidth="1"/>
    <col min="1797" max="1797" width="26.28515625" style="94" customWidth="1"/>
    <col min="1798" max="1798" width="11" style="94" customWidth="1"/>
    <col min="1799" max="1799" width="11.28515625" style="94" customWidth="1"/>
    <col min="1800" max="1800" width="9.28515625" style="94" customWidth="1"/>
    <col min="1801" max="1801" width="10" style="94" customWidth="1"/>
    <col min="1802" max="1802" width="9.85546875" style="94" customWidth="1"/>
    <col min="1803" max="1803" width="11.7109375" style="94" customWidth="1"/>
    <col min="1804" max="1804" width="11" style="94" customWidth="1"/>
    <col min="1805" max="1805" width="10.28515625" style="94" bestFit="1" customWidth="1"/>
    <col min="1806" max="1807" width="11" style="94" customWidth="1"/>
    <col min="1808" max="1809" width="17" style="94" customWidth="1"/>
    <col min="1810" max="1810" width="12.28515625" style="94" customWidth="1"/>
    <col min="1811" max="1811" width="15.7109375" style="94" customWidth="1"/>
    <col min="1812" max="1812" width="15" style="94" customWidth="1"/>
    <col min="1813" max="1813" width="26.140625" style="94" customWidth="1"/>
    <col min="1814" max="1814" width="12.85546875" style="94" customWidth="1"/>
    <col min="1815" max="1815" width="13.28515625" style="94" customWidth="1"/>
    <col min="1816" max="1816" width="10.7109375" style="94" customWidth="1"/>
    <col min="1817" max="1817" width="10.140625" style="94" customWidth="1"/>
    <col min="1818" max="1818" width="11.7109375" style="94" customWidth="1"/>
    <col min="1819" max="1819" width="13.140625" style="94" customWidth="1"/>
    <col min="1820" max="1820" width="14.7109375" style="94" customWidth="1"/>
    <col min="1821" max="1821" width="9.7109375" style="94" bestFit="1" customWidth="1"/>
    <col min="1822" max="2048" width="8.85546875" style="94"/>
    <col min="2049" max="2049" width="5.28515625" style="94" customWidth="1"/>
    <col min="2050" max="2050" width="9" style="94" customWidth="1"/>
    <col min="2051" max="2051" width="14" style="94" customWidth="1"/>
    <col min="2052" max="2052" width="27" style="94" bestFit="1" customWidth="1"/>
    <col min="2053" max="2053" width="26.28515625" style="94" customWidth="1"/>
    <col min="2054" max="2054" width="11" style="94" customWidth="1"/>
    <col min="2055" max="2055" width="11.28515625" style="94" customWidth="1"/>
    <col min="2056" max="2056" width="9.28515625" style="94" customWidth="1"/>
    <col min="2057" max="2057" width="10" style="94" customWidth="1"/>
    <col min="2058" max="2058" width="9.85546875" style="94" customWidth="1"/>
    <col min="2059" max="2059" width="11.7109375" style="94" customWidth="1"/>
    <col min="2060" max="2060" width="11" style="94" customWidth="1"/>
    <col min="2061" max="2061" width="10.28515625" style="94" bestFit="1" customWidth="1"/>
    <col min="2062" max="2063" width="11" style="94" customWidth="1"/>
    <col min="2064" max="2065" width="17" style="94" customWidth="1"/>
    <col min="2066" max="2066" width="12.28515625" style="94" customWidth="1"/>
    <col min="2067" max="2067" width="15.7109375" style="94" customWidth="1"/>
    <col min="2068" max="2068" width="15" style="94" customWidth="1"/>
    <col min="2069" max="2069" width="26.140625" style="94" customWidth="1"/>
    <col min="2070" max="2070" width="12.85546875" style="94" customWidth="1"/>
    <col min="2071" max="2071" width="13.28515625" style="94" customWidth="1"/>
    <col min="2072" max="2072" width="10.7109375" style="94" customWidth="1"/>
    <col min="2073" max="2073" width="10.140625" style="94" customWidth="1"/>
    <col min="2074" max="2074" width="11.7109375" style="94" customWidth="1"/>
    <col min="2075" max="2075" width="13.140625" style="94" customWidth="1"/>
    <col min="2076" max="2076" width="14.7109375" style="94" customWidth="1"/>
    <col min="2077" max="2077" width="9.7109375" style="94" bestFit="1" customWidth="1"/>
    <col min="2078" max="2304" width="8.85546875" style="94"/>
    <col min="2305" max="2305" width="5.28515625" style="94" customWidth="1"/>
    <col min="2306" max="2306" width="9" style="94" customWidth="1"/>
    <col min="2307" max="2307" width="14" style="94" customWidth="1"/>
    <col min="2308" max="2308" width="27" style="94" bestFit="1" customWidth="1"/>
    <col min="2309" max="2309" width="26.28515625" style="94" customWidth="1"/>
    <col min="2310" max="2310" width="11" style="94" customWidth="1"/>
    <col min="2311" max="2311" width="11.28515625" style="94" customWidth="1"/>
    <col min="2312" max="2312" width="9.28515625" style="94" customWidth="1"/>
    <col min="2313" max="2313" width="10" style="94" customWidth="1"/>
    <col min="2314" max="2314" width="9.85546875" style="94" customWidth="1"/>
    <col min="2315" max="2315" width="11.7109375" style="94" customWidth="1"/>
    <col min="2316" max="2316" width="11" style="94" customWidth="1"/>
    <col min="2317" max="2317" width="10.28515625" style="94" bestFit="1" customWidth="1"/>
    <col min="2318" max="2319" width="11" style="94" customWidth="1"/>
    <col min="2320" max="2321" width="17" style="94" customWidth="1"/>
    <col min="2322" max="2322" width="12.28515625" style="94" customWidth="1"/>
    <col min="2323" max="2323" width="15.7109375" style="94" customWidth="1"/>
    <col min="2324" max="2324" width="15" style="94" customWidth="1"/>
    <col min="2325" max="2325" width="26.140625" style="94" customWidth="1"/>
    <col min="2326" max="2326" width="12.85546875" style="94" customWidth="1"/>
    <col min="2327" max="2327" width="13.28515625" style="94" customWidth="1"/>
    <col min="2328" max="2328" width="10.7109375" style="94" customWidth="1"/>
    <col min="2329" max="2329" width="10.140625" style="94" customWidth="1"/>
    <col min="2330" max="2330" width="11.7109375" style="94" customWidth="1"/>
    <col min="2331" max="2331" width="13.140625" style="94" customWidth="1"/>
    <col min="2332" max="2332" width="14.7109375" style="94" customWidth="1"/>
    <col min="2333" max="2333" width="9.7109375" style="94" bestFit="1" customWidth="1"/>
    <col min="2334" max="2560" width="8.85546875" style="94"/>
    <col min="2561" max="2561" width="5.28515625" style="94" customWidth="1"/>
    <col min="2562" max="2562" width="9" style="94" customWidth="1"/>
    <col min="2563" max="2563" width="14" style="94" customWidth="1"/>
    <col min="2564" max="2564" width="27" style="94" bestFit="1" customWidth="1"/>
    <col min="2565" max="2565" width="26.28515625" style="94" customWidth="1"/>
    <col min="2566" max="2566" width="11" style="94" customWidth="1"/>
    <col min="2567" max="2567" width="11.28515625" style="94" customWidth="1"/>
    <col min="2568" max="2568" width="9.28515625" style="94" customWidth="1"/>
    <col min="2569" max="2569" width="10" style="94" customWidth="1"/>
    <col min="2570" max="2570" width="9.85546875" style="94" customWidth="1"/>
    <col min="2571" max="2571" width="11.7109375" style="94" customWidth="1"/>
    <col min="2572" max="2572" width="11" style="94" customWidth="1"/>
    <col min="2573" max="2573" width="10.28515625" style="94" bestFit="1" customWidth="1"/>
    <col min="2574" max="2575" width="11" style="94" customWidth="1"/>
    <col min="2576" max="2577" width="17" style="94" customWidth="1"/>
    <col min="2578" max="2578" width="12.28515625" style="94" customWidth="1"/>
    <col min="2579" max="2579" width="15.7109375" style="94" customWidth="1"/>
    <col min="2580" max="2580" width="15" style="94" customWidth="1"/>
    <col min="2581" max="2581" width="26.140625" style="94" customWidth="1"/>
    <col min="2582" max="2582" width="12.85546875" style="94" customWidth="1"/>
    <col min="2583" max="2583" width="13.28515625" style="94" customWidth="1"/>
    <col min="2584" max="2584" width="10.7109375" style="94" customWidth="1"/>
    <col min="2585" max="2585" width="10.140625" style="94" customWidth="1"/>
    <col min="2586" max="2586" width="11.7109375" style="94" customWidth="1"/>
    <col min="2587" max="2587" width="13.140625" style="94" customWidth="1"/>
    <col min="2588" max="2588" width="14.7109375" style="94" customWidth="1"/>
    <col min="2589" max="2589" width="9.7109375" style="94" bestFit="1" customWidth="1"/>
    <col min="2590" max="2816" width="8.85546875" style="94"/>
    <col min="2817" max="2817" width="5.28515625" style="94" customWidth="1"/>
    <col min="2818" max="2818" width="9" style="94" customWidth="1"/>
    <col min="2819" max="2819" width="14" style="94" customWidth="1"/>
    <col min="2820" max="2820" width="27" style="94" bestFit="1" customWidth="1"/>
    <col min="2821" max="2821" width="26.28515625" style="94" customWidth="1"/>
    <col min="2822" max="2822" width="11" style="94" customWidth="1"/>
    <col min="2823" max="2823" width="11.28515625" style="94" customWidth="1"/>
    <col min="2824" max="2824" width="9.28515625" style="94" customWidth="1"/>
    <col min="2825" max="2825" width="10" style="94" customWidth="1"/>
    <col min="2826" max="2826" width="9.85546875" style="94" customWidth="1"/>
    <col min="2827" max="2827" width="11.7109375" style="94" customWidth="1"/>
    <col min="2828" max="2828" width="11" style="94" customWidth="1"/>
    <col min="2829" max="2829" width="10.28515625" style="94" bestFit="1" customWidth="1"/>
    <col min="2830" max="2831" width="11" style="94" customWidth="1"/>
    <col min="2832" max="2833" width="17" style="94" customWidth="1"/>
    <col min="2834" max="2834" width="12.28515625" style="94" customWidth="1"/>
    <col min="2835" max="2835" width="15.7109375" style="94" customWidth="1"/>
    <col min="2836" max="2836" width="15" style="94" customWidth="1"/>
    <col min="2837" max="2837" width="26.140625" style="94" customWidth="1"/>
    <col min="2838" max="2838" width="12.85546875" style="94" customWidth="1"/>
    <col min="2839" max="2839" width="13.28515625" style="94" customWidth="1"/>
    <col min="2840" max="2840" width="10.7109375" style="94" customWidth="1"/>
    <col min="2841" max="2841" width="10.140625" style="94" customWidth="1"/>
    <col min="2842" max="2842" width="11.7109375" style="94" customWidth="1"/>
    <col min="2843" max="2843" width="13.140625" style="94" customWidth="1"/>
    <col min="2844" max="2844" width="14.7109375" style="94" customWidth="1"/>
    <col min="2845" max="2845" width="9.7109375" style="94" bestFit="1" customWidth="1"/>
    <col min="2846" max="3072" width="8.85546875" style="94"/>
    <col min="3073" max="3073" width="5.28515625" style="94" customWidth="1"/>
    <col min="3074" max="3074" width="9" style="94" customWidth="1"/>
    <col min="3075" max="3075" width="14" style="94" customWidth="1"/>
    <col min="3076" max="3076" width="27" style="94" bestFit="1" customWidth="1"/>
    <col min="3077" max="3077" width="26.28515625" style="94" customWidth="1"/>
    <col min="3078" max="3078" width="11" style="94" customWidth="1"/>
    <col min="3079" max="3079" width="11.28515625" style="94" customWidth="1"/>
    <col min="3080" max="3080" width="9.28515625" style="94" customWidth="1"/>
    <col min="3081" max="3081" width="10" style="94" customWidth="1"/>
    <col min="3082" max="3082" width="9.85546875" style="94" customWidth="1"/>
    <col min="3083" max="3083" width="11.7109375" style="94" customWidth="1"/>
    <col min="3084" max="3084" width="11" style="94" customWidth="1"/>
    <col min="3085" max="3085" width="10.28515625" style="94" bestFit="1" customWidth="1"/>
    <col min="3086" max="3087" width="11" style="94" customWidth="1"/>
    <col min="3088" max="3089" width="17" style="94" customWidth="1"/>
    <col min="3090" max="3090" width="12.28515625" style="94" customWidth="1"/>
    <col min="3091" max="3091" width="15.7109375" style="94" customWidth="1"/>
    <col min="3092" max="3092" width="15" style="94" customWidth="1"/>
    <col min="3093" max="3093" width="26.140625" style="94" customWidth="1"/>
    <col min="3094" max="3094" width="12.85546875" style="94" customWidth="1"/>
    <col min="3095" max="3095" width="13.28515625" style="94" customWidth="1"/>
    <col min="3096" max="3096" width="10.7109375" style="94" customWidth="1"/>
    <col min="3097" max="3097" width="10.140625" style="94" customWidth="1"/>
    <col min="3098" max="3098" width="11.7109375" style="94" customWidth="1"/>
    <col min="3099" max="3099" width="13.140625" style="94" customWidth="1"/>
    <col min="3100" max="3100" width="14.7109375" style="94" customWidth="1"/>
    <col min="3101" max="3101" width="9.7109375" style="94" bestFit="1" customWidth="1"/>
    <col min="3102" max="3328" width="8.85546875" style="94"/>
    <col min="3329" max="3329" width="5.28515625" style="94" customWidth="1"/>
    <col min="3330" max="3330" width="9" style="94" customWidth="1"/>
    <col min="3331" max="3331" width="14" style="94" customWidth="1"/>
    <col min="3332" max="3332" width="27" style="94" bestFit="1" customWidth="1"/>
    <col min="3333" max="3333" width="26.28515625" style="94" customWidth="1"/>
    <col min="3334" max="3334" width="11" style="94" customWidth="1"/>
    <col min="3335" max="3335" width="11.28515625" style="94" customWidth="1"/>
    <col min="3336" max="3336" width="9.28515625" style="94" customWidth="1"/>
    <col min="3337" max="3337" width="10" style="94" customWidth="1"/>
    <col min="3338" max="3338" width="9.85546875" style="94" customWidth="1"/>
    <col min="3339" max="3339" width="11.7109375" style="94" customWidth="1"/>
    <col min="3340" max="3340" width="11" style="94" customWidth="1"/>
    <col min="3341" max="3341" width="10.28515625" style="94" bestFit="1" customWidth="1"/>
    <col min="3342" max="3343" width="11" style="94" customWidth="1"/>
    <col min="3344" max="3345" width="17" style="94" customWidth="1"/>
    <col min="3346" max="3346" width="12.28515625" style="94" customWidth="1"/>
    <col min="3347" max="3347" width="15.7109375" style="94" customWidth="1"/>
    <col min="3348" max="3348" width="15" style="94" customWidth="1"/>
    <col min="3349" max="3349" width="26.140625" style="94" customWidth="1"/>
    <col min="3350" max="3350" width="12.85546875" style="94" customWidth="1"/>
    <col min="3351" max="3351" width="13.28515625" style="94" customWidth="1"/>
    <col min="3352" max="3352" width="10.7109375" style="94" customWidth="1"/>
    <col min="3353" max="3353" width="10.140625" style="94" customWidth="1"/>
    <col min="3354" max="3354" width="11.7109375" style="94" customWidth="1"/>
    <col min="3355" max="3355" width="13.140625" style="94" customWidth="1"/>
    <col min="3356" max="3356" width="14.7109375" style="94" customWidth="1"/>
    <col min="3357" max="3357" width="9.7109375" style="94" bestFit="1" customWidth="1"/>
    <col min="3358" max="3584" width="8.85546875" style="94"/>
    <col min="3585" max="3585" width="5.28515625" style="94" customWidth="1"/>
    <col min="3586" max="3586" width="9" style="94" customWidth="1"/>
    <col min="3587" max="3587" width="14" style="94" customWidth="1"/>
    <col min="3588" max="3588" width="27" style="94" bestFit="1" customWidth="1"/>
    <col min="3589" max="3589" width="26.28515625" style="94" customWidth="1"/>
    <col min="3590" max="3590" width="11" style="94" customWidth="1"/>
    <col min="3591" max="3591" width="11.28515625" style="94" customWidth="1"/>
    <col min="3592" max="3592" width="9.28515625" style="94" customWidth="1"/>
    <col min="3593" max="3593" width="10" style="94" customWidth="1"/>
    <col min="3594" max="3594" width="9.85546875" style="94" customWidth="1"/>
    <col min="3595" max="3595" width="11.7109375" style="94" customWidth="1"/>
    <col min="3596" max="3596" width="11" style="94" customWidth="1"/>
    <col min="3597" max="3597" width="10.28515625" style="94" bestFit="1" customWidth="1"/>
    <col min="3598" max="3599" width="11" style="94" customWidth="1"/>
    <col min="3600" max="3601" width="17" style="94" customWidth="1"/>
    <col min="3602" max="3602" width="12.28515625" style="94" customWidth="1"/>
    <col min="3603" max="3603" width="15.7109375" style="94" customWidth="1"/>
    <col min="3604" max="3604" width="15" style="94" customWidth="1"/>
    <col min="3605" max="3605" width="26.140625" style="94" customWidth="1"/>
    <col min="3606" max="3606" width="12.85546875" style="94" customWidth="1"/>
    <col min="3607" max="3607" width="13.28515625" style="94" customWidth="1"/>
    <col min="3608" max="3608" width="10.7109375" style="94" customWidth="1"/>
    <col min="3609" max="3609" width="10.140625" style="94" customWidth="1"/>
    <col min="3610" max="3610" width="11.7109375" style="94" customWidth="1"/>
    <col min="3611" max="3611" width="13.140625" style="94" customWidth="1"/>
    <col min="3612" max="3612" width="14.7109375" style="94" customWidth="1"/>
    <col min="3613" max="3613" width="9.7109375" style="94" bestFit="1" customWidth="1"/>
    <col min="3614" max="3840" width="8.85546875" style="94"/>
    <col min="3841" max="3841" width="5.28515625" style="94" customWidth="1"/>
    <col min="3842" max="3842" width="9" style="94" customWidth="1"/>
    <col min="3843" max="3843" width="14" style="94" customWidth="1"/>
    <col min="3844" max="3844" width="27" style="94" bestFit="1" customWidth="1"/>
    <col min="3845" max="3845" width="26.28515625" style="94" customWidth="1"/>
    <col min="3846" max="3846" width="11" style="94" customWidth="1"/>
    <col min="3847" max="3847" width="11.28515625" style="94" customWidth="1"/>
    <col min="3848" max="3848" width="9.28515625" style="94" customWidth="1"/>
    <col min="3849" max="3849" width="10" style="94" customWidth="1"/>
    <col min="3850" max="3850" width="9.85546875" style="94" customWidth="1"/>
    <col min="3851" max="3851" width="11.7109375" style="94" customWidth="1"/>
    <col min="3852" max="3852" width="11" style="94" customWidth="1"/>
    <col min="3853" max="3853" width="10.28515625" style="94" bestFit="1" customWidth="1"/>
    <col min="3854" max="3855" width="11" style="94" customWidth="1"/>
    <col min="3856" max="3857" width="17" style="94" customWidth="1"/>
    <col min="3858" max="3858" width="12.28515625" style="94" customWidth="1"/>
    <col min="3859" max="3859" width="15.7109375" style="94" customWidth="1"/>
    <col min="3860" max="3860" width="15" style="94" customWidth="1"/>
    <col min="3861" max="3861" width="26.140625" style="94" customWidth="1"/>
    <col min="3862" max="3862" width="12.85546875" style="94" customWidth="1"/>
    <col min="3863" max="3863" width="13.28515625" style="94" customWidth="1"/>
    <col min="3864" max="3864" width="10.7109375" style="94" customWidth="1"/>
    <col min="3865" max="3865" width="10.140625" style="94" customWidth="1"/>
    <col min="3866" max="3866" width="11.7109375" style="94" customWidth="1"/>
    <col min="3867" max="3867" width="13.140625" style="94" customWidth="1"/>
    <col min="3868" max="3868" width="14.7109375" style="94" customWidth="1"/>
    <col min="3869" max="3869" width="9.7109375" style="94" bestFit="1" customWidth="1"/>
    <col min="3870" max="4096" width="8.85546875" style="94"/>
    <col min="4097" max="4097" width="5.28515625" style="94" customWidth="1"/>
    <col min="4098" max="4098" width="9" style="94" customWidth="1"/>
    <col min="4099" max="4099" width="14" style="94" customWidth="1"/>
    <col min="4100" max="4100" width="27" style="94" bestFit="1" customWidth="1"/>
    <col min="4101" max="4101" width="26.28515625" style="94" customWidth="1"/>
    <col min="4102" max="4102" width="11" style="94" customWidth="1"/>
    <col min="4103" max="4103" width="11.28515625" style="94" customWidth="1"/>
    <col min="4104" max="4104" width="9.28515625" style="94" customWidth="1"/>
    <col min="4105" max="4105" width="10" style="94" customWidth="1"/>
    <col min="4106" max="4106" width="9.85546875" style="94" customWidth="1"/>
    <col min="4107" max="4107" width="11.7109375" style="94" customWidth="1"/>
    <col min="4108" max="4108" width="11" style="94" customWidth="1"/>
    <col min="4109" max="4109" width="10.28515625" style="94" bestFit="1" customWidth="1"/>
    <col min="4110" max="4111" width="11" style="94" customWidth="1"/>
    <col min="4112" max="4113" width="17" style="94" customWidth="1"/>
    <col min="4114" max="4114" width="12.28515625" style="94" customWidth="1"/>
    <col min="4115" max="4115" width="15.7109375" style="94" customWidth="1"/>
    <col min="4116" max="4116" width="15" style="94" customWidth="1"/>
    <col min="4117" max="4117" width="26.140625" style="94" customWidth="1"/>
    <col min="4118" max="4118" width="12.85546875" style="94" customWidth="1"/>
    <col min="4119" max="4119" width="13.28515625" style="94" customWidth="1"/>
    <col min="4120" max="4120" width="10.7109375" style="94" customWidth="1"/>
    <col min="4121" max="4121" width="10.140625" style="94" customWidth="1"/>
    <col min="4122" max="4122" width="11.7109375" style="94" customWidth="1"/>
    <col min="4123" max="4123" width="13.140625" style="94" customWidth="1"/>
    <col min="4124" max="4124" width="14.7109375" style="94" customWidth="1"/>
    <col min="4125" max="4125" width="9.7109375" style="94" bestFit="1" customWidth="1"/>
    <col min="4126" max="4352" width="8.85546875" style="94"/>
    <col min="4353" max="4353" width="5.28515625" style="94" customWidth="1"/>
    <col min="4354" max="4354" width="9" style="94" customWidth="1"/>
    <col min="4355" max="4355" width="14" style="94" customWidth="1"/>
    <col min="4356" max="4356" width="27" style="94" bestFit="1" customWidth="1"/>
    <col min="4357" max="4357" width="26.28515625" style="94" customWidth="1"/>
    <col min="4358" max="4358" width="11" style="94" customWidth="1"/>
    <col min="4359" max="4359" width="11.28515625" style="94" customWidth="1"/>
    <col min="4360" max="4360" width="9.28515625" style="94" customWidth="1"/>
    <col min="4361" max="4361" width="10" style="94" customWidth="1"/>
    <col min="4362" max="4362" width="9.85546875" style="94" customWidth="1"/>
    <col min="4363" max="4363" width="11.7109375" style="94" customWidth="1"/>
    <col min="4364" max="4364" width="11" style="94" customWidth="1"/>
    <col min="4365" max="4365" width="10.28515625" style="94" bestFit="1" customWidth="1"/>
    <col min="4366" max="4367" width="11" style="94" customWidth="1"/>
    <col min="4368" max="4369" width="17" style="94" customWidth="1"/>
    <col min="4370" max="4370" width="12.28515625" style="94" customWidth="1"/>
    <col min="4371" max="4371" width="15.7109375" style="94" customWidth="1"/>
    <col min="4372" max="4372" width="15" style="94" customWidth="1"/>
    <col min="4373" max="4373" width="26.140625" style="94" customWidth="1"/>
    <col min="4374" max="4374" width="12.85546875" style="94" customWidth="1"/>
    <col min="4375" max="4375" width="13.28515625" style="94" customWidth="1"/>
    <col min="4376" max="4376" width="10.7109375" style="94" customWidth="1"/>
    <col min="4377" max="4377" width="10.140625" style="94" customWidth="1"/>
    <col min="4378" max="4378" width="11.7109375" style="94" customWidth="1"/>
    <col min="4379" max="4379" width="13.140625" style="94" customWidth="1"/>
    <col min="4380" max="4380" width="14.7109375" style="94" customWidth="1"/>
    <col min="4381" max="4381" width="9.7109375" style="94" bestFit="1" customWidth="1"/>
    <col min="4382" max="4608" width="8.85546875" style="94"/>
    <col min="4609" max="4609" width="5.28515625" style="94" customWidth="1"/>
    <col min="4610" max="4610" width="9" style="94" customWidth="1"/>
    <col min="4611" max="4611" width="14" style="94" customWidth="1"/>
    <col min="4612" max="4612" width="27" style="94" bestFit="1" customWidth="1"/>
    <col min="4613" max="4613" width="26.28515625" style="94" customWidth="1"/>
    <col min="4614" max="4614" width="11" style="94" customWidth="1"/>
    <col min="4615" max="4615" width="11.28515625" style="94" customWidth="1"/>
    <col min="4616" max="4616" width="9.28515625" style="94" customWidth="1"/>
    <col min="4617" max="4617" width="10" style="94" customWidth="1"/>
    <col min="4618" max="4618" width="9.85546875" style="94" customWidth="1"/>
    <col min="4619" max="4619" width="11.7109375" style="94" customWidth="1"/>
    <col min="4620" max="4620" width="11" style="94" customWidth="1"/>
    <col min="4621" max="4621" width="10.28515625" style="94" bestFit="1" customWidth="1"/>
    <col min="4622" max="4623" width="11" style="94" customWidth="1"/>
    <col min="4624" max="4625" width="17" style="94" customWidth="1"/>
    <col min="4626" max="4626" width="12.28515625" style="94" customWidth="1"/>
    <col min="4627" max="4627" width="15.7109375" style="94" customWidth="1"/>
    <col min="4628" max="4628" width="15" style="94" customWidth="1"/>
    <col min="4629" max="4629" width="26.140625" style="94" customWidth="1"/>
    <col min="4630" max="4630" width="12.85546875" style="94" customWidth="1"/>
    <col min="4631" max="4631" width="13.28515625" style="94" customWidth="1"/>
    <col min="4632" max="4632" width="10.7109375" style="94" customWidth="1"/>
    <col min="4633" max="4633" width="10.140625" style="94" customWidth="1"/>
    <col min="4634" max="4634" width="11.7109375" style="94" customWidth="1"/>
    <col min="4635" max="4635" width="13.140625" style="94" customWidth="1"/>
    <col min="4636" max="4636" width="14.7109375" style="94" customWidth="1"/>
    <col min="4637" max="4637" width="9.7109375" style="94" bestFit="1" customWidth="1"/>
    <col min="4638" max="4864" width="8.85546875" style="94"/>
    <col min="4865" max="4865" width="5.28515625" style="94" customWidth="1"/>
    <col min="4866" max="4866" width="9" style="94" customWidth="1"/>
    <col min="4867" max="4867" width="14" style="94" customWidth="1"/>
    <col min="4868" max="4868" width="27" style="94" bestFit="1" customWidth="1"/>
    <col min="4869" max="4869" width="26.28515625" style="94" customWidth="1"/>
    <col min="4870" max="4870" width="11" style="94" customWidth="1"/>
    <col min="4871" max="4871" width="11.28515625" style="94" customWidth="1"/>
    <col min="4872" max="4872" width="9.28515625" style="94" customWidth="1"/>
    <col min="4873" max="4873" width="10" style="94" customWidth="1"/>
    <col min="4874" max="4874" width="9.85546875" style="94" customWidth="1"/>
    <col min="4875" max="4875" width="11.7109375" style="94" customWidth="1"/>
    <col min="4876" max="4876" width="11" style="94" customWidth="1"/>
    <col min="4877" max="4877" width="10.28515625" style="94" bestFit="1" customWidth="1"/>
    <col min="4878" max="4879" width="11" style="94" customWidth="1"/>
    <col min="4880" max="4881" width="17" style="94" customWidth="1"/>
    <col min="4882" max="4882" width="12.28515625" style="94" customWidth="1"/>
    <col min="4883" max="4883" width="15.7109375" style="94" customWidth="1"/>
    <col min="4884" max="4884" width="15" style="94" customWidth="1"/>
    <col min="4885" max="4885" width="26.140625" style="94" customWidth="1"/>
    <col min="4886" max="4886" width="12.85546875" style="94" customWidth="1"/>
    <col min="4887" max="4887" width="13.28515625" style="94" customWidth="1"/>
    <col min="4888" max="4888" width="10.7109375" style="94" customWidth="1"/>
    <col min="4889" max="4889" width="10.140625" style="94" customWidth="1"/>
    <col min="4890" max="4890" width="11.7109375" style="94" customWidth="1"/>
    <col min="4891" max="4891" width="13.140625" style="94" customWidth="1"/>
    <col min="4892" max="4892" width="14.7109375" style="94" customWidth="1"/>
    <col min="4893" max="4893" width="9.7109375" style="94" bestFit="1" customWidth="1"/>
    <col min="4894" max="5120" width="8.85546875" style="94"/>
    <col min="5121" max="5121" width="5.28515625" style="94" customWidth="1"/>
    <col min="5122" max="5122" width="9" style="94" customWidth="1"/>
    <col min="5123" max="5123" width="14" style="94" customWidth="1"/>
    <col min="5124" max="5124" width="27" style="94" bestFit="1" customWidth="1"/>
    <col min="5125" max="5125" width="26.28515625" style="94" customWidth="1"/>
    <col min="5126" max="5126" width="11" style="94" customWidth="1"/>
    <col min="5127" max="5127" width="11.28515625" style="94" customWidth="1"/>
    <col min="5128" max="5128" width="9.28515625" style="94" customWidth="1"/>
    <col min="5129" max="5129" width="10" style="94" customWidth="1"/>
    <col min="5130" max="5130" width="9.85546875" style="94" customWidth="1"/>
    <col min="5131" max="5131" width="11.7109375" style="94" customWidth="1"/>
    <col min="5132" max="5132" width="11" style="94" customWidth="1"/>
    <col min="5133" max="5133" width="10.28515625" style="94" bestFit="1" customWidth="1"/>
    <col min="5134" max="5135" width="11" style="94" customWidth="1"/>
    <col min="5136" max="5137" width="17" style="94" customWidth="1"/>
    <col min="5138" max="5138" width="12.28515625" style="94" customWidth="1"/>
    <col min="5139" max="5139" width="15.7109375" style="94" customWidth="1"/>
    <col min="5140" max="5140" width="15" style="94" customWidth="1"/>
    <col min="5141" max="5141" width="26.140625" style="94" customWidth="1"/>
    <col min="5142" max="5142" width="12.85546875" style="94" customWidth="1"/>
    <col min="5143" max="5143" width="13.28515625" style="94" customWidth="1"/>
    <col min="5144" max="5144" width="10.7109375" style="94" customWidth="1"/>
    <col min="5145" max="5145" width="10.140625" style="94" customWidth="1"/>
    <col min="5146" max="5146" width="11.7109375" style="94" customWidth="1"/>
    <col min="5147" max="5147" width="13.140625" style="94" customWidth="1"/>
    <col min="5148" max="5148" width="14.7109375" style="94" customWidth="1"/>
    <col min="5149" max="5149" width="9.7109375" style="94" bestFit="1" customWidth="1"/>
    <col min="5150" max="5376" width="8.85546875" style="94"/>
    <col min="5377" max="5377" width="5.28515625" style="94" customWidth="1"/>
    <col min="5378" max="5378" width="9" style="94" customWidth="1"/>
    <col min="5379" max="5379" width="14" style="94" customWidth="1"/>
    <col min="5380" max="5380" width="27" style="94" bestFit="1" customWidth="1"/>
    <col min="5381" max="5381" width="26.28515625" style="94" customWidth="1"/>
    <col min="5382" max="5382" width="11" style="94" customWidth="1"/>
    <col min="5383" max="5383" width="11.28515625" style="94" customWidth="1"/>
    <col min="5384" max="5384" width="9.28515625" style="94" customWidth="1"/>
    <col min="5385" max="5385" width="10" style="94" customWidth="1"/>
    <col min="5386" max="5386" width="9.85546875" style="94" customWidth="1"/>
    <col min="5387" max="5387" width="11.7109375" style="94" customWidth="1"/>
    <col min="5388" max="5388" width="11" style="94" customWidth="1"/>
    <col min="5389" max="5389" width="10.28515625" style="94" bestFit="1" customWidth="1"/>
    <col min="5390" max="5391" width="11" style="94" customWidth="1"/>
    <col min="5392" max="5393" width="17" style="94" customWidth="1"/>
    <col min="5394" max="5394" width="12.28515625" style="94" customWidth="1"/>
    <col min="5395" max="5395" width="15.7109375" style="94" customWidth="1"/>
    <col min="5396" max="5396" width="15" style="94" customWidth="1"/>
    <col min="5397" max="5397" width="26.140625" style="94" customWidth="1"/>
    <col min="5398" max="5398" width="12.85546875" style="94" customWidth="1"/>
    <col min="5399" max="5399" width="13.28515625" style="94" customWidth="1"/>
    <col min="5400" max="5400" width="10.7109375" style="94" customWidth="1"/>
    <col min="5401" max="5401" width="10.140625" style="94" customWidth="1"/>
    <col min="5402" max="5402" width="11.7109375" style="94" customWidth="1"/>
    <col min="5403" max="5403" width="13.140625" style="94" customWidth="1"/>
    <col min="5404" max="5404" width="14.7109375" style="94" customWidth="1"/>
    <col min="5405" max="5405" width="9.7109375" style="94" bestFit="1" customWidth="1"/>
    <col min="5406" max="5632" width="8.85546875" style="94"/>
    <col min="5633" max="5633" width="5.28515625" style="94" customWidth="1"/>
    <col min="5634" max="5634" width="9" style="94" customWidth="1"/>
    <col min="5635" max="5635" width="14" style="94" customWidth="1"/>
    <col min="5636" max="5636" width="27" style="94" bestFit="1" customWidth="1"/>
    <col min="5637" max="5637" width="26.28515625" style="94" customWidth="1"/>
    <col min="5638" max="5638" width="11" style="94" customWidth="1"/>
    <col min="5639" max="5639" width="11.28515625" style="94" customWidth="1"/>
    <col min="5640" max="5640" width="9.28515625" style="94" customWidth="1"/>
    <col min="5641" max="5641" width="10" style="94" customWidth="1"/>
    <col min="5642" max="5642" width="9.85546875" style="94" customWidth="1"/>
    <col min="5643" max="5643" width="11.7109375" style="94" customWidth="1"/>
    <col min="5644" max="5644" width="11" style="94" customWidth="1"/>
    <col min="5645" max="5645" width="10.28515625" style="94" bestFit="1" customWidth="1"/>
    <col min="5646" max="5647" width="11" style="94" customWidth="1"/>
    <col min="5648" max="5649" width="17" style="94" customWidth="1"/>
    <col min="5650" max="5650" width="12.28515625" style="94" customWidth="1"/>
    <col min="5651" max="5651" width="15.7109375" style="94" customWidth="1"/>
    <col min="5652" max="5652" width="15" style="94" customWidth="1"/>
    <col min="5653" max="5653" width="26.140625" style="94" customWidth="1"/>
    <col min="5654" max="5654" width="12.85546875" style="94" customWidth="1"/>
    <col min="5655" max="5655" width="13.28515625" style="94" customWidth="1"/>
    <col min="5656" max="5656" width="10.7109375" style="94" customWidth="1"/>
    <col min="5657" max="5657" width="10.140625" style="94" customWidth="1"/>
    <col min="5658" max="5658" width="11.7109375" style="94" customWidth="1"/>
    <col min="5659" max="5659" width="13.140625" style="94" customWidth="1"/>
    <col min="5660" max="5660" width="14.7109375" style="94" customWidth="1"/>
    <col min="5661" max="5661" width="9.7109375" style="94" bestFit="1" customWidth="1"/>
    <col min="5662" max="5888" width="8.85546875" style="94"/>
    <col min="5889" max="5889" width="5.28515625" style="94" customWidth="1"/>
    <col min="5890" max="5890" width="9" style="94" customWidth="1"/>
    <col min="5891" max="5891" width="14" style="94" customWidth="1"/>
    <col min="5892" max="5892" width="27" style="94" bestFit="1" customWidth="1"/>
    <col min="5893" max="5893" width="26.28515625" style="94" customWidth="1"/>
    <col min="5894" max="5894" width="11" style="94" customWidth="1"/>
    <col min="5895" max="5895" width="11.28515625" style="94" customWidth="1"/>
    <col min="5896" max="5896" width="9.28515625" style="94" customWidth="1"/>
    <col min="5897" max="5897" width="10" style="94" customWidth="1"/>
    <col min="5898" max="5898" width="9.85546875" style="94" customWidth="1"/>
    <col min="5899" max="5899" width="11.7109375" style="94" customWidth="1"/>
    <col min="5900" max="5900" width="11" style="94" customWidth="1"/>
    <col min="5901" max="5901" width="10.28515625" style="94" bestFit="1" customWidth="1"/>
    <col min="5902" max="5903" width="11" style="94" customWidth="1"/>
    <col min="5904" max="5905" width="17" style="94" customWidth="1"/>
    <col min="5906" max="5906" width="12.28515625" style="94" customWidth="1"/>
    <col min="5907" max="5907" width="15.7109375" style="94" customWidth="1"/>
    <col min="5908" max="5908" width="15" style="94" customWidth="1"/>
    <col min="5909" max="5909" width="26.140625" style="94" customWidth="1"/>
    <col min="5910" max="5910" width="12.85546875" style="94" customWidth="1"/>
    <col min="5911" max="5911" width="13.28515625" style="94" customWidth="1"/>
    <col min="5912" max="5912" width="10.7109375" style="94" customWidth="1"/>
    <col min="5913" max="5913" width="10.140625" style="94" customWidth="1"/>
    <col min="5914" max="5914" width="11.7109375" style="94" customWidth="1"/>
    <col min="5915" max="5915" width="13.140625" style="94" customWidth="1"/>
    <col min="5916" max="5916" width="14.7109375" style="94" customWidth="1"/>
    <col min="5917" max="5917" width="9.7109375" style="94" bestFit="1" customWidth="1"/>
    <col min="5918" max="6144" width="8.85546875" style="94"/>
    <col min="6145" max="6145" width="5.28515625" style="94" customWidth="1"/>
    <col min="6146" max="6146" width="9" style="94" customWidth="1"/>
    <col min="6147" max="6147" width="14" style="94" customWidth="1"/>
    <col min="6148" max="6148" width="27" style="94" bestFit="1" customWidth="1"/>
    <col min="6149" max="6149" width="26.28515625" style="94" customWidth="1"/>
    <col min="6150" max="6150" width="11" style="94" customWidth="1"/>
    <col min="6151" max="6151" width="11.28515625" style="94" customWidth="1"/>
    <col min="6152" max="6152" width="9.28515625" style="94" customWidth="1"/>
    <col min="6153" max="6153" width="10" style="94" customWidth="1"/>
    <col min="6154" max="6154" width="9.85546875" style="94" customWidth="1"/>
    <col min="6155" max="6155" width="11.7109375" style="94" customWidth="1"/>
    <col min="6156" max="6156" width="11" style="94" customWidth="1"/>
    <col min="6157" max="6157" width="10.28515625" style="94" bestFit="1" customWidth="1"/>
    <col min="6158" max="6159" width="11" style="94" customWidth="1"/>
    <col min="6160" max="6161" width="17" style="94" customWidth="1"/>
    <col min="6162" max="6162" width="12.28515625" style="94" customWidth="1"/>
    <col min="6163" max="6163" width="15.7109375" style="94" customWidth="1"/>
    <col min="6164" max="6164" width="15" style="94" customWidth="1"/>
    <col min="6165" max="6165" width="26.140625" style="94" customWidth="1"/>
    <col min="6166" max="6166" width="12.85546875" style="94" customWidth="1"/>
    <col min="6167" max="6167" width="13.28515625" style="94" customWidth="1"/>
    <col min="6168" max="6168" width="10.7109375" style="94" customWidth="1"/>
    <col min="6169" max="6169" width="10.140625" style="94" customWidth="1"/>
    <col min="6170" max="6170" width="11.7109375" style="94" customWidth="1"/>
    <col min="6171" max="6171" width="13.140625" style="94" customWidth="1"/>
    <col min="6172" max="6172" width="14.7109375" style="94" customWidth="1"/>
    <col min="6173" max="6173" width="9.7109375" style="94" bestFit="1" customWidth="1"/>
    <col min="6174" max="6400" width="8.85546875" style="94"/>
    <col min="6401" max="6401" width="5.28515625" style="94" customWidth="1"/>
    <col min="6402" max="6402" width="9" style="94" customWidth="1"/>
    <col min="6403" max="6403" width="14" style="94" customWidth="1"/>
    <col min="6404" max="6404" width="27" style="94" bestFit="1" customWidth="1"/>
    <col min="6405" max="6405" width="26.28515625" style="94" customWidth="1"/>
    <col min="6406" max="6406" width="11" style="94" customWidth="1"/>
    <col min="6407" max="6407" width="11.28515625" style="94" customWidth="1"/>
    <col min="6408" max="6408" width="9.28515625" style="94" customWidth="1"/>
    <col min="6409" max="6409" width="10" style="94" customWidth="1"/>
    <col min="6410" max="6410" width="9.85546875" style="94" customWidth="1"/>
    <col min="6411" max="6411" width="11.7109375" style="94" customWidth="1"/>
    <col min="6412" max="6412" width="11" style="94" customWidth="1"/>
    <col min="6413" max="6413" width="10.28515625" style="94" bestFit="1" customWidth="1"/>
    <col min="6414" max="6415" width="11" style="94" customWidth="1"/>
    <col min="6416" max="6417" width="17" style="94" customWidth="1"/>
    <col min="6418" max="6418" width="12.28515625" style="94" customWidth="1"/>
    <col min="6419" max="6419" width="15.7109375" style="94" customWidth="1"/>
    <col min="6420" max="6420" width="15" style="94" customWidth="1"/>
    <col min="6421" max="6421" width="26.140625" style="94" customWidth="1"/>
    <col min="6422" max="6422" width="12.85546875" style="94" customWidth="1"/>
    <col min="6423" max="6423" width="13.28515625" style="94" customWidth="1"/>
    <col min="6424" max="6424" width="10.7109375" style="94" customWidth="1"/>
    <col min="6425" max="6425" width="10.140625" style="94" customWidth="1"/>
    <col min="6426" max="6426" width="11.7109375" style="94" customWidth="1"/>
    <col min="6427" max="6427" width="13.140625" style="94" customWidth="1"/>
    <col min="6428" max="6428" width="14.7109375" style="94" customWidth="1"/>
    <col min="6429" max="6429" width="9.7109375" style="94" bestFit="1" customWidth="1"/>
    <col min="6430" max="6656" width="8.85546875" style="94"/>
    <col min="6657" max="6657" width="5.28515625" style="94" customWidth="1"/>
    <col min="6658" max="6658" width="9" style="94" customWidth="1"/>
    <col min="6659" max="6659" width="14" style="94" customWidth="1"/>
    <col min="6660" max="6660" width="27" style="94" bestFit="1" customWidth="1"/>
    <col min="6661" max="6661" width="26.28515625" style="94" customWidth="1"/>
    <col min="6662" max="6662" width="11" style="94" customWidth="1"/>
    <col min="6663" max="6663" width="11.28515625" style="94" customWidth="1"/>
    <col min="6664" max="6664" width="9.28515625" style="94" customWidth="1"/>
    <col min="6665" max="6665" width="10" style="94" customWidth="1"/>
    <col min="6666" max="6666" width="9.85546875" style="94" customWidth="1"/>
    <col min="6667" max="6667" width="11.7109375" style="94" customWidth="1"/>
    <col min="6668" max="6668" width="11" style="94" customWidth="1"/>
    <col min="6669" max="6669" width="10.28515625" style="94" bestFit="1" customWidth="1"/>
    <col min="6670" max="6671" width="11" style="94" customWidth="1"/>
    <col min="6672" max="6673" width="17" style="94" customWidth="1"/>
    <col min="6674" max="6674" width="12.28515625" style="94" customWidth="1"/>
    <col min="6675" max="6675" width="15.7109375" style="94" customWidth="1"/>
    <col min="6676" max="6676" width="15" style="94" customWidth="1"/>
    <col min="6677" max="6677" width="26.140625" style="94" customWidth="1"/>
    <col min="6678" max="6678" width="12.85546875" style="94" customWidth="1"/>
    <col min="6679" max="6679" width="13.28515625" style="94" customWidth="1"/>
    <col min="6680" max="6680" width="10.7109375" style="94" customWidth="1"/>
    <col min="6681" max="6681" width="10.140625" style="94" customWidth="1"/>
    <col min="6682" max="6682" width="11.7109375" style="94" customWidth="1"/>
    <col min="6683" max="6683" width="13.140625" style="94" customWidth="1"/>
    <col min="6684" max="6684" width="14.7109375" style="94" customWidth="1"/>
    <col min="6685" max="6685" width="9.7109375" style="94" bestFit="1" customWidth="1"/>
    <col min="6686" max="6912" width="8.85546875" style="94"/>
    <col min="6913" max="6913" width="5.28515625" style="94" customWidth="1"/>
    <col min="6914" max="6914" width="9" style="94" customWidth="1"/>
    <col min="6915" max="6915" width="14" style="94" customWidth="1"/>
    <col min="6916" max="6916" width="27" style="94" bestFit="1" customWidth="1"/>
    <col min="6917" max="6917" width="26.28515625" style="94" customWidth="1"/>
    <col min="6918" max="6918" width="11" style="94" customWidth="1"/>
    <col min="6919" max="6919" width="11.28515625" style="94" customWidth="1"/>
    <col min="6920" max="6920" width="9.28515625" style="94" customWidth="1"/>
    <col min="6921" max="6921" width="10" style="94" customWidth="1"/>
    <col min="6922" max="6922" width="9.85546875" style="94" customWidth="1"/>
    <col min="6923" max="6923" width="11.7109375" style="94" customWidth="1"/>
    <col min="6924" max="6924" width="11" style="94" customWidth="1"/>
    <col min="6925" max="6925" width="10.28515625" style="94" bestFit="1" customWidth="1"/>
    <col min="6926" max="6927" width="11" style="94" customWidth="1"/>
    <col min="6928" max="6929" width="17" style="94" customWidth="1"/>
    <col min="6930" max="6930" width="12.28515625" style="94" customWidth="1"/>
    <col min="6931" max="6931" width="15.7109375" style="94" customWidth="1"/>
    <col min="6932" max="6932" width="15" style="94" customWidth="1"/>
    <col min="6933" max="6933" width="26.140625" style="94" customWidth="1"/>
    <col min="6934" max="6934" width="12.85546875" style="94" customWidth="1"/>
    <col min="6935" max="6935" width="13.28515625" style="94" customWidth="1"/>
    <col min="6936" max="6936" width="10.7109375" style="94" customWidth="1"/>
    <col min="6937" max="6937" width="10.140625" style="94" customWidth="1"/>
    <col min="6938" max="6938" width="11.7109375" style="94" customWidth="1"/>
    <col min="6939" max="6939" width="13.140625" style="94" customWidth="1"/>
    <col min="6940" max="6940" width="14.7109375" style="94" customWidth="1"/>
    <col min="6941" max="6941" width="9.7109375" style="94" bestFit="1" customWidth="1"/>
    <col min="6942" max="7168" width="8.85546875" style="94"/>
    <col min="7169" max="7169" width="5.28515625" style="94" customWidth="1"/>
    <col min="7170" max="7170" width="9" style="94" customWidth="1"/>
    <col min="7171" max="7171" width="14" style="94" customWidth="1"/>
    <col min="7172" max="7172" width="27" style="94" bestFit="1" customWidth="1"/>
    <col min="7173" max="7173" width="26.28515625" style="94" customWidth="1"/>
    <col min="7174" max="7174" width="11" style="94" customWidth="1"/>
    <col min="7175" max="7175" width="11.28515625" style="94" customWidth="1"/>
    <col min="7176" max="7176" width="9.28515625" style="94" customWidth="1"/>
    <col min="7177" max="7177" width="10" style="94" customWidth="1"/>
    <col min="7178" max="7178" width="9.85546875" style="94" customWidth="1"/>
    <col min="7179" max="7179" width="11.7109375" style="94" customWidth="1"/>
    <col min="7180" max="7180" width="11" style="94" customWidth="1"/>
    <col min="7181" max="7181" width="10.28515625" style="94" bestFit="1" customWidth="1"/>
    <col min="7182" max="7183" width="11" style="94" customWidth="1"/>
    <col min="7184" max="7185" width="17" style="94" customWidth="1"/>
    <col min="7186" max="7186" width="12.28515625" style="94" customWidth="1"/>
    <col min="7187" max="7187" width="15.7109375" style="94" customWidth="1"/>
    <col min="7188" max="7188" width="15" style="94" customWidth="1"/>
    <col min="7189" max="7189" width="26.140625" style="94" customWidth="1"/>
    <col min="7190" max="7190" width="12.85546875" style="94" customWidth="1"/>
    <col min="7191" max="7191" width="13.28515625" style="94" customWidth="1"/>
    <col min="7192" max="7192" width="10.7109375" style="94" customWidth="1"/>
    <col min="7193" max="7193" width="10.140625" style="94" customWidth="1"/>
    <col min="7194" max="7194" width="11.7109375" style="94" customWidth="1"/>
    <col min="7195" max="7195" width="13.140625" style="94" customWidth="1"/>
    <col min="7196" max="7196" width="14.7109375" style="94" customWidth="1"/>
    <col min="7197" max="7197" width="9.7109375" style="94" bestFit="1" customWidth="1"/>
    <col min="7198" max="7424" width="8.85546875" style="94"/>
    <col min="7425" max="7425" width="5.28515625" style="94" customWidth="1"/>
    <col min="7426" max="7426" width="9" style="94" customWidth="1"/>
    <col min="7427" max="7427" width="14" style="94" customWidth="1"/>
    <col min="7428" max="7428" width="27" style="94" bestFit="1" customWidth="1"/>
    <col min="7429" max="7429" width="26.28515625" style="94" customWidth="1"/>
    <col min="7430" max="7430" width="11" style="94" customWidth="1"/>
    <col min="7431" max="7431" width="11.28515625" style="94" customWidth="1"/>
    <col min="7432" max="7432" width="9.28515625" style="94" customWidth="1"/>
    <col min="7433" max="7433" width="10" style="94" customWidth="1"/>
    <col min="7434" max="7434" width="9.85546875" style="94" customWidth="1"/>
    <col min="7435" max="7435" width="11.7109375" style="94" customWidth="1"/>
    <col min="7436" max="7436" width="11" style="94" customWidth="1"/>
    <col min="7437" max="7437" width="10.28515625" style="94" bestFit="1" customWidth="1"/>
    <col min="7438" max="7439" width="11" style="94" customWidth="1"/>
    <col min="7440" max="7441" width="17" style="94" customWidth="1"/>
    <col min="7442" max="7442" width="12.28515625" style="94" customWidth="1"/>
    <col min="7443" max="7443" width="15.7109375" style="94" customWidth="1"/>
    <col min="7444" max="7444" width="15" style="94" customWidth="1"/>
    <col min="7445" max="7445" width="26.140625" style="94" customWidth="1"/>
    <col min="7446" max="7446" width="12.85546875" style="94" customWidth="1"/>
    <col min="7447" max="7447" width="13.28515625" style="94" customWidth="1"/>
    <col min="7448" max="7448" width="10.7109375" style="94" customWidth="1"/>
    <col min="7449" max="7449" width="10.140625" style="94" customWidth="1"/>
    <col min="7450" max="7450" width="11.7109375" style="94" customWidth="1"/>
    <col min="7451" max="7451" width="13.140625" style="94" customWidth="1"/>
    <col min="7452" max="7452" width="14.7109375" style="94" customWidth="1"/>
    <col min="7453" max="7453" width="9.7109375" style="94" bestFit="1" customWidth="1"/>
    <col min="7454" max="7680" width="8.85546875" style="94"/>
    <col min="7681" max="7681" width="5.28515625" style="94" customWidth="1"/>
    <col min="7682" max="7682" width="9" style="94" customWidth="1"/>
    <col min="7683" max="7683" width="14" style="94" customWidth="1"/>
    <col min="7684" max="7684" width="27" style="94" bestFit="1" customWidth="1"/>
    <col min="7685" max="7685" width="26.28515625" style="94" customWidth="1"/>
    <col min="7686" max="7686" width="11" style="94" customWidth="1"/>
    <col min="7687" max="7687" width="11.28515625" style="94" customWidth="1"/>
    <col min="7688" max="7688" width="9.28515625" style="94" customWidth="1"/>
    <col min="7689" max="7689" width="10" style="94" customWidth="1"/>
    <col min="7690" max="7690" width="9.85546875" style="94" customWidth="1"/>
    <col min="7691" max="7691" width="11.7109375" style="94" customWidth="1"/>
    <col min="7692" max="7692" width="11" style="94" customWidth="1"/>
    <col min="7693" max="7693" width="10.28515625" style="94" bestFit="1" customWidth="1"/>
    <col min="7694" max="7695" width="11" style="94" customWidth="1"/>
    <col min="7696" max="7697" width="17" style="94" customWidth="1"/>
    <col min="7698" max="7698" width="12.28515625" style="94" customWidth="1"/>
    <col min="7699" max="7699" width="15.7109375" style="94" customWidth="1"/>
    <col min="7700" max="7700" width="15" style="94" customWidth="1"/>
    <col min="7701" max="7701" width="26.140625" style="94" customWidth="1"/>
    <col min="7702" max="7702" width="12.85546875" style="94" customWidth="1"/>
    <col min="7703" max="7703" width="13.28515625" style="94" customWidth="1"/>
    <col min="7704" max="7704" width="10.7109375" style="94" customWidth="1"/>
    <col min="7705" max="7705" width="10.140625" style="94" customWidth="1"/>
    <col min="7706" max="7706" width="11.7109375" style="94" customWidth="1"/>
    <col min="7707" max="7707" width="13.140625" style="94" customWidth="1"/>
    <col min="7708" max="7708" width="14.7109375" style="94" customWidth="1"/>
    <col min="7709" max="7709" width="9.7109375" style="94" bestFit="1" customWidth="1"/>
    <col min="7710" max="7936" width="8.85546875" style="94"/>
    <col min="7937" max="7937" width="5.28515625" style="94" customWidth="1"/>
    <col min="7938" max="7938" width="9" style="94" customWidth="1"/>
    <col min="7939" max="7939" width="14" style="94" customWidth="1"/>
    <col min="7940" max="7940" width="27" style="94" bestFit="1" customWidth="1"/>
    <col min="7941" max="7941" width="26.28515625" style="94" customWidth="1"/>
    <col min="7942" max="7942" width="11" style="94" customWidth="1"/>
    <col min="7943" max="7943" width="11.28515625" style="94" customWidth="1"/>
    <col min="7944" max="7944" width="9.28515625" style="94" customWidth="1"/>
    <col min="7945" max="7945" width="10" style="94" customWidth="1"/>
    <col min="7946" max="7946" width="9.85546875" style="94" customWidth="1"/>
    <col min="7947" max="7947" width="11.7109375" style="94" customWidth="1"/>
    <col min="7948" max="7948" width="11" style="94" customWidth="1"/>
    <col min="7949" max="7949" width="10.28515625" style="94" bestFit="1" customWidth="1"/>
    <col min="7950" max="7951" width="11" style="94" customWidth="1"/>
    <col min="7952" max="7953" width="17" style="94" customWidth="1"/>
    <col min="7954" max="7954" width="12.28515625" style="94" customWidth="1"/>
    <col min="7955" max="7955" width="15.7109375" style="94" customWidth="1"/>
    <col min="7956" max="7956" width="15" style="94" customWidth="1"/>
    <col min="7957" max="7957" width="26.140625" style="94" customWidth="1"/>
    <col min="7958" max="7958" width="12.85546875" style="94" customWidth="1"/>
    <col min="7959" max="7959" width="13.28515625" style="94" customWidth="1"/>
    <col min="7960" max="7960" width="10.7109375" style="94" customWidth="1"/>
    <col min="7961" max="7961" width="10.140625" style="94" customWidth="1"/>
    <col min="7962" max="7962" width="11.7109375" style="94" customWidth="1"/>
    <col min="7963" max="7963" width="13.140625" style="94" customWidth="1"/>
    <col min="7964" max="7964" width="14.7109375" style="94" customWidth="1"/>
    <col min="7965" max="7965" width="9.7109375" style="94" bestFit="1" customWidth="1"/>
    <col min="7966" max="8192" width="8.85546875" style="94"/>
    <col min="8193" max="8193" width="5.28515625" style="94" customWidth="1"/>
    <col min="8194" max="8194" width="9" style="94" customWidth="1"/>
    <col min="8195" max="8195" width="14" style="94" customWidth="1"/>
    <col min="8196" max="8196" width="27" style="94" bestFit="1" customWidth="1"/>
    <col min="8197" max="8197" width="26.28515625" style="94" customWidth="1"/>
    <col min="8198" max="8198" width="11" style="94" customWidth="1"/>
    <col min="8199" max="8199" width="11.28515625" style="94" customWidth="1"/>
    <col min="8200" max="8200" width="9.28515625" style="94" customWidth="1"/>
    <col min="8201" max="8201" width="10" style="94" customWidth="1"/>
    <col min="8202" max="8202" width="9.85546875" style="94" customWidth="1"/>
    <col min="8203" max="8203" width="11.7109375" style="94" customWidth="1"/>
    <col min="8204" max="8204" width="11" style="94" customWidth="1"/>
    <col min="8205" max="8205" width="10.28515625" style="94" bestFit="1" customWidth="1"/>
    <col min="8206" max="8207" width="11" style="94" customWidth="1"/>
    <col min="8208" max="8209" width="17" style="94" customWidth="1"/>
    <col min="8210" max="8210" width="12.28515625" style="94" customWidth="1"/>
    <col min="8211" max="8211" width="15.7109375" style="94" customWidth="1"/>
    <col min="8212" max="8212" width="15" style="94" customWidth="1"/>
    <col min="8213" max="8213" width="26.140625" style="94" customWidth="1"/>
    <col min="8214" max="8214" width="12.85546875" style="94" customWidth="1"/>
    <col min="8215" max="8215" width="13.28515625" style="94" customWidth="1"/>
    <col min="8216" max="8216" width="10.7109375" style="94" customWidth="1"/>
    <col min="8217" max="8217" width="10.140625" style="94" customWidth="1"/>
    <col min="8218" max="8218" width="11.7109375" style="94" customWidth="1"/>
    <col min="8219" max="8219" width="13.140625" style="94" customWidth="1"/>
    <col min="8220" max="8220" width="14.7109375" style="94" customWidth="1"/>
    <col min="8221" max="8221" width="9.7109375" style="94" bestFit="1" customWidth="1"/>
    <col min="8222" max="8448" width="8.85546875" style="94"/>
    <col min="8449" max="8449" width="5.28515625" style="94" customWidth="1"/>
    <col min="8450" max="8450" width="9" style="94" customWidth="1"/>
    <col min="8451" max="8451" width="14" style="94" customWidth="1"/>
    <col min="8452" max="8452" width="27" style="94" bestFit="1" customWidth="1"/>
    <col min="8453" max="8453" width="26.28515625" style="94" customWidth="1"/>
    <col min="8454" max="8454" width="11" style="94" customWidth="1"/>
    <col min="8455" max="8455" width="11.28515625" style="94" customWidth="1"/>
    <col min="8456" max="8456" width="9.28515625" style="94" customWidth="1"/>
    <col min="8457" max="8457" width="10" style="94" customWidth="1"/>
    <col min="8458" max="8458" width="9.85546875" style="94" customWidth="1"/>
    <col min="8459" max="8459" width="11.7109375" style="94" customWidth="1"/>
    <col min="8460" max="8460" width="11" style="94" customWidth="1"/>
    <col min="8461" max="8461" width="10.28515625" style="94" bestFit="1" customWidth="1"/>
    <col min="8462" max="8463" width="11" style="94" customWidth="1"/>
    <col min="8464" max="8465" width="17" style="94" customWidth="1"/>
    <col min="8466" max="8466" width="12.28515625" style="94" customWidth="1"/>
    <col min="8467" max="8467" width="15.7109375" style="94" customWidth="1"/>
    <col min="8468" max="8468" width="15" style="94" customWidth="1"/>
    <col min="8469" max="8469" width="26.140625" style="94" customWidth="1"/>
    <col min="8470" max="8470" width="12.85546875" style="94" customWidth="1"/>
    <col min="8471" max="8471" width="13.28515625" style="94" customWidth="1"/>
    <col min="8472" max="8472" width="10.7109375" style="94" customWidth="1"/>
    <col min="8473" max="8473" width="10.140625" style="94" customWidth="1"/>
    <col min="8474" max="8474" width="11.7109375" style="94" customWidth="1"/>
    <col min="8475" max="8475" width="13.140625" style="94" customWidth="1"/>
    <col min="8476" max="8476" width="14.7109375" style="94" customWidth="1"/>
    <col min="8477" max="8477" width="9.7109375" style="94" bestFit="1" customWidth="1"/>
    <col min="8478" max="8704" width="8.85546875" style="94"/>
    <col min="8705" max="8705" width="5.28515625" style="94" customWidth="1"/>
    <col min="8706" max="8706" width="9" style="94" customWidth="1"/>
    <col min="8707" max="8707" width="14" style="94" customWidth="1"/>
    <col min="8708" max="8708" width="27" style="94" bestFit="1" customWidth="1"/>
    <col min="8709" max="8709" width="26.28515625" style="94" customWidth="1"/>
    <col min="8710" max="8710" width="11" style="94" customWidth="1"/>
    <col min="8711" max="8711" width="11.28515625" style="94" customWidth="1"/>
    <col min="8712" max="8712" width="9.28515625" style="94" customWidth="1"/>
    <col min="8713" max="8713" width="10" style="94" customWidth="1"/>
    <col min="8714" max="8714" width="9.85546875" style="94" customWidth="1"/>
    <col min="8715" max="8715" width="11.7109375" style="94" customWidth="1"/>
    <col min="8716" max="8716" width="11" style="94" customWidth="1"/>
    <col min="8717" max="8717" width="10.28515625" style="94" bestFit="1" customWidth="1"/>
    <col min="8718" max="8719" width="11" style="94" customWidth="1"/>
    <col min="8720" max="8721" width="17" style="94" customWidth="1"/>
    <col min="8722" max="8722" width="12.28515625" style="94" customWidth="1"/>
    <col min="8723" max="8723" width="15.7109375" style="94" customWidth="1"/>
    <col min="8724" max="8724" width="15" style="94" customWidth="1"/>
    <col min="8725" max="8725" width="26.140625" style="94" customWidth="1"/>
    <col min="8726" max="8726" width="12.85546875" style="94" customWidth="1"/>
    <col min="8727" max="8727" width="13.28515625" style="94" customWidth="1"/>
    <col min="8728" max="8728" width="10.7109375" style="94" customWidth="1"/>
    <col min="8729" max="8729" width="10.140625" style="94" customWidth="1"/>
    <col min="8730" max="8730" width="11.7109375" style="94" customWidth="1"/>
    <col min="8731" max="8731" width="13.140625" style="94" customWidth="1"/>
    <col min="8732" max="8732" width="14.7109375" style="94" customWidth="1"/>
    <col min="8733" max="8733" width="9.7109375" style="94" bestFit="1" customWidth="1"/>
    <col min="8734" max="8960" width="8.85546875" style="94"/>
    <col min="8961" max="8961" width="5.28515625" style="94" customWidth="1"/>
    <col min="8962" max="8962" width="9" style="94" customWidth="1"/>
    <col min="8963" max="8963" width="14" style="94" customWidth="1"/>
    <col min="8964" max="8964" width="27" style="94" bestFit="1" customWidth="1"/>
    <col min="8965" max="8965" width="26.28515625" style="94" customWidth="1"/>
    <col min="8966" max="8966" width="11" style="94" customWidth="1"/>
    <col min="8967" max="8967" width="11.28515625" style="94" customWidth="1"/>
    <col min="8968" max="8968" width="9.28515625" style="94" customWidth="1"/>
    <col min="8969" max="8969" width="10" style="94" customWidth="1"/>
    <col min="8970" max="8970" width="9.85546875" style="94" customWidth="1"/>
    <col min="8971" max="8971" width="11.7109375" style="94" customWidth="1"/>
    <col min="8972" max="8972" width="11" style="94" customWidth="1"/>
    <col min="8973" max="8973" width="10.28515625" style="94" bestFit="1" customWidth="1"/>
    <col min="8974" max="8975" width="11" style="94" customWidth="1"/>
    <col min="8976" max="8977" width="17" style="94" customWidth="1"/>
    <col min="8978" max="8978" width="12.28515625" style="94" customWidth="1"/>
    <col min="8979" max="8979" width="15.7109375" style="94" customWidth="1"/>
    <col min="8980" max="8980" width="15" style="94" customWidth="1"/>
    <col min="8981" max="8981" width="26.140625" style="94" customWidth="1"/>
    <col min="8982" max="8982" width="12.85546875" style="94" customWidth="1"/>
    <col min="8983" max="8983" width="13.28515625" style="94" customWidth="1"/>
    <col min="8984" max="8984" width="10.7109375" style="94" customWidth="1"/>
    <col min="8985" max="8985" width="10.140625" style="94" customWidth="1"/>
    <col min="8986" max="8986" width="11.7109375" style="94" customWidth="1"/>
    <col min="8987" max="8987" width="13.140625" style="94" customWidth="1"/>
    <col min="8988" max="8988" width="14.7109375" style="94" customWidth="1"/>
    <col min="8989" max="8989" width="9.7109375" style="94" bestFit="1" customWidth="1"/>
    <col min="8990" max="9216" width="8.85546875" style="94"/>
    <col min="9217" max="9217" width="5.28515625" style="94" customWidth="1"/>
    <col min="9218" max="9218" width="9" style="94" customWidth="1"/>
    <col min="9219" max="9219" width="14" style="94" customWidth="1"/>
    <col min="9220" max="9220" width="27" style="94" bestFit="1" customWidth="1"/>
    <col min="9221" max="9221" width="26.28515625" style="94" customWidth="1"/>
    <col min="9222" max="9222" width="11" style="94" customWidth="1"/>
    <col min="9223" max="9223" width="11.28515625" style="94" customWidth="1"/>
    <col min="9224" max="9224" width="9.28515625" style="94" customWidth="1"/>
    <col min="9225" max="9225" width="10" style="94" customWidth="1"/>
    <col min="9226" max="9226" width="9.85546875" style="94" customWidth="1"/>
    <col min="9227" max="9227" width="11.7109375" style="94" customWidth="1"/>
    <col min="9228" max="9228" width="11" style="94" customWidth="1"/>
    <col min="9229" max="9229" width="10.28515625" style="94" bestFit="1" customWidth="1"/>
    <col min="9230" max="9231" width="11" style="94" customWidth="1"/>
    <col min="9232" max="9233" width="17" style="94" customWidth="1"/>
    <col min="9234" max="9234" width="12.28515625" style="94" customWidth="1"/>
    <col min="9235" max="9235" width="15.7109375" style="94" customWidth="1"/>
    <col min="9236" max="9236" width="15" style="94" customWidth="1"/>
    <col min="9237" max="9237" width="26.140625" style="94" customWidth="1"/>
    <col min="9238" max="9238" width="12.85546875" style="94" customWidth="1"/>
    <col min="9239" max="9239" width="13.28515625" style="94" customWidth="1"/>
    <col min="9240" max="9240" width="10.7109375" style="94" customWidth="1"/>
    <col min="9241" max="9241" width="10.140625" style="94" customWidth="1"/>
    <col min="9242" max="9242" width="11.7109375" style="94" customWidth="1"/>
    <col min="9243" max="9243" width="13.140625" style="94" customWidth="1"/>
    <col min="9244" max="9244" width="14.7109375" style="94" customWidth="1"/>
    <col min="9245" max="9245" width="9.7109375" style="94" bestFit="1" customWidth="1"/>
    <col min="9246" max="9472" width="8.85546875" style="94"/>
    <col min="9473" max="9473" width="5.28515625" style="94" customWidth="1"/>
    <col min="9474" max="9474" width="9" style="94" customWidth="1"/>
    <col min="9475" max="9475" width="14" style="94" customWidth="1"/>
    <col min="9476" max="9476" width="27" style="94" bestFit="1" customWidth="1"/>
    <col min="9477" max="9477" width="26.28515625" style="94" customWidth="1"/>
    <col min="9478" max="9478" width="11" style="94" customWidth="1"/>
    <col min="9479" max="9479" width="11.28515625" style="94" customWidth="1"/>
    <col min="9480" max="9480" width="9.28515625" style="94" customWidth="1"/>
    <col min="9481" max="9481" width="10" style="94" customWidth="1"/>
    <col min="9482" max="9482" width="9.85546875" style="94" customWidth="1"/>
    <col min="9483" max="9483" width="11.7109375" style="94" customWidth="1"/>
    <col min="9484" max="9484" width="11" style="94" customWidth="1"/>
    <col min="9485" max="9485" width="10.28515625" style="94" bestFit="1" customWidth="1"/>
    <col min="9486" max="9487" width="11" style="94" customWidth="1"/>
    <col min="9488" max="9489" width="17" style="94" customWidth="1"/>
    <col min="9490" max="9490" width="12.28515625" style="94" customWidth="1"/>
    <col min="9491" max="9491" width="15.7109375" style="94" customWidth="1"/>
    <col min="9492" max="9492" width="15" style="94" customWidth="1"/>
    <col min="9493" max="9493" width="26.140625" style="94" customWidth="1"/>
    <col min="9494" max="9494" width="12.85546875" style="94" customWidth="1"/>
    <col min="9495" max="9495" width="13.28515625" style="94" customWidth="1"/>
    <col min="9496" max="9496" width="10.7109375" style="94" customWidth="1"/>
    <col min="9497" max="9497" width="10.140625" style="94" customWidth="1"/>
    <col min="9498" max="9498" width="11.7109375" style="94" customWidth="1"/>
    <col min="9499" max="9499" width="13.140625" style="94" customWidth="1"/>
    <col min="9500" max="9500" width="14.7109375" style="94" customWidth="1"/>
    <col min="9501" max="9501" width="9.7109375" style="94" bestFit="1" customWidth="1"/>
    <col min="9502" max="9728" width="8.85546875" style="94"/>
    <col min="9729" max="9729" width="5.28515625" style="94" customWidth="1"/>
    <col min="9730" max="9730" width="9" style="94" customWidth="1"/>
    <col min="9731" max="9731" width="14" style="94" customWidth="1"/>
    <col min="9732" max="9732" width="27" style="94" bestFit="1" customWidth="1"/>
    <col min="9733" max="9733" width="26.28515625" style="94" customWidth="1"/>
    <col min="9734" max="9734" width="11" style="94" customWidth="1"/>
    <col min="9735" max="9735" width="11.28515625" style="94" customWidth="1"/>
    <col min="9736" max="9736" width="9.28515625" style="94" customWidth="1"/>
    <col min="9737" max="9737" width="10" style="94" customWidth="1"/>
    <col min="9738" max="9738" width="9.85546875" style="94" customWidth="1"/>
    <col min="9739" max="9739" width="11.7109375" style="94" customWidth="1"/>
    <col min="9740" max="9740" width="11" style="94" customWidth="1"/>
    <col min="9741" max="9741" width="10.28515625" style="94" bestFit="1" customWidth="1"/>
    <col min="9742" max="9743" width="11" style="94" customWidth="1"/>
    <col min="9744" max="9745" width="17" style="94" customWidth="1"/>
    <col min="9746" max="9746" width="12.28515625" style="94" customWidth="1"/>
    <col min="9747" max="9747" width="15.7109375" style="94" customWidth="1"/>
    <col min="9748" max="9748" width="15" style="94" customWidth="1"/>
    <col min="9749" max="9749" width="26.140625" style="94" customWidth="1"/>
    <col min="9750" max="9750" width="12.85546875" style="94" customWidth="1"/>
    <col min="9751" max="9751" width="13.28515625" style="94" customWidth="1"/>
    <col min="9752" max="9752" width="10.7109375" style="94" customWidth="1"/>
    <col min="9753" max="9753" width="10.140625" style="94" customWidth="1"/>
    <col min="9754" max="9754" width="11.7109375" style="94" customWidth="1"/>
    <col min="9755" max="9755" width="13.140625" style="94" customWidth="1"/>
    <col min="9756" max="9756" width="14.7109375" style="94" customWidth="1"/>
    <col min="9757" max="9757" width="9.7109375" style="94" bestFit="1" customWidth="1"/>
    <col min="9758" max="9984" width="8.85546875" style="94"/>
    <col min="9985" max="9985" width="5.28515625" style="94" customWidth="1"/>
    <col min="9986" max="9986" width="9" style="94" customWidth="1"/>
    <col min="9987" max="9987" width="14" style="94" customWidth="1"/>
    <col min="9988" max="9988" width="27" style="94" bestFit="1" customWidth="1"/>
    <col min="9989" max="9989" width="26.28515625" style="94" customWidth="1"/>
    <col min="9990" max="9990" width="11" style="94" customWidth="1"/>
    <col min="9991" max="9991" width="11.28515625" style="94" customWidth="1"/>
    <col min="9992" max="9992" width="9.28515625" style="94" customWidth="1"/>
    <col min="9993" max="9993" width="10" style="94" customWidth="1"/>
    <col min="9994" max="9994" width="9.85546875" style="94" customWidth="1"/>
    <col min="9995" max="9995" width="11.7109375" style="94" customWidth="1"/>
    <col min="9996" max="9996" width="11" style="94" customWidth="1"/>
    <col min="9997" max="9997" width="10.28515625" style="94" bestFit="1" customWidth="1"/>
    <col min="9998" max="9999" width="11" style="94" customWidth="1"/>
    <col min="10000" max="10001" width="17" style="94" customWidth="1"/>
    <col min="10002" max="10002" width="12.28515625" style="94" customWidth="1"/>
    <col min="10003" max="10003" width="15.7109375" style="94" customWidth="1"/>
    <col min="10004" max="10004" width="15" style="94" customWidth="1"/>
    <col min="10005" max="10005" width="26.140625" style="94" customWidth="1"/>
    <col min="10006" max="10006" width="12.85546875" style="94" customWidth="1"/>
    <col min="10007" max="10007" width="13.28515625" style="94" customWidth="1"/>
    <col min="10008" max="10008" width="10.7109375" style="94" customWidth="1"/>
    <col min="10009" max="10009" width="10.140625" style="94" customWidth="1"/>
    <col min="10010" max="10010" width="11.7109375" style="94" customWidth="1"/>
    <col min="10011" max="10011" width="13.140625" style="94" customWidth="1"/>
    <col min="10012" max="10012" width="14.7109375" style="94" customWidth="1"/>
    <col min="10013" max="10013" width="9.7109375" style="94" bestFit="1" customWidth="1"/>
    <col min="10014" max="10240" width="8.85546875" style="94"/>
    <col min="10241" max="10241" width="5.28515625" style="94" customWidth="1"/>
    <col min="10242" max="10242" width="9" style="94" customWidth="1"/>
    <col min="10243" max="10243" width="14" style="94" customWidth="1"/>
    <col min="10244" max="10244" width="27" style="94" bestFit="1" customWidth="1"/>
    <col min="10245" max="10245" width="26.28515625" style="94" customWidth="1"/>
    <col min="10246" max="10246" width="11" style="94" customWidth="1"/>
    <col min="10247" max="10247" width="11.28515625" style="94" customWidth="1"/>
    <col min="10248" max="10248" width="9.28515625" style="94" customWidth="1"/>
    <col min="10249" max="10249" width="10" style="94" customWidth="1"/>
    <col min="10250" max="10250" width="9.85546875" style="94" customWidth="1"/>
    <col min="10251" max="10251" width="11.7109375" style="94" customWidth="1"/>
    <col min="10252" max="10252" width="11" style="94" customWidth="1"/>
    <col min="10253" max="10253" width="10.28515625" style="94" bestFit="1" customWidth="1"/>
    <col min="10254" max="10255" width="11" style="94" customWidth="1"/>
    <col min="10256" max="10257" width="17" style="94" customWidth="1"/>
    <col min="10258" max="10258" width="12.28515625" style="94" customWidth="1"/>
    <col min="10259" max="10259" width="15.7109375" style="94" customWidth="1"/>
    <col min="10260" max="10260" width="15" style="94" customWidth="1"/>
    <col min="10261" max="10261" width="26.140625" style="94" customWidth="1"/>
    <col min="10262" max="10262" width="12.85546875" style="94" customWidth="1"/>
    <col min="10263" max="10263" width="13.28515625" style="94" customWidth="1"/>
    <col min="10264" max="10264" width="10.7109375" style="94" customWidth="1"/>
    <col min="10265" max="10265" width="10.140625" style="94" customWidth="1"/>
    <col min="10266" max="10266" width="11.7109375" style="94" customWidth="1"/>
    <col min="10267" max="10267" width="13.140625" style="94" customWidth="1"/>
    <col min="10268" max="10268" width="14.7109375" style="94" customWidth="1"/>
    <col min="10269" max="10269" width="9.7109375" style="94" bestFit="1" customWidth="1"/>
    <col min="10270" max="10496" width="8.85546875" style="94"/>
    <col min="10497" max="10497" width="5.28515625" style="94" customWidth="1"/>
    <col min="10498" max="10498" width="9" style="94" customWidth="1"/>
    <col min="10499" max="10499" width="14" style="94" customWidth="1"/>
    <col min="10500" max="10500" width="27" style="94" bestFit="1" customWidth="1"/>
    <col min="10501" max="10501" width="26.28515625" style="94" customWidth="1"/>
    <col min="10502" max="10502" width="11" style="94" customWidth="1"/>
    <col min="10503" max="10503" width="11.28515625" style="94" customWidth="1"/>
    <col min="10504" max="10504" width="9.28515625" style="94" customWidth="1"/>
    <col min="10505" max="10505" width="10" style="94" customWidth="1"/>
    <col min="10506" max="10506" width="9.85546875" style="94" customWidth="1"/>
    <col min="10507" max="10507" width="11.7109375" style="94" customWidth="1"/>
    <col min="10508" max="10508" width="11" style="94" customWidth="1"/>
    <col min="10509" max="10509" width="10.28515625" style="94" bestFit="1" customWidth="1"/>
    <col min="10510" max="10511" width="11" style="94" customWidth="1"/>
    <col min="10512" max="10513" width="17" style="94" customWidth="1"/>
    <col min="10514" max="10514" width="12.28515625" style="94" customWidth="1"/>
    <col min="10515" max="10515" width="15.7109375" style="94" customWidth="1"/>
    <col min="10516" max="10516" width="15" style="94" customWidth="1"/>
    <col min="10517" max="10517" width="26.140625" style="94" customWidth="1"/>
    <col min="10518" max="10518" width="12.85546875" style="94" customWidth="1"/>
    <col min="10519" max="10519" width="13.28515625" style="94" customWidth="1"/>
    <col min="10520" max="10520" width="10.7109375" style="94" customWidth="1"/>
    <col min="10521" max="10521" width="10.140625" style="94" customWidth="1"/>
    <col min="10522" max="10522" width="11.7109375" style="94" customWidth="1"/>
    <col min="10523" max="10523" width="13.140625" style="94" customWidth="1"/>
    <col min="10524" max="10524" width="14.7109375" style="94" customWidth="1"/>
    <col min="10525" max="10525" width="9.7109375" style="94" bestFit="1" customWidth="1"/>
    <col min="10526" max="10752" width="8.85546875" style="94"/>
    <col min="10753" max="10753" width="5.28515625" style="94" customWidth="1"/>
    <col min="10754" max="10754" width="9" style="94" customWidth="1"/>
    <col min="10755" max="10755" width="14" style="94" customWidth="1"/>
    <col min="10756" max="10756" width="27" style="94" bestFit="1" customWidth="1"/>
    <col min="10757" max="10757" width="26.28515625" style="94" customWidth="1"/>
    <col min="10758" max="10758" width="11" style="94" customWidth="1"/>
    <col min="10759" max="10759" width="11.28515625" style="94" customWidth="1"/>
    <col min="10760" max="10760" width="9.28515625" style="94" customWidth="1"/>
    <col min="10761" max="10761" width="10" style="94" customWidth="1"/>
    <col min="10762" max="10762" width="9.85546875" style="94" customWidth="1"/>
    <col min="10763" max="10763" width="11.7109375" style="94" customWidth="1"/>
    <col min="10764" max="10764" width="11" style="94" customWidth="1"/>
    <col min="10765" max="10765" width="10.28515625" style="94" bestFit="1" customWidth="1"/>
    <col min="10766" max="10767" width="11" style="94" customWidth="1"/>
    <col min="10768" max="10769" width="17" style="94" customWidth="1"/>
    <col min="10770" max="10770" width="12.28515625" style="94" customWidth="1"/>
    <col min="10771" max="10771" width="15.7109375" style="94" customWidth="1"/>
    <col min="10772" max="10772" width="15" style="94" customWidth="1"/>
    <col min="10773" max="10773" width="26.140625" style="94" customWidth="1"/>
    <col min="10774" max="10774" width="12.85546875" style="94" customWidth="1"/>
    <col min="10775" max="10775" width="13.28515625" style="94" customWidth="1"/>
    <col min="10776" max="10776" width="10.7109375" style="94" customWidth="1"/>
    <col min="10777" max="10777" width="10.140625" style="94" customWidth="1"/>
    <col min="10778" max="10778" width="11.7109375" style="94" customWidth="1"/>
    <col min="10779" max="10779" width="13.140625" style="94" customWidth="1"/>
    <col min="10780" max="10780" width="14.7109375" style="94" customWidth="1"/>
    <col min="10781" max="10781" width="9.7109375" style="94" bestFit="1" customWidth="1"/>
    <col min="10782" max="11008" width="8.85546875" style="94"/>
    <col min="11009" max="11009" width="5.28515625" style="94" customWidth="1"/>
    <col min="11010" max="11010" width="9" style="94" customWidth="1"/>
    <col min="11011" max="11011" width="14" style="94" customWidth="1"/>
    <col min="11012" max="11012" width="27" style="94" bestFit="1" customWidth="1"/>
    <col min="11013" max="11013" width="26.28515625" style="94" customWidth="1"/>
    <col min="11014" max="11014" width="11" style="94" customWidth="1"/>
    <col min="11015" max="11015" width="11.28515625" style="94" customWidth="1"/>
    <col min="11016" max="11016" width="9.28515625" style="94" customWidth="1"/>
    <col min="11017" max="11017" width="10" style="94" customWidth="1"/>
    <col min="11018" max="11018" width="9.85546875" style="94" customWidth="1"/>
    <col min="11019" max="11019" width="11.7109375" style="94" customWidth="1"/>
    <col min="11020" max="11020" width="11" style="94" customWidth="1"/>
    <col min="11021" max="11021" width="10.28515625" style="94" bestFit="1" customWidth="1"/>
    <col min="11022" max="11023" width="11" style="94" customWidth="1"/>
    <col min="11024" max="11025" width="17" style="94" customWidth="1"/>
    <col min="11026" max="11026" width="12.28515625" style="94" customWidth="1"/>
    <col min="11027" max="11027" width="15.7109375" style="94" customWidth="1"/>
    <col min="11028" max="11028" width="15" style="94" customWidth="1"/>
    <col min="11029" max="11029" width="26.140625" style="94" customWidth="1"/>
    <col min="11030" max="11030" width="12.85546875" style="94" customWidth="1"/>
    <col min="11031" max="11031" width="13.28515625" style="94" customWidth="1"/>
    <col min="11032" max="11032" width="10.7109375" style="94" customWidth="1"/>
    <col min="11033" max="11033" width="10.140625" style="94" customWidth="1"/>
    <col min="11034" max="11034" width="11.7109375" style="94" customWidth="1"/>
    <col min="11035" max="11035" width="13.140625" style="94" customWidth="1"/>
    <col min="11036" max="11036" width="14.7109375" style="94" customWidth="1"/>
    <col min="11037" max="11037" width="9.7109375" style="94" bestFit="1" customWidth="1"/>
    <col min="11038" max="11264" width="8.85546875" style="94"/>
    <col min="11265" max="11265" width="5.28515625" style="94" customWidth="1"/>
    <col min="11266" max="11266" width="9" style="94" customWidth="1"/>
    <col min="11267" max="11267" width="14" style="94" customWidth="1"/>
    <col min="11268" max="11268" width="27" style="94" bestFit="1" customWidth="1"/>
    <col min="11269" max="11269" width="26.28515625" style="94" customWidth="1"/>
    <col min="11270" max="11270" width="11" style="94" customWidth="1"/>
    <col min="11271" max="11271" width="11.28515625" style="94" customWidth="1"/>
    <col min="11272" max="11272" width="9.28515625" style="94" customWidth="1"/>
    <col min="11273" max="11273" width="10" style="94" customWidth="1"/>
    <col min="11274" max="11274" width="9.85546875" style="94" customWidth="1"/>
    <col min="11275" max="11275" width="11.7109375" style="94" customWidth="1"/>
    <col min="11276" max="11276" width="11" style="94" customWidth="1"/>
    <col min="11277" max="11277" width="10.28515625" style="94" bestFit="1" customWidth="1"/>
    <col min="11278" max="11279" width="11" style="94" customWidth="1"/>
    <col min="11280" max="11281" width="17" style="94" customWidth="1"/>
    <col min="11282" max="11282" width="12.28515625" style="94" customWidth="1"/>
    <col min="11283" max="11283" width="15.7109375" style="94" customWidth="1"/>
    <col min="11284" max="11284" width="15" style="94" customWidth="1"/>
    <col min="11285" max="11285" width="26.140625" style="94" customWidth="1"/>
    <col min="11286" max="11286" width="12.85546875" style="94" customWidth="1"/>
    <col min="11287" max="11287" width="13.28515625" style="94" customWidth="1"/>
    <col min="11288" max="11288" width="10.7109375" style="94" customWidth="1"/>
    <col min="11289" max="11289" width="10.140625" style="94" customWidth="1"/>
    <col min="11290" max="11290" width="11.7109375" style="94" customWidth="1"/>
    <col min="11291" max="11291" width="13.140625" style="94" customWidth="1"/>
    <col min="11292" max="11292" width="14.7109375" style="94" customWidth="1"/>
    <col min="11293" max="11293" width="9.7109375" style="94" bestFit="1" customWidth="1"/>
    <col min="11294" max="11520" width="8.85546875" style="94"/>
    <col min="11521" max="11521" width="5.28515625" style="94" customWidth="1"/>
    <col min="11522" max="11522" width="9" style="94" customWidth="1"/>
    <col min="11523" max="11523" width="14" style="94" customWidth="1"/>
    <col min="11524" max="11524" width="27" style="94" bestFit="1" customWidth="1"/>
    <col min="11525" max="11525" width="26.28515625" style="94" customWidth="1"/>
    <col min="11526" max="11526" width="11" style="94" customWidth="1"/>
    <col min="11527" max="11527" width="11.28515625" style="94" customWidth="1"/>
    <col min="11528" max="11528" width="9.28515625" style="94" customWidth="1"/>
    <col min="11529" max="11529" width="10" style="94" customWidth="1"/>
    <col min="11530" max="11530" width="9.85546875" style="94" customWidth="1"/>
    <col min="11531" max="11531" width="11.7109375" style="94" customWidth="1"/>
    <col min="11532" max="11532" width="11" style="94" customWidth="1"/>
    <col min="11533" max="11533" width="10.28515625" style="94" bestFit="1" customWidth="1"/>
    <col min="11534" max="11535" width="11" style="94" customWidth="1"/>
    <col min="11536" max="11537" width="17" style="94" customWidth="1"/>
    <col min="11538" max="11538" width="12.28515625" style="94" customWidth="1"/>
    <col min="11539" max="11539" width="15.7109375" style="94" customWidth="1"/>
    <col min="11540" max="11540" width="15" style="94" customWidth="1"/>
    <col min="11541" max="11541" width="26.140625" style="94" customWidth="1"/>
    <col min="11542" max="11542" width="12.85546875" style="94" customWidth="1"/>
    <col min="11543" max="11543" width="13.28515625" style="94" customWidth="1"/>
    <col min="11544" max="11544" width="10.7109375" style="94" customWidth="1"/>
    <col min="11545" max="11545" width="10.140625" style="94" customWidth="1"/>
    <col min="11546" max="11546" width="11.7109375" style="94" customWidth="1"/>
    <col min="11547" max="11547" width="13.140625" style="94" customWidth="1"/>
    <col min="11548" max="11548" width="14.7109375" style="94" customWidth="1"/>
    <col min="11549" max="11549" width="9.7109375" style="94" bestFit="1" customWidth="1"/>
    <col min="11550" max="11776" width="8.85546875" style="94"/>
    <col min="11777" max="11777" width="5.28515625" style="94" customWidth="1"/>
    <col min="11778" max="11778" width="9" style="94" customWidth="1"/>
    <col min="11779" max="11779" width="14" style="94" customWidth="1"/>
    <col min="11780" max="11780" width="27" style="94" bestFit="1" customWidth="1"/>
    <col min="11781" max="11781" width="26.28515625" style="94" customWidth="1"/>
    <col min="11782" max="11782" width="11" style="94" customWidth="1"/>
    <col min="11783" max="11783" width="11.28515625" style="94" customWidth="1"/>
    <col min="11784" max="11784" width="9.28515625" style="94" customWidth="1"/>
    <col min="11785" max="11785" width="10" style="94" customWidth="1"/>
    <col min="11786" max="11786" width="9.85546875" style="94" customWidth="1"/>
    <col min="11787" max="11787" width="11.7109375" style="94" customWidth="1"/>
    <col min="11788" max="11788" width="11" style="94" customWidth="1"/>
    <col min="11789" max="11789" width="10.28515625" style="94" bestFit="1" customWidth="1"/>
    <col min="11790" max="11791" width="11" style="94" customWidth="1"/>
    <col min="11792" max="11793" width="17" style="94" customWidth="1"/>
    <col min="11794" max="11794" width="12.28515625" style="94" customWidth="1"/>
    <col min="11795" max="11795" width="15.7109375" style="94" customWidth="1"/>
    <col min="11796" max="11796" width="15" style="94" customWidth="1"/>
    <col min="11797" max="11797" width="26.140625" style="94" customWidth="1"/>
    <col min="11798" max="11798" width="12.85546875" style="94" customWidth="1"/>
    <col min="11799" max="11799" width="13.28515625" style="94" customWidth="1"/>
    <col min="11800" max="11800" width="10.7109375" style="94" customWidth="1"/>
    <col min="11801" max="11801" width="10.140625" style="94" customWidth="1"/>
    <col min="11802" max="11802" width="11.7109375" style="94" customWidth="1"/>
    <col min="11803" max="11803" width="13.140625" style="94" customWidth="1"/>
    <col min="11804" max="11804" width="14.7109375" style="94" customWidth="1"/>
    <col min="11805" max="11805" width="9.7109375" style="94" bestFit="1" customWidth="1"/>
    <col min="11806" max="12032" width="8.85546875" style="94"/>
    <col min="12033" max="12033" width="5.28515625" style="94" customWidth="1"/>
    <col min="12034" max="12034" width="9" style="94" customWidth="1"/>
    <col min="12035" max="12035" width="14" style="94" customWidth="1"/>
    <col min="12036" max="12036" width="27" style="94" bestFit="1" customWidth="1"/>
    <col min="12037" max="12037" width="26.28515625" style="94" customWidth="1"/>
    <col min="12038" max="12038" width="11" style="94" customWidth="1"/>
    <col min="12039" max="12039" width="11.28515625" style="94" customWidth="1"/>
    <col min="12040" max="12040" width="9.28515625" style="94" customWidth="1"/>
    <col min="12041" max="12041" width="10" style="94" customWidth="1"/>
    <col min="12042" max="12042" width="9.85546875" style="94" customWidth="1"/>
    <col min="12043" max="12043" width="11.7109375" style="94" customWidth="1"/>
    <col min="12044" max="12044" width="11" style="94" customWidth="1"/>
    <col min="12045" max="12045" width="10.28515625" style="94" bestFit="1" customWidth="1"/>
    <col min="12046" max="12047" width="11" style="94" customWidth="1"/>
    <col min="12048" max="12049" width="17" style="94" customWidth="1"/>
    <col min="12050" max="12050" width="12.28515625" style="94" customWidth="1"/>
    <col min="12051" max="12051" width="15.7109375" style="94" customWidth="1"/>
    <col min="12052" max="12052" width="15" style="94" customWidth="1"/>
    <col min="12053" max="12053" width="26.140625" style="94" customWidth="1"/>
    <col min="12054" max="12054" width="12.85546875" style="94" customWidth="1"/>
    <col min="12055" max="12055" width="13.28515625" style="94" customWidth="1"/>
    <col min="12056" max="12056" width="10.7109375" style="94" customWidth="1"/>
    <col min="12057" max="12057" width="10.140625" style="94" customWidth="1"/>
    <col min="12058" max="12058" width="11.7109375" style="94" customWidth="1"/>
    <col min="12059" max="12059" width="13.140625" style="94" customWidth="1"/>
    <col min="12060" max="12060" width="14.7109375" style="94" customWidth="1"/>
    <col min="12061" max="12061" width="9.7109375" style="94" bestFit="1" customWidth="1"/>
    <col min="12062" max="12288" width="8.85546875" style="94"/>
    <col min="12289" max="12289" width="5.28515625" style="94" customWidth="1"/>
    <col min="12290" max="12290" width="9" style="94" customWidth="1"/>
    <col min="12291" max="12291" width="14" style="94" customWidth="1"/>
    <col min="12292" max="12292" width="27" style="94" bestFit="1" customWidth="1"/>
    <col min="12293" max="12293" width="26.28515625" style="94" customWidth="1"/>
    <col min="12294" max="12294" width="11" style="94" customWidth="1"/>
    <col min="12295" max="12295" width="11.28515625" style="94" customWidth="1"/>
    <col min="12296" max="12296" width="9.28515625" style="94" customWidth="1"/>
    <col min="12297" max="12297" width="10" style="94" customWidth="1"/>
    <col min="12298" max="12298" width="9.85546875" style="94" customWidth="1"/>
    <col min="12299" max="12299" width="11.7109375" style="94" customWidth="1"/>
    <col min="12300" max="12300" width="11" style="94" customWidth="1"/>
    <col min="12301" max="12301" width="10.28515625" style="94" bestFit="1" customWidth="1"/>
    <col min="12302" max="12303" width="11" style="94" customWidth="1"/>
    <col min="12304" max="12305" width="17" style="94" customWidth="1"/>
    <col min="12306" max="12306" width="12.28515625" style="94" customWidth="1"/>
    <col min="12307" max="12307" width="15.7109375" style="94" customWidth="1"/>
    <col min="12308" max="12308" width="15" style="94" customWidth="1"/>
    <col min="12309" max="12309" width="26.140625" style="94" customWidth="1"/>
    <col min="12310" max="12310" width="12.85546875" style="94" customWidth="1"/>
    <col min="12311" max="12311" width="13.28515625" style="94" customWidth="1"/>
    <col min="12312" max="12312" width="10.7109375" style="94" customWidth="1"/>
    <col min="12313" max="12313" width="10.140625" style="94" customWidth="1"/>
    <col min="12314" max="12314" width="11.7109375" style="94" customWidth="1"/>
    <col min="12315" max="12315" width="13.140625" style="94" customWidth="1"/>
    <col min="12316" max="12316" width="14.7109375" style="94" customWidth="1"/>
    <col min="12317" max="12317" width="9.7109375" style="94" bestFit="1" customWidth="1"/>
    <col min="12318" max="12544" width="8.85546875" style="94"/>
    <col min="12545" max="12545" width="5.28515625" style="94" customWidth="1"/>
    <col min="12546" max="12546" width="9" style="94" customWidth="1"/>
    <col min="12547" max="12547" width="14" style="94" customWidth="1"/>
    <col min="12548" max="12548" width="27" style="94" bestFit="1" customWidth="1"/>
    <col min="12549" max="12549" width="26.28515625" style="94" customWidth="1"/>
    <col min="12550" max="12550" width="11" style="94" customWidth="1"/>
    <col min="12551" max="12551" width="11.28515625" style="94" customWidth="1"/>
    <col min="12552" max="12552" width="9.28515625" style="94" customWidth="1"/>
    <col min="12553" max="12553" width="10" style="94" customWidth="1"/>
    <col min="12554" max="12554" width="9.85546875" style="94" customWidth="1"/>
    <col min="12555" max="12555" width="11.7109375" style="94" customWidth="1"/>
    <col min="12556" max="12556" width="11" style="94" customWidth="1"/>
    <col min="12557" max="12557" width="10.28515625" style="94" bestFit="1" customWidth="1"/>
    <col min="12558" max="12559" width="11" style="94" customWidth="1"/>
    <col min="12560" max="12561" width="17" style="94" customWidth="1"/>
    <col min="12562" max="12562" width="12.28515625" style="94" customWidth="1"/>
    <col min="12563" max="12563" width="15.7109375" style="94" customWidth="1"/>
    <col min="12564" max="12564" width="15" style="94" customWidth="1"/>
    <col min="12565" max="12565" width="26.140625" style="94" customWidth="1"/>
    <col min="12566" max="12566" width="12.85546875" style="94" customWidth="1"/>
    <col min="12567" max="12567" width="13.28515625" style="94" customWidth="1"/>
    <col min="12568" max="12568" width="10.7109375" style="94" customWidth="1"/>
    <col min="12569" max="12569" width="10.140625" style="94" customWidth="1"/>
    <col min="12570" max="12570" width="11.7109375" style="94" customWidth="1"/>
    <col min="12571" max="12571" width="13.140625" style="94" customWidth="1"/>
    <col min="12572" max="12572" width="14.7109375" style="94" customWidth="1"/>
    <col min="12573" max="12573" width="9.7109375" style="94" bestFit="1" customWidth="1"/>
    <col min="12574" max="12800" width="8.85546875" style="94"/>
    <col min="12801" max="12801" width="5.28515625" style="94" customWidth="1"/>
    <col min="12802" max="12802" width="9" style="94" customWidth="1"/>
    <col min="12803" max="12803" width="14" style="94" customWidth="1"/>
    <col min="12804" max="12804" width="27" style="94" bestFit="1" customWidth="1"/>
    <col min="12805" max="12805" width="26.28515625" style="94" customWidth="1"/>
    <col min="12806" max="12806" width="11" style="94" customWidth="1"/>
    <col min="12807" max="12807" width="11.28515625" style="94" customWidth="1"/>
    <col min="12808" max="12808" width="9.28515625" style="94" customWidth="1"/>
    <col min="12809" max="12809" width="10" style="94" customWidth="1"/>
    <col min="12810" max="12810" width="9.85546875" style="94" customWidth="1"/>
    <col min="12811" max="12811" width="11.7109375" style="94" customWidth="1"/>
    <col min="12812" max="12812" width="11" style="94" customWidth="1"/>
    <col min="12813" max="12813" width="10.28515625" style="94" bestFit="1" customWidth="1"/>
    <col min="12814" max="12815" width="11" style="94" customWidth="1"/>
    <col min="12816" max="12817" width="17" style="94" customWidth="1"/>
    <col min="12818" max="12818" width="12.28515625" style="94" customWidth="1"/>
    <col min="12819" max="12819" width="15.7109375" style="94" customWidth="1"/>
    <col min="12820" max="12820" width="15" style="94" customWidth="1"/>
    <col min="12821" max="12821" width="26.140625" style="94" customWidth="1"/>
    <col min="12822" max="12822" width="12.85546875" style="94" customWidth="1"/>
    <col min="12823" max="12823" width="13.28515625" style="94" customWidth="1"/>
    <col min="12824" max="12824" width="10.7109375" style="94" customWidth="1"/>
    <col min="12825" max="12825" width="10.140625" style="94" customWidth="1"/>
    <col min="12826" max="12826" width="11.7109375" style="94" customWidth="1"/>
    <col min="12827" max="12827" width="13.140625" style="94" customWidth="1"/>
    <col min="12828" max="12828" width="14.7109375" style="94" customWidth="1"/>
    <col min="12829" max="12829" width="9.7109375" style="94" bestFit="1" customWidth="1"/>
    <col min="12830" max="13056" width="8.85546875" style="94"/>
    <col min="13057" max="13057" width="5.28515625" style="94" customWidth="1"/>
    <col min="13058" max="13058" width="9" style="94" customWidth="1"/>
    <col min="13059" max="13059" width="14" style="94" customWidth="1"/>
    <col min="13060" max="13060" width="27" style="94" bestFit="1" customWidth="1"/>
    <col min="13061" max="13061" width="26.28515625" style="94" customWidth="1"/>
    <col min="13062" max="13062" width="11" style="94" customWidth="1"/>
    <col min="13063" max="13063" width="11.28515625" style="94" customWidth="1"/>
    <col min="13064" max="13064" width="9.28515625" style="94" customWidth="1"/>
    <col min="13065" max="13065" width="10" style="94" customWidth="1"/>
    <col min="13066" max="13066" width="9.85546875" style="94" customWidth="1"/>
    <col min="13067" max="13067" width="11.7109375" style="94" customWidth="1"/>
    <col min="13068" max="13068" width="11" style="94" customWidth="1"/>
    <col min="13069" max="13069" width="10.28515625" style="94" bestFit="1" customWidth="1"/>
    <col min="13070" max="13071" width="11" style="94" customWidth="1"/>
    <col min="13072" max="13073" width="17" style="94" customWidth="1"/>
    <col min="13074" max="13074" width="12.28515625" style="94" customWidth="1"/>
    <col min="13075" max="13075" width="15.7109375" style="94" customWidth="1"/>
    <col min="13076" max="13076" width="15" style="94" customWidth="1"/>
    <col min="13077" max="13077" width="26.140625" style="94" customWidth="1"/>
    <col min="13078" max="13078" width="12.85546875" style="94" customWidth="1"/>
    <col min="13079" max="13079" width="13.28515625" style="94" customWidth="1"/>
    <col min="13080" max="13080" width="10.7109375" style="94" customWidth="1"/>
    <col min="13081" max="13081" width="10.140625" style="94" customWidth="1"/>
    <col min="13082" max="13082" width="11.7109375" style="94" customWidth="1"/>
    <col min="13083" max="13083" width="13.140625" style="94" customWidth="1"/>
    <col min="13084" max="13084" width="14.7109375" style="94" customWidth="1"/>
    <col min="13085" max="13085" width="9.7109375" style="94" bestFit="1" customWidth="1"/>
    <col min="13086" max="13312" width="8.85546875" style="94"/>
    <col min="13313" max="13313" width="5.28515625" style="94" customWidth="1"/>
    <col min="13314" max="13314" width="9" style="94" customWidth="1"/>
    <col min="13315" max="13315" width="14" style="94" customWidth="1"/>
    <col min="13316" max="13316" width="27" style="94" bestFit="1" customWidth="1"/>
    <col min="13317" max="13317" width="26.28515625" style="94" customWidth="1"/>
    <col min="13318" max="13318" width="11" style="94" customWidth="1"/>
    <col min="13319" max="13319" width="11.28515625" style="94" customWidth="1"/>
    <col min="13320" max="13320" width="9.28515625" style="94" customWidth="1"/>
    <col min="13321" max="13321" width="10" style="94" customWidth="1"/>
    <col min="13322" max="13322" width="9.85546875" style="94" customWidth="1"/>
    <col min="13323" max="13323" width="11.7109375" style="94" customWidth="1"/>
    <col min="13324" max="13324" width="11" style="94" customWidth="1"/>
    <col min="13325" max="13325" width="10.28515625" style="94" bestFit="1" customWidth="1"/>
    <col min="13326" max="13327" width="11" style="94" customWidth="1"/>
    <col min="13328" max="13329" width="17" style="94" customWidth="1"/>
    <col min="13330" max="13330" width="12.28515625" style="94" customWidth="1"/>
    <col min="13331" max="13331" width="15.7109375" style="94" customWidth="1"/>
    <col min="13332" max="13332" width="15" style="94" customWidth="1"/>
    <col min="13333" max="13333" width="26.140625" style="94" customWidth="1"/>
    <col min="13334" max="13334" width="12.85546875" style="94" customWidth="1"/>
    <col min="13335" max="13335" width="13.28515625" style="94" customWidth="1"/>
    <col min="13336" max="13336" width="10.7109375" style="94" customWidth="1"/>
    <col min="13337" max="13337" width="10.140625" style="94" customWidth="1"/>
    <col min="13338" max="13338" width="11.7109375" style="94" customWidth="1"/>
    <col min="13339" max="13339" width="13.140625" style="94" customWidth="1"/>
    <col min="13340" max="13340" width="14.7109375" style="94" customWidth="1"/>
    <col min="13341" max="13341" width="9.7109375" style="94" bestFit="1" customWidth="1"/>
    <col min="13342" max="13568" width="8.85546875" style="94"/>
    <col min="13569" max="13569" width="5.28515625" style="94" customWidth="1"/>
    <col min="13570" max="13570" width="9" style="94" customWidth="1"/>
    <col min="13571" max="13571" width="14" style="94" customWidth="1"/>
    <col min="13572" max="13572" width="27" style="94" bestFit="1" customWidth="1"/>
    <col min="13573" max="13573" width="26.28515625" style="94" customWidth="1"/>
    <col min="13574" max="13574" width="11" style="94" customWidth="1"/>
    <col min="13575" max="13575" width="11.28515625" style="94" customWidth="1"/>
    <col min="13576" max="13576" width="9.28515625" style="94" customWidth="1"/>
    <col min="13577" max="13577" width="10" style="94" customWidth="1"/>
    <col min="13578" max="13578" width="9.85546875" style="94" customWidth="1"/>
    <col min="13579" max="13579" width="11.7109375" style="94" customWidth="1"/>
    <col min="13580" max="13580" width="11" style="94" customWidth="1"/>
    <col min="13581" max="13581" width="10.28515625" style="94" bestFit="1" customWidth="1"/>
    <col min="13582" max="13583" width="11" style="94" customWidth="1"/>
    <col min="13584" max="13585" width="17" style="94" customWidth="1"/>
    <col min="13586" max="13586" width="12.28515625" style="94" customWidth="1"/>
    <col min="13587" max="13587" width="15.7109375" style="94" customWidth="1"/>
    <col min="13588" max="13588" width="15" style="94" customWidth="1"/>
    <col min="13589" max="13589" width="26.140625" style="94" customWidth="1"/>
    <col min="13590" max="13590" width="12.85546875" style="94" customWidth="1"/>
    <col min="13591" max="13591" width="13.28515625" style="94" customWidth="1"/>
    <col min="13592" max="13592" width="10.7109375" style="94" customWidth="1"/>
    <col min="13593" max="13593" width="10.140625" style="94" customWidth="1"/>
    <col min="13594" max="13594" width="11.7109375" style="94" customWidth="1"/>
    <col min="13595" max="13595" width="13.140625" style="94" customWidth="1"/>
    <col min="13596" max="13596" width="14.7109375" style="94" customWidth="1"/>
    <col min="13597" max="13597" width="9.7109375" style="94" bestFit="1" customWidth="1"/>
    <col min="13598" max="13824" width="8.85546875" style="94"/>
    <col min="13825" max="13825" width="5.28515625" style="94" customWidth="1"/>
    <col min="13826" max="13826" width="9" style="94" customWidth="1"/>
    <col min="13827" max="13827" width="14" style="94" customWidth="1"/>
    <col min="13828" max="13828" width="27" style="94" bestFit="1" customWidth="1"/>
    <col min="13829" max="13829" width="26.28515625" style="94" customWidth="1"/>
    <col min="13830" max="13830" width="11" style="94" customWidth="1"/>
    <col min="13831" max="13831" width="11.28515625" style="94" customWidth="1"/>
    <col min="13832" max="13832" width="9.28515625" style="94" customWidth="1"/>
    <col min="13833" max="13833" width="10" style="94" customWidth="1"/>
    <col min="13834" max="13834" width="9.85546875" style="94" customWidth="1"/>
    <col min="13835" max="13835" width="11.7109375" style="94" customWidth="1"/>
    <col min="13836" max="13836" width="11" style="94" customWidth="1"/>
    <col min="13837" max="13837" width="10.28515625" style="94" bestFit="1" customWidth="1"/>
    <col min="13838" max="13839" width="11" style="94" customWidth="1"/>
    <col min="13840" max="13841" width="17" style="94" customWidth="1"/>
    <col min="13842" max="13842" width="12.28515625" style="94" customWidth="1"/>
    <col min="13843" max="13843" width="15.7109375" style="94" customWidth="1"/>
    <col min="13844" max="13844" width="15" style="94" customWidth="1"/>
    <col min="13845" max="13845" width="26.140625" style="94" customWidth="1"/>
    <col min="13846" max="13846" width="12.85546875" style="94" customWidth="1"/>
    <col min="13847" max="13847" width="13.28515625" style="94" customWidth="1"/>
    <col min="13848" max="13848" width="10.7109375" style="94" customWidth="1"/>
    <col min="13849" max="13849" width="10.140625" style="94" customWidth="1"/>
    <col min="13850" max="13850" width="11.7109375" style="94" customWidth="1"/>
    <col min="13851" max="13851" width="13.140625" style="94" customWidth="1"/>
    <col min="13852" max="13852" width="14.7109375" style="94" customWidth="1"/>
    <col min="13853" max="13853" width="9.7109375" style="94" bestFit="1" customWidth="1"/>
    <col min="13854" max="14080" width="8.85546875" style="94"/>
    <col min="14081" max="14081" width="5.28515625" style="94" customWidth="1"/>
    <col min="14082" max="14082" width="9" style="94" customWidth="1"/>
    <col min="14083" max="14083" width="14" style="94" customWidth="1"/>
    <col min="14084" max="14084" width="27" style="94" bestFit="1" customWidth="1"/>
    <col min="14085" max="14085" width="26.28515625" style="94" customWidth="1"/>
    <col min="14086" max="14086" width="11" style="94" customWidth="1"/>
    <col min="14087" max="14087" width="11.28515625" style="94" customWidth="1"/>
    <col min="14088" max="14088" width="9.28515625" style="94" customWidth="1"/>
    <col min="14089" max="14089" width="10" style="94" customWidth="1"/>
    <col min="14090" max="14090" width="9.85546875" style="94" customWidth="1"/>
    <col min="14091" max="14091" width="11.7109375" style="94" customWidth="1"/>
    <col min="14092" max="14092" width="11" style="94" customWidth="1"/>
    <col min="14093" max="14093" width="10.28515625" style="94" bestFit="1" customWidth="1"/>
    <col min="14094" max="14095" width="11" style="94" customWidth="1"/>
    <col min="14096" max="14097" width="17" style="94" customWidth="1"/>
    <col min="14098" max="14098" width="12.28515625" style="94" customWidth="1"/>
    <col min="14099" max="14099" width="15.7109375" style="94" customWidth="1"/>
    <col min="14100" max="14100" width="15" style="94" customWidth="1"/>
    <col min="14101" max="14101" width="26.140625" style="94" customWidth="1"/>
    <col min="14102" max="14102" width="12.85546875" style="94" customWidth="1"/>
    <col min="14103" max="14103" width="13.28515625" style="94" customWidth="1"/>
    <col min="14104" max="14104" width="10.7109375" style="94" customWidth="1"/>
    <col min="14105" max="14105" width="10.140625" style="94" customWidth="1"/>
    <col min="14106" max="14106" width="11.7109375" style="94" customWidth="1"/>
    <col min="14107" max="14107" width="13.140625" style="94" customWidth="1"/>
    <col min="14108" max="14108" width="14.7109375" style="94" customWidth="1"/>
    <col min="14109" max="14109" width="9.7109375" style="94" bestFit="1" customWidth="1"/>
    <col min="14110" max="14336" width="8.85546875" style="94"/>
    <col min="14337" max="14337" width="5.28515625" style="94" customWidth="1"/>
    <col min="14338" max="14338" width="9" style="94" customWidth="1"/>
    <col min="14339" max="14339" width="14" style="94" customWidth="1"/>
    <col min="14340" max="14340" width="27" style="94" bestFit="1" customWidth="1"/>
    <col min="14341" max="14341" width="26.28515625" style="94" customWidth="1"/>
    <col min="14342" max="14342" width="11" style="94" customWidth="1"/>
    <col min="14343" max="14343" width="11.28515625" style="94" customWidth="1"/>
    <col min="14344" max="14344" width="9.28515625" style="94" customWidth="1"/>
    <col min="14345" max="14345" width="10" style="94" customWidth="1"/>
    <col min="14346" max="14346" width="9.85546875" style="94" customWidth="1"/>
    <col min="14347" max="14347" width="11.7109375" style="94" customWidth="1"/>
    <col min="14348" max="14348" width="11" style="94" customWidth="1"/>
    <col min="14349" max="14349" width="10.28515625" style="94" bestFit="1" customWidth="1"/>
    <col min="14350" max="14351" width="11" style="94" customWidth="1"/>
    <col min="14352" max="14353" width="17" style="94" customWidth="1"/>
    <col min="14354" max="14354" width="12.28515625" style="94" customWidth="1"/>
    <col min="14355" max="14355" width="15.7109375" style="94" customWidth="1"/>
    <col min="14356" max="14356" width="15" style="94" customWidth="1"/>
    <col min="14357" max="14357" width="26.140625" style="94" customWidth="1"/>
    <col min="14358" max="14358" width="12.85546875" style="94" customWidth="1"/>
    <col min="14359" max="14359" width="13.28515625" style="94" customWidth="1"/>
    <col min="14360" max="14360" width="10.7109375" style="94" customWidth="1"/>
    <col min="14361" max="14361" width="10.140625" style="94" customWidth="1"/>
    <col min="14362" max="14362" width="11.7109375" style="94" customWidth="1"/>
    <col min="14363" max="14363" width="13.140625" style="94" customWidth="1"/>
    <col min="14364" max="14364" width="14.7109375" style="94" customWidth="1"/>
    <col min="14365" max="14365" width="9.7109375" style="94" bestFit="1" customWidth="1"/>
    <col min="14366" max="14592" width="8.85546875" style="94"/>
    <col min="14593" max="14593" width="5.28515625" style="94" customWidth="1"/>
    <col min="14594" max="14594" width="9" style="94" customWidth="1"/>
    <col min="14595" max="14595" width="14" style="94" customWidth="1"/>
    <col min="14596" max="14596" width="27" style="94" bestFit="1" customWidth="1"/>
    <col min="14597" max="14597" width="26.28515625" style="94" customWidth="1"/>
    <col min="14598" max="14598" width="11" style="94" customWidth="1"/>
    <col min="14599" max="14599" width="11.28515625" style="94" customWidth="1"/>
    <col min="14600" max="14600" width="9.28515625" style="94" customWidth="1"/>
    <col min="14601" max="14601" width="10" style="94" customWidth="1"/>
    <col min="14602" max="14602" width="9.85546875" style="94" customWidth="1"/>
    <col min="14603" max="14603" width="11.7109375" style="94" customWidth="1"/>
    <col min="14604" max="14604" width="11" style="94" customWidth="1"/>
    <col min="14605" max="14605" width="10.28515625" style="94" bestFit="1" customWidth="1"/>
    <col min="14606" max="14607" width="11" style="94" customWidth="1"/>
    <col min="14608" max="14609" width="17" style="94" customWidth="1"/>
    <col min="14610" max="14610" width="12.28515625" style="94" customWidth="1"/>
    <col min="14611" max="14611" width="15.7109375" style="94" customWidth="1"/>
    <col min="14612" max="14612" width="15" style="94" customWidth="1"/>
    <col min="14613" max="14613" width="26.140625" style="94" customWidth="1"/>
    <col min="14614" max="14614" width="12.85546875" style="94" customWidth="1"/>
    <col min="14615" max="14615" width="13.28515625" style="94" customWidth="1"/>
    <col min="14616" max="14616" width="10.7109375" style="94" customWidth="1"/>
    <col min="14617" max="14617" width="10.140625" style="94" customWidth="1"/>
    <col min="14618" max="14618" width="11.7109375" style="94" customWidth="1"/>
    <col min="14619" max="14619" width="13.140625" style="94" customWidth="1"/>
    <col min="14620" max="14620" width="14.7109375" style="94" customWidth="1"/>
    <col min="14621" max="14621" width="9.7109375" style="94" bestFit="1" customWidth="1"/>
    <col min="14622" max="14848" width="8.85546875" style="94"/>
    <col min="14849" max="14849" width="5.28515625" style="94" customWidth="1"/>
    <col min="14850" max="14850" width="9" style="94" customWidth="1"/>
    <col min="14851" max="14851" width="14" style="94" customWidth="1"/>
    <col min="14852" max="14852" width="27" style="94" bestFit="1" customWidth="1"/>
    <col min="14853" max="14853" width="26.28515625" style="94" customWidth="1"/>
    <col min="14854" max="14854" width="11" style="94" customWidth="1"/>
    <col min="14855" max="14855" width="11.28515625" style="94" customWidth="1"/>
    <col min="14856" max="14856" width="9.28515625" style="94" customWidth="1"/>
    <col min="14857" max="14857" width="10" style="94" customWidth="1"/>
    <col min="14858" max="14858" width="9.85546875" style="94" customWidth="1"/>
    <col min="14859" max="14859" width="11.7109375" style="94" customWidth="1"/>
    <col min="14860" max="14860" width="11" style="94" customWidth="1"/>
    <col min="14861" max="14861" width="10.28515625" style="94" bestFit="1" customWidth="1"/>
    <col min="14862" max="14863" width="11" style="94" customWidth="1"/>
    <col min="14864" max="14865" width="17" style="94" customWidth="1"/>
    <col min="14866" max="14866" width="12.28515625" style="94" customWidth="1"/>
    <col min="14867" max="14867" width="15.7109375" style="94" customWidth="1"/>
    <col min="14868" max="14868" width="15" style="94" customWidth="1"/>
    <col min="14869" max="14869" width="26.140625" style="94" customWidth="1"/>
    <col min="14870" max="14870" width="12.85546875" style="94" customWidth="1"/>
    <col min="14871" max="14871" width="13.28515625" style="94" customWidth="1"/>
    <col min="14872" max="14872" width="10.7109375" style="94" customWidth="1"/>
    <col min="14873" max="14873" width="10.140625" style="94" customWidth="1"/>
    <col min="14874" max="14874" width="11.7109375" style="94" customWidth="1"/>
    <col min="14875" max="14875" width="13.140625" style="94" customWidth="1"/>
    <col min="14876" max="14876" width="14.7109375" style="94" customWidth="1"/>
    <col min="14877" max="14877" width="9.7109375" style="94" bestFit="1" customWidth="1"/>
    <col min="14878" max="15104" width="8.85546875" style="94"/>
    <col min="15105" max="15105" width="5.28515625" style="94" customWidth="1"/>
    <col min="15106" max="15106" width="9" style="94" customWidth="1"/>
    <col min="15107" max="15107" width="14" style="94" customWidth="1"/>
    <col min="15108" max="15108" width="27" style="94" bestFit="1" customWidth="1"/>
    <col min="15109" max="15109" width="26.28515625" style="94" customWidth="1"/>
    <col min="15110" max="15110" width="11" style="94" customWidth="1"/>
    <col min="15111" max="15111" width="11.28515625" style="94" customWidth="1"/>
    <col min="15112" max="15112" width="9.28515625" style="94" customWidth="1"/>
    <col min="15113" max="15113" width="10" style="94" customWidth="1"/>
    <col min="15114" max="15114" width="9.85546875" style="94" customWidth="1"/>
    <col min="15115" max="15115" width="11.7109375" style="94" customWidth="1"/>
    <col min="15116" max="15116" width="11" style="94" customWidth="1"/>
    <col min="15117" max="15117" width="10.28515625" style="94" bestFit="1" customWidth="1"/>
    <col min="15118" max="15119" width="11" style="94" customWidth="1"/>
    <col min="15120" max="15121" width="17" style="94" customWidth="1"/>
    <col min="15122" max="15122" width="12.28515625" style="94" customWidth="1"/>
    <col min="15123" max="15123" width="15.7109375" style="94" customWidth="1"/>
    <col min="15124" max="15124" width="15" style="94" customWidth="1"/>
    <col min="15125" max="15125" width="26.140625" style="94" customWidth="1"/>
    <col min="15126" max="15126" width="12.85546875" style="94" customWidth="1"/>
    <col min="15127" max="15127" width="13.28515625" style="94" customWidth="1"/>
    <col min="15128" max="15128" width="10.7109375" style="94" customWidth="1"/>
    <col min="15129" max="15129" width="10.140625" style="94" customWidth="1"/>
    <col min="15130" max="15130" width="11.7109375" style="94" customWidth="1"/>
    <col min="15131" max="15131" width="13.140625" style="94" customWidth="1"/>
    <col min="15132" max="15132" width="14.7109375" style="94" customWidth="1"/>
    <col min="15133" max="15133" width="9.7109375" style="94" bestFit="1" customWidth="1"/>
    <col min="15134" max="15360" width="8.85546875" style="94"/>
    <col min="15361" max="15361" width="5.28515625" style="94" customWidth="1"/>
    <col min="15362" max="15362" width="9" style="94" customWidth="1"/>
    <col min="15363" max="15363" width="14" style="94" customWidth="1"/>
    <col min="15364" max="15364" width="27" style="94" bestFit="1" customWidth="1"/>
    <col min="15365" max="15365" width="26.28515625" style="94" customWidth="1"/>
    <col min="15366" max="15366" width="11" style="94" customWidth="1"/>
    <col min="15367" max="15367" width="11.28515625" style="94" customWidth="1"/>
    <col min="15368" max="15368" width="9.28515625" style="94" customWidth="1"/>
    <col min="15369" max="15369" width="10" style="94" customWidth="1"/>
    <col min="15370" max="15370" width="9.85546875" style="94" customWidth="1"/>
    <col min="15371" max="15371" width="11.7109375" style="94" customWidth="1"/>
    <col min="15372" max="15372" width="11" style="94" customWidth="1"/>
    <col min="15373" max="15373" width="10.28515625" style="94" bestFit="1" customWidth="1"/>
    <col min="15374" max="15375" width="11" style="94" customWidth="1"/>
    <col min="15376" max="15377" width="17" style="94" customWidth="1"/>
    <col min="15378" max="15378" width="12.28515625" style="94" customWidth="1"/>
    <col min="15379" max="15379" width="15.7109375" style="94" customWidth="1"/>
    <col min="15380" max="15380" width="15" style="94" customWidth="1"/>
    <col min="15381" max="15381" width="26.140625" style="94" customWidth="1"/>
    <col min="15382" max="15382" width="12.85546875" style="94" customWidth="1"/>
    <col min="15383" max="15383" width="13.28515625" style="94" customWidth="1"/>
    <col min="15384" max="15384" width="10.7109375" style="94" customWidth="1"/>
    <col min="15385" max="15385" width="10.140625" style="94" customWidth="1"/>
    <col min="15386" max="15386" width="11.7109375" style="94" customWidth="1"/>
    <col min="15387" max="15387" width="13.140625" style="94" customWidth="1"/>
    <col min="15388" max="15388" width="14.7109375" style="94" customWidth="1"/>
    <col min="15389" max="15389" width="9.7109375" style="94" bestFit="1" customWidth="1"/>
    <col min="15390" max="15616" width="8.85546875" style="94"/>
    <col min="15617" max="15617" width="5.28515625" style="94" customWidth="1"/>
    <col min="15618" max="15618" width="9" style="94" customWidth="1"/>
    <col min="15619" max="15619" width="14" style="94" customWidth="1"/>
    <col min="15620" max="15620" width="27" style="94" bestFit="1" customWidth="1"/>
    <col min="15621" max="15621" width="26.28515625" style="94" customWidth="1"/>
    <col min="15622" max="15622" width="11" style="94" customWidth="1"/>
    <col min="15623" max="15623" width="11.28515625" style="94" customWidth="1"/>
    <col min="15624" max="15624" width="9.28515625" style="94" customWidth="1"/>
    <col min="15625" max="15625" width="10" style="94" customWidth="1"/>
    <col min="15626" max="15626" width="9.85546875" style="94" customWidth="1"/>
    <col min="15627" max="15627" width="11.7109375" style="94" customWidth="1"/>
    <col min="15628" max="15628" width="11" style="94" customWidth="1"/>
    <col min="15629" max="15629" width="10.28515625" style="94" bestFit="1" customWidth="1"/>
    <col min="15630" max="15631" width="11" style="94" customWidth="1"/>
    <col min="15632" max="15633" width="17" style="94" customWidth="1"/>
    <col min="15634" max="15634" width="12.28515625" style="94" customWidth="1"/>
    <col min="15635" max="15635" width="15.7109375" style="94" customWidth="1"/>
    <col min="15636" max="15636" width="15" style="94" customWidth="1"/>
    <col min="15637" max="15637" width="26.140625" style="94" customWidth="1"/>
    <col min="15638" max="15638" width="12.85546875" style="94" customWidth="1"/>
    <col min="15639" max="15639" width="13.28515625" style="94" customWidth="1"/>
    <col min="15640" max="15640" width="10.7109375" style="94" customWidth="1"/>
    <col min="15641" max="15641" width="10.140625" style="94" customWidth="1"/>
    <col min="15642" max="15642" width="11.7109375" style="94" customWidth="1"/>
    <col min="15643" max="15643" width="13.140625" style="94" customWidth="1"/>
    <col min="15644" max="15644" width="14.7109375" style="94" customWidth="1"/>
    <col min="15645" max="15645" width="9.7109375" style="94" bestFit="1" customWidth="1"/>
    <col min="15646" max="15872" width="8.85546875" style="94"/>
    <col min="15873" max="15873" width="5.28515625" style="94" customWidth="1"/>
    <col min="15874" max="15874" width="9" style="94" customWidth="1"/>
    <col min="15875" max="15875" width="14" style="94" customWidth="1"/>
    <col min="15876" max="15876" width="27" style="94" bestFit="1" customWidth="1"/>
    <col min="15877" max="15877" width="26.28515625" style="94" customWidth="1"/>
    <col min="15878" max="15878" width="11" style="94" customWidth="1"/>
    <col min="15879" max="15879" width="11.28515625" style="94" customWidth="1"/>
    <col min="15880" max="15880" width="9.28515625" style="94" customWidth="1"/>
    <col min="15881" max="15881" width="10" style="94" customWidth="1"/>
    <col min="15882" max="15882" width="9.85546875" style="94" customWidth="1"/>
    <col min="15883" max="15883" width="11.7109375" style="94" customWidth="1"/>
    <col min="15884" max="15884" width="11" style="94" customWidth="1"/>
    <col min="15885" max="15885" width="10.28515625" style="94" bestFit="1" customWidth="1"/>
    <col min="15886" max="15887" width="11" style="94" customWidth="1"/>
    <col min="15888" max="15889" width="17" style="94" customWidth="1"/>
    <col min="15890" max="15890" width="12.28515625" style="94" customWidth="1"/>
    <col min="15891" max="15891" width="15.7109375" style="94" customWidth="1"/>
    <col min="15892" max="15892" width="15" style="94" customWidth="1"/>
    <col min="15893" max="15893" width="26.140625" style="94" customWidth="1"/>
    <col min="15894" max="15894" width="12.85546875" style="94" customWidth="1"/>
    <col min="15895" max="15895" width="13.28515625" style="94" customWidth="1"/>
    <col min="15896" max="15896" width="10.7109375" style="94" customWidth="1"/>
    <col min="15897" max="15897" width="10.140625" style="94" customWidth="1"/>
    <col min="15898" max="15898" width="11.7109375" style="94" customWidth="1"/>
    <col min="15899" max="15899" width="13.140625" style="94" customWidth="1"/>
    <col min="15900" max="15900" width="14.7109375" style="94" customWidth="1"/>
    <col min="15901" max="15901" width="9.7109375" style="94" bestFit="1" customWidth="1"/>
    <col min="15902" max="16128" width="8.85546875" style="94"/>
    <col min="16129" max="16129" width="5.28515625" style="94" customWidth="1"/>
    <col min="16130" max="16130" width="9" style="94" customWidth="1"/>
    <col min="16131" max="16131" width="14" style="94" customWidth="1"/>
    <col min="16132" max="16132" width="27" style="94" bestFit="1" customWidth="1"/>
    <col min="16133" max="16133" width="26.28515625" style="94" customWidth="1"/>
    <col min="16134" max="16134" width="11" style="94" customWidth="1"/>
    <col min="16135" max="16135" width="11.28515625" style="94" customWidth="1"/>
    <col min="16136" max="16136" width="9.28515625" style="94" customWidth="1"/>
    <col min="16137" max="16137" width="10" style="94" customWidth="1"/>
    <col min="16138" max="16138" width="9.85546875" style="94" customWidth="1"/>
    <col min="16139" max="16139" width="11.7109375" style="94" customWidth="1"/>
    <col min="16140" max="16140" width="11" style="94" customWidth="1"/>
    <col min="16141" max="16141" width="10.28515625" style="94" bestFit="1" customWidth="1"/>
    <col min="16142" max="16143" width="11" style="94" customWidth="1"/>
    <col min="16144" max="16145" width="17" style="94" customWidth="1"/>
    <col min="16146" max="16146" width="12.28515625" style="94" customWidth="1"/>
    <col min="16147" max="16147" width="15.7109375" style="94" customWidth="1"/>
    <col min="16148" max="16148" width="15" style="94" customWidth="1"/>
    <col min="16149" max="16149" width="26.140625" style="94" customWidth="1"/>
    <col min="16150" max="16150" width="12.85546875" style="94" customWidth="1"/>
    <col min="16151" max="16151" width="13.28515625" style="94" customWidth="1"/>
    <col min="16152" max="16152" width="10.7109375" style="94" customWidth="1"/>
    <col min="16153" max="16153" width="10.140625" style="94" customWidth="1"/>
    <col min="16154" max="16154" width="11.7109375" style="94" customWidth="1"/>
    <col min="16155" max="16155" width="13.140625" style="94" customWidth="1"/>
    <col min="16156" max="16156" width="14.7109375" style="94" customWidth="1"/>
    <col min="16157" max="16157" width="9.7109375" style="94" bestFit="1" customWidth="1"/>
    <col min="16158" max="16374" width="8.85546875" style="94"/>
    <col min="16375" max="16384" width="8.85546875" style="94" customWidth="1"/>
  </cols>
  <sheetData>
    <row r="1" spans="1:54" ht="12.4" customHeight="1" x14ac:dyDescent="0.25"/>
    <row r="2" spans="1:54" ht="10.9" customHeight="1" x14ac:dyDescent="0.25"/>
    <row r="3" spans="1:54" ht="10.9" customHeight="1" x14ac:dyDescent="0.25">
      <c r="A3" s="183"/>
      <c r="B3" s="183"/>
      <c r="C3" s="183"/>
      <c r="D3" s="183"/>
      <c r="E3" s="183"/>
      <c r="F3" s="183"/>
      <c r="G3" s="183"/>
      <c r="H3" s="184"/>
      <c r="I3" s="185"/>
      <c r="J3" s="185"/>
      <c r="K3" s="183"/>
      <c r="L3" s="185"/>
      <c r="M3" s="185"/>
      <c r="N3" s="186"/>
      <c r="O3" s="183"/>
      <c r="P3" s="183"/>
      <c r="Q3" s="183"/>
      <c r="R3" s="183"/>
      <c r="S3" s="183"/>
      <c r="T3" s="185"/>
      <c r="U3" s="187"/>
      <c r="V3" s="183"/>
      <c r="W3" s="183"/>
      <c r="X3" s="183"/>
      <c r="Y3" s="183"/>
      <c r="Z3" s="183"/>
      <c r="AA3" s="183"/>
      <c r="AB3" s="183"/>
      <c r="AC3" s="185"/>
    </row>
    <row r="4" spans="1:54" s="84" customFormat="1" ht="32.65" customHeight="1" x14ac:dyDescent="0.25">
      <c r="A4" s="209" t="s">
        <v>289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83"/>
      <c r="AF4" s="84" t="s">
        <v>0</v>
      </c>
      <c r="AG4" s="84" t="s">
        <v>0</v>
      </c>
    </row>
    <row r="5" spans="1:54" s="90" customFormat="1" ht="97.5" customHeight="1" thickBot="1" x14ac:dyDescent="0.3">
      <c r="A5" s="108"/>
      <c r="B5" s="200" t="s">
        <v>1</v>
      </c>
      <c r="C5" s="200"/>
      <c r="D5" s="200" t="s">
        <v>2</v>
      </c>
      <c r="E5" s="200"/>
      <c r="F5" s="215" t="s">
        <v>278</v>
      </c>
      <c r="G5" s="214"/>
      <c r="H5" s="213" t="s">
        <v>355</v>
      </c>
      <c r="I5" s="217"/>
      <c r="J5" s="218"/>
      <c r="K5" s="217"/>
      <c r="L5" s="218"/>
      <c r="M5" s="22" t="s">
        <v>171</v>
      </c>
      <c r="N5" s="188" t="s">
        <v>3</v>
      </c>
      <c r="O5" s="210" t="s">
        <v>4</v>
      </c>
      <c r="P5" s="212"/>
      <c r="Q5" s="216" t="s">
        <v>292</v>
      </c>
      <c r="R5" s="197"/>
      <c r="S5" s="197"/>
      <c r="T5" s="197"/>
      <c r="U5" s="198" t="s">
        <v>5</v>
      </c>
      <c r="V5" s="198"/>
      <c r="W5" s="219" t="s">
        <v>357</v>
      </c>
      <c r="X5" s="219"/>
      <c r="Y5" s="219"/>
      <c r="Z5" s="219"/>
      <c r="AA5" s="219"/>
      <c r="AB5" s="198"/>
      <c r="AC5" s="198"/>
      <c r="AD5" s="89"/>
    </row>
    <row r="6" spans="1:54" s="92" customFormat="1" ht="135.19999999999999" customHeight="1" thickBot="1" x14ac:dyDescent="0.3">
      <c r="A6" s="23" t="s">
        <v>222</v>
      </c>
      <c r="B6" s="23" t="s">
        <v>7</v>
      </c>
      <c r="C6" s="23" t="s">
        <v>8</v>
      </c>
      <c r="D6" s="23" t="s">
        <v>139</v>
      </c>
      <c r="E6" s="23" t="s">
        <v>156</v>
      </c>
      <c r="F6" s="91" t="s">
        <v>290</v>
      </c>
      <c r="G6" s="91" t="s">
        <v>291</v>
      </c>
      <c r="H6" s="193" t="s">
        <v>353</v>
      </c>
      <c r="I6" s="193" t="s">
        <v>339</v>
      </c>
      <c r="J6" s="193" t="s">
        <v>354</v>
      </c>
      <c r="K6" s="23" t="s">
        <v>356</v>
      </c>
      <c r="L6" s="73" t="s">
        <v>322</v>
      </c>
      <c r="M6" s="24" t="s">
        <v>170</v>
      </c>
      <c r="N6" s="23" t="s">
        <v>213</v>
      </c>
      <c r="O6" s="26" t="s">
        <v>226</v>
      </c>
      <c r="P6" s="26" t="s">
        <v>358</v>
      </c>
      <c r="Q6" s="107" t="s">
        <v>342</v>
      </c>
      <c r="R6" s="106" t="s">
        <v>343</v>
      </c>
      <c r="S6" s="106" t="s">
        <v>344</v>
      </c>
      <c r="T6" s="106" t="s">
        <v>215</v>
      </c>
      <c r="U6" s="107" t="s">
        <v>11</v>
      </c>
      <c r="V6" s="110" t="s">
        <v>12</v>
      </c>
      <c r="W6" s="60" t="s">
        <v>314</v>
      </c>
      <c r="X6" s="59" t="s">
        <v>315</v>
      </c>
      <c r="Y6" s="61" t="s">
        <v>345</v>
      </c>
      <c r="Z6" s="62" t="s">
        <v>346</v>
      </c>
      <c r="AA6" s="59" t="s">
        <v>347</v>
      </c>
      <c r="AB6" s="111" t="s">
        <v>293</v>
      </c>
      <c r="AC6" s="106" t="s">
        <v>282</v>
      </c>
    </row>
    <row r="7" spans="1:54" s="190" customFormat="1" ht="21" customHeight="1" x14ac:dyDescent="0.25">
      <c r="A7" s="1"/>
      <c r="B7" s="2"/>
      <c r="C7" s="2"/>
      <c r="D7" s="3"/>
      <c r="E7" s="4"/>
      <c r="F7" s="5"/>
      <c r="G7" s="5"/>
      <c r="H7" s="6"/>
      <c r="I7" s="6"/>
      <c r="J7" s="6"/>
      <c r="K7" s="74">
        <f>H7+I7+J7</f>
        <v>0</v>
      </c>
      <c r="L7" s="75" t="str">
        <f>IF(K7&gt;0,IF(K7&gt;M7,"Errore n. max giorni! Verificare periodo inserito",IF(NETWORKDAYS.INTL(F7,G7,11,'MENU TENDINA'!H$11:H$22)=K7,"ok","")),"")</f>
        <v/>
      </c>
      <c r="M7" s="25" t="str">
        <f>IF(K7&gt;0,NETWORKDAYS.INTL(F7,G7,11,'MENU TENDINA'!$H$11:$H$22),"")</f>
        <v/>
      </c>
      <c r="N7" s="7"/>
      <c r="O7" s="12">
        <f t="shared" ref="O7:O38" si="0">IF(H7&gt;0,30.78,0)</f>
        <v>0</v>
      </c>
      <c r="P7" s="12">
        <f>IF(I7&gt;0,20.29,IF(J7&gt;0,20.29,0))</f>
        <v>0</v>
      </c>
      <c r="Q7" s="12">
        <f t="shared" ref="Q7:Q38" si="1">ROUND(H7*O7,2)</f>
        <v>0</v>
      </c>
      <c r="R7" s="12">
        <f t="shared" ref="R7:R38" si="2">ROUND(I7*P7,2)</f>
        <v>0</v>
      </c>
      <c r="S7" s="12">
        <f t="shared" ref="S7:S38" si="3">ROUND(J7*P7,2)</f>
        <v>0</v>
      </c>
      <c r="T7" s="76">
        <f>ROUND(Q7+R7+S7,2)</f>
        <v>0</v>
      </c>
      <c r="U7" s="77">
        <f t="shared" ref="U7:U38" si="4">IF(N7=0,0,IF((N7&lt;5000),5000,N7))</f>
        <v>0</v>
      </c>
      <c r="V7" s="78">
        <f>IF(U7=0,0,ROUND((U7-5000)/(20000-5000),2))</f>
        <v>0</v>
      </c>
      <c r="W7" s="79">
        <f t="shared" ref="W7:W38" si="5">IF(H7&gt;0,ROUND((V7*O7),2),0)</f>
        <v>0</v>
      </c>
      <c r="X7" s="80">
        <f t="shared" ref="X7:X38" si="6">IF(H7&gt;0,ROUND(O7-W7,2),0)</f>
        <v>0</v>
      </c>
      <c r="Y7" s="79">
        <f t="shared" ref="Y7:Y38" si="7">IF(I7&gt;0,(ROUND((V7*P7),2)),0)</f>
        <v>0</v>
      </c>
      <c r="Z7" s="80">
        <f t="shared" ref="Z7:Z38" si="8">IF(I7&gt;0,ROUND(P7-Y7,2),0)</f>
        <v>0</v>
      </c>
      <c r="AA7" s="80">
        <f t="shared" ref="AA7:AA38" si="9">IF(J7&gt;0,P7,0)</f>
        <v>0</v>
      </c>
      <c r="AB7" s="81">
        <f>ROUND((W7*H7)+(Y7*I7),2)</f>
        <v>0</v>
      </c>
      <c r="AC7" s="82">
        <f>IF(K7&gt;0,IF(N7="","inserire Isee in colonna Q",ROUND((X7*H7)+(Z7*I7)+(AA7*J7),2)),0)</f>
        <v>0</v>
      </c>
      <c r="AD7" s="189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</row>
    <row r="8" spans="1:54" ht="19.899999999999999" customHeight="1" x14ac:dyDescent="0.25">
      <c r="A8" s="1"/>
      <c r="B8" s="2"/>
      <c r="C8" s="2"/>
      <c r="D8" s="3"/>
      <c r="E8" s="4"/>
      <c r="F8" s="5"/>
      <c r="G8" s="5"/>
      <c r="H8" s="6"/>
      <c r="I8" s="6"/>
      <c r="J8" s="6"/>
      <c r="K8" s="74">
        <f t="shared" ref="K8:K71" si="10">H8+I8+J8</f>
        <v>0</v>
      </c>
      <c r="L8" s="21" t="str">
        <f>IF(K8&gt;0,IF(K8&gt;M8,"Errore n. max giorni! Verificare periodo inserito",IF(NETWORKDAYS.INTL(F8,G8,11,'MENU TENDINA'!H$11:H$22)=K8,"ok","")),"")</f>
        <v/>
      </c>
      <c r="M8" s="25" t="str">
        <f>IF(K8&gt;0,NETWORKDAYS.INTL(F8,G8,11,'MENU TENDINA'!$H$11:$H$22),"")</f>
        <v/>
      </c>
      <c r="N8" s="7"/>
      <c r="O8" s="12">
        <f t="shared" si="0"/>
        <v>0</v>
      </c>
      <c r="P8" s="12">
        <f t="shared" ref="P8:P71" si="11">IF(I8&gt;0,20.29,IF(J8&gt;0,20.29,0))</f>
        <v>0</v>
      </c>
      <c r="Q8" s="13">
        <f t="shared" si="1"/>
        <v>0</v>
      </c>
      <c r="R8" s="13">
        <f t="shared" si="2"/>
        <v>0</v>
      </c>
      <c r="S8" s="13">
        <f t="shared" si="3"/>
        <v>0</v>
      </c>
      <c r="T8" s="76">
        <f t="shared" ref="T8:T71" si="12">ROUND(Q8+R8+S8,2)</f>
        <v>0</v>
      </c>
      <c r="U8" s="15">
        <f t="shared" si="4"/>
        <v>0</v>
      </c>
      <c r="V8" s="16">
        <f t="shared" ref="V8:V71" si="13">IF(U8=0,0,ROUND((U8-5000)/(20000-5000),2))</f>
        <v>0</v>
      </c>
      <c r="W8" s="57">
        <f t="shared" si="5"/>
        <v>0</v>
      </c>
      <c r="X8" s="58">
        <f t="shared" si="6"/>
        <v>0</v>
      </c>
      <c r="Y8" s="57">
        <f t="shared" si="7"/>
        <v>0</v>
      </c>
      <c r="Z8" s="58">
        <f t="shared" si="8"/>
        <v>0</v>
      </c>
      <c r="AA8" s="58">
        <f t="shared" si="9"/>
        <v>0</v>
      </c>
      <c r="AB8" s="81">
        <f t="shared" ref="AB8:AB71" si="14">ROUND((W8*H8)+(Y8*I8),2)</f>
        <v>0</v>
      </c>
      <c r="AC8" s="82">
        <f t="shared" ref="AC8:AC71" si="15">IF(K8&gt;0,IF(N8="","inserire Isee in colonna Q",ROUND((X8*H8)+(Z8*I8)+(AA8*J8),2)),0)</f>
        <v>0</v>
      </c>
    </row>
    <row r="9" spans="1:54" ht="19.899999999999999" customHeight="1" x14ac:dyDescent="0.25">
      <c r="A9" s="1"/>
      <c r="B9" s="2"/>
      <c r="C9" s="2"/>
      <c r="D9" s="3"/>
      <c r="E9" s="4"/>
      <c r="F9" s="5"/>
      <c r="G9" s="5"/>
      <c r="H9" s="6"/>
      <c r="I9" s="6"/>
      <c r="J9" s="6"/>
      <c r="K9" s="74">
        <f t="shared" si="10"/>
        <v>0</v>
      </c>
      <c r="L9" s="21" t="str">
        <f>IF(K9&gt;0,IF(K9&gt;M9,"Errore n. max giorni! Verificare periodo inserito",IF(NETWORKDAYS.INTL(F9,G9,11,'MENU TENDINA'!H$11:H$22)=K9,"ok","")),"")</f>
        <v/>
      </c>
      <c r="M9" s="25" t="str">
        <f>IF(K9&gt;0,NETWORKDAYS.INTL(F9,G9,11,'MENU TENDINA'!$H$11:$H$22),"")</f>
        <v/>
      </c>
      <c r="N9" s="7"/>
      <c r="O9" s="12">
        <f t="shared" si="0"/>
        <v>0</v>
      </c>
      <c r="P9" s="12">
        <f t="shared" si="11"/>
        <v>0</v>
      </c>
      <c r="Q9" s="13">
        <f t="shared" si="1"/>
        <v>0</v>
      </c>
      <c r="R9" s="13">
        <f t="shared" si="2"/>
        <v>0</v>
      </c>
      <c r="S9" s="13">
        <f t="shared" si="3"/>
        <v>0</v>
      </c>
      <c r="T9" s="76">
        <f t="shared" si="12"/>
        <v>0</v>
      </c>
      <c r="U9" s="15">
        <f t="shared" si="4"/>
        <v>0</v>
      </c>
      <c r="V9" s="16">
        <f t="shared" si="13"/>
        <v>0</v>
      </c>
      <c r="W9" s="57">
        <f t="shared" si="5"/>
        <v>0</v>
      </c>
      <c r="X9" s="58">
        <f t="shared" si="6"/>
        <v>0</v>
      </c>
      <c r="Y9" s="57">
        <f t="shared" si="7"/>
        <v>0</v>
      </c>
      <c r="Z9" s="58">
        <f t="shared" si="8"/>
        <v>0</v>
      </c>
      <c r="AA9" s="58">
        <f t="shared" si="9"/>
        <v>0</v>
      </c>
      <c r="AB9" s="81">
        <f t="shared" si="14"/>
        <v>0</v>
      </c>
      <c r="AC9" s="82">
        <f t="shared" si="15"/>
        <v>0</v>
      </c>
    </row>
    <row r="10" spans="1:54" ht="19.899999999999999" customHeight="1" x14ac:dyDescent="0.25">
      <c r="A10" s="1"/>
      <c r="B10" s="2"/>
      <c r="C10" s="2"/>
      <c r="D10" s="3"/>
      <c r="E10" s="4"/>
      <c r="F10" s="5"/>
      <c r="G10" s="5"/>
      <c r="H10" s="6"/>
      <c r="I10" s="6"/>
      <c r="J10" s="6"/>
      <c r="K10" s="74">
        <f t="shared" si="10"/>
        <v>0</v>
      </c>
      <c r="L10" s="21" t="str">
        <f>IF(K10&gt;0,IF(K10&gt;M10,"Errore n. max giorni! Verificare periodo inserito",IF(NETWORKDAYS.INTL(F10,G10,11,'MENU TENDINA'!H$11:H$22)=K10,"ok","")),"")</f>
        <v/>
      </c>
      <c r="M10" s="25" t="str">
        <f>IF(K10&gt;0,NETWORKDAYS.INTL(F10,G10,11,'MENU TENDINA'!$H$11:$H$22),"")</f>
        <v/>
      </c>
      <c r="N10" s="7"/>
      <c r="O10" s="12">
        <f t="shared" si="0"/>
        <v>0</v>
      </c>
      <c r="P10" s="12">
        <f t="shared" si="11"/>
        <v>0</v>
      </c>
      <c r="Q10" s="13">
        <f t="shared" si="1"/>
        <v>0</v>
      </c>
      <c r="R10" s="13">
        <f t="shared" si="2"/>
        <v>0</v>
      </c>
      <c r="S10" s="13">
        <f t="shared" si="3"/>
        <v>0</v>
      </c>
      <c r="T10" s="76">
        <f t="shared" si="12"/>
        <v>0</v>
      </c>
      <c r="U10" s="15">
        <f t="shared" si="4"/>
        <v>0</v>
      </c>
      <c r="V10" s="16">
        <f t="shared" si="13"/>
        <v>0</v>
      </c>
      <c r="W10" s="57">
        <f t="shared" si="5"/>
        <v>0</v>
      </c>
      <c r="X10" s="58">
        <f t="shared" si="6"/>
        <v>0</v>
      </c>
      <c r="Y10" s="57">
        <f t="shared" si="7"/>
        <v>0</v>
      </c>
      <c r="Z10" s="58">
        <f t="shared" si="8"/>
        <v>0</v>
      </c>
      <c r="AA10" s="58">
        <f t="shared" si="9"/>
        <v>0</v>
      </c>
      <c r="AB10" s="81">
        <f t="shared" si="14"/>
        <v>0</v>
      </c>
      <c r="AC10" s="82">
        <f t="shared" si="15"/>
        <v>0</v>
      </c>
    </row>
    <row r="11" spans="1:54" ht="19.899999999999999" customHeight="1" x14ac:dyDescent="0.25">
      <c r="A11" s="1"/>
      <c r="B11" s="2"/>
      <c r="C11" s="2"/>
      <c r="D11" s="3"/>
      <c r="E11" s="4"/>
      <c r="F11" s="5"/>
      <c r="G11" s="5"/>
      <c r="H11" s="6"/>
      <c r="I11" s="6"/>
      <c r="J11" s="6"/>
      <c r="K11" s="74">
        <f t="shared" si="10"/>
        <v>0</v>
      </c>
      <c r="L11" s="21" t="str">
        <f>IF(K11&gt;0,IF(K11&gt;M11,"Errore n. max giorni! Verificare periodo inserito",IF(NETWORKDAYS.INTL(F11,G11,11,'MENU TENDINA'!H$11:H$22)=K11,"ok","")),"")</f>
        <v/>
      </c>
      <c r="M11" s="25" t="str">
        <f>IF(K11&gt;0,NETWORKDAYS.INTL(F11,G11,11,'MENU TENDINA'!$H$11:$H$22),"")</f>
        <v/>
      </c>
      <c r="N11" s="7"/>
      <c r="O11" s="12">
        <f t="shared" si="0"/>
        <v>0</v>
      </c>
      <c r="P11" s="12">
        <f t="shared" si="11"/>
        <v>0</v>
      </c>
      <c r="Q11" s="13">
        <f t="shared" si="1"/>
        <v>0</v>
      </c>
      <c r="R11" s="13">
        <f t="shared" si="2"/>
        <v>0</v>
      </c>
      <c r="S11" s="13">
        <f t="shared" si="3"/>
        <v>0</v>
      </c>
      <c r="T11" s="76">
        <f t="shared" si="12"/>
        <v>0</v>
      </c>
      <c r="U11" s="15">
        <f t="shared" si="4"/>
        <v>0</v>
      </c>
      <c r="V11" s="16">
        <f t="shared" si="13"/>
        <v>0</v>
      </c>
      <c r="W11" s="57">
        <f t="shared" si="5"/>
        <v>0</v>
      </c>
      <c r="X11" s="58">
        <f t="shared" si="6"/>
        <v>0</v>
      </c>
      <c r="Y11" s="57">
        <f t="shared" si="7"/>
        <v>0</v>
      </c>
      <c r="Z11" s="58">
        <f t="shared" si="8"/>
        <v>0</v>
      </c>
      <c r="AA11" s="58">
        <f t="shared" si="9"/>
        <v>0</v>
      </c>
      <c r="AB11" s="81">
        <f t="shared" si="14"/>
        <v>0</v>
      </c>
      <c r="AC11" s="82">
        <f t="shared" si="15"/>
        <v>0</v>
      </c>
    </row>
    <row r="12" spans="1:54" ht="19.899999999999999" customHeight="1" x14ac:dyDescent="0.25">
      <c r="A12" s="1"/>
      <c r="B12" s="2"/>
      <c r="C12" s="2"/>
      <c r="D12" s="3"/>
      <c r="E12" s="4"/>
      <c r="F12" s="5"/>
      <c r="G12" s="5"/>
      <c r="H12" s="6"/>
      <c r="I12" s="6"/>
      <c r="J12" s="6"/>
      <c r="K12" s="74">
        <f t="shared" si="10"/>
        <v>0</v>
      </c>
      <c r="L12" s="21" t="str">
        <f>IF(K12&gt;0,IF(K12&gt;M12,"Errore n. max giorni! Verificare periodo inserito",IF(NETWORKDAYS.INTL(F12,G12,11,'MENU TENDINA'!H$11:H$22)=K12,"ok","")),"")</f>
        <v/>
      </c>
      <c r="M12" s="25" t="str">
        <f>IF(K12&gt;0,NETWORKDAYS.INTL(F12,G12,11,'MENU TENDINA'!$H$11:$H$22),"")</f>
        <v/>
      </c>
      <c r="N12" s="7"/>
      <c r="O12" s="12">
        <f t="shared" si="0"/>
        <v>0</v>
      </c>
      <c r="P12" s="12">
        <f t="shared" si="11"/>
        <v>0</v>
      </c>
      <c r="Q12" s="13">
        <f t="shared" si="1"/>
        <v>0</v>
      </c>
      <c r="R12" s="13">
        <f t="shared" si="2"/>
        <v>0</v>
      </c>
      <c r="S12" s="13">
        <f t="shared" si="3"/>
        <v>0</v>
      </c>
      <c r="T12" s="76">
        <f t="shared" si="12"/>
        <v>0</v>
      </c>
      <c r="U12" s="15">
        <f t="shared" si="4"/>
        <v>0</v>
      </c>
      <c r="V12" s="16">
        <f t="shared" si="13"/>
        <v>0</v>
      </c>
      <c r="W12" s="57">
        <f t="shared" si="5"/>
        <v>0</v>
      </c>
      <c r="X12" s="58">
        <f t="shared" si="6"/>
        <v>0</v>
      </c>
      <c r="Y12" s="57">
        <f t="shared" si="7"/>
        <v>0</v>
      </c>
      <c r="Z12" s="58">
        <f t="shared" si="8"/>
        <v>0</v>
      </c>
      <c r="AA12" s="58">
        <f t="shared" si="9"/>
        <v>0</v>
      </c>
      <c r="AB12" s="81">
        <f t="shared" si="14"/>
        <v>0</v>
      </c>
      <c r="AC12" s="82">
        <f t="shared" si="15"/>
        <v>0</v>
      </c>
    </row>
    <row r="13" spans="1:54" ht="19.899999999999999" customHeight="1" x14ac:dyDescent="0.25">
      <c r="A13" s="1"/>
      <c r="B13" s="2"/>
      <c r="C13" s="2"/>
      <c r="D13" s="3"/>
      <c r="E13" s="4"/>
      <c r="F13" s="5"/>
      <c r="G13" s="5"/>
      <c r="H13" s="6"/>
      <c r="I13" s="6"/>
      <c r="J13" s="6"/>
      <c r="K13" s="74">
        <f t="shared" si="10"/>
        <v>0</v>
      </c>
      <c r="L13" s="21" t="str">
        <f>IF(K13&gt;0,IF(K13&gt;M13,"Errore n. max giorni! Verificare periodo inserito",IF(NETWORKDAYS.INTL(F13,G13,11,'MENU TENDINA'!H$11:H$22)=K13,"ok","")),"")</f>
        <v/>
      </c>
      <c r="M13" s="25" t="str">
        <f>IF(K13&gt;0,NETWORKDAYS.INTL(F13,G13,11,'MENU TENDINA'!$H$11:$H$22),"")</f>
        <v/>
      </c>
      <c r="N13" s="7"/>
      <c r="O13" s="12">
        <f t="shared" si="0"/>
        <v>0</v>
      </c>
      <c r="P13" s="12">
        <f t="shared" si="11"/>
        <v>0</v>
      </c>
      <c r="Q13" s="13">
        <f t="shared" si="1"/>
        <v>0</v>
      </c>
      <c r="R13" s="13">
        <f t="shared" si="2"/>
        <v>0</v>
      </c>
      <c r="S13" s="13">
        <f t="shared" si="3"/>
        <v>0</v>
      </c>
      <c r="T13" s="76">
        <f t="shared" si="12"/>
        <v>0</v>
      </c>
      <c r="U13" s="15">
        <f t="shared" si="4"/>
        <v>0</v>
      </c>
      <c r="V13" s="16">
        <f t="shared" si="13"/>
        <v>0</v>
      </c>
      <c r="W13" s="57">
        <f t="shared" si="5"/>
        <v>0</v>
      </c>
      <c r="X13" s="58">
        <f t="shared" si="6"/>
        <v>0</v>
      </c>
      <c r="Y13" s="57">
        <f t="shared" si="7"/>
        <v>0</v>
      </c>
      <c r="Z13" s="58">
        <f t="shared" si="8"/>
        <v>0</v>
      </c>
      <c r="AA13" s="58">
        <f t="shared" si="9"/>
        <v>0</v>
      </c>
      <c r="AB13" s="81">
        <f t="shared" si="14"/>
        <v>0</v>
      </c>
      <c r="AC13" s="82">
        <f t="shared" si="15"/>
        <v>0</v>
      </c>
    </row>
    <row r="14" spans="1:54" ht="19.899999999999999" customHeight="1" x14ac:dyDescent="0.25">
      <c r="A14" s="1"/>
      <c r="B14" s="2"/>
      <c r="C14" s="2"/>
      <c r="D14" s="3"/>
      <c r="E14" s="4"/>
      <c r="F14" s="5"/>
      <c r="G14" s="5"/>
      <c r="H14" s="6"/>
      <c r="I14" s="6"/>
      <c r="J14" s="6"/>
      <c r="K14" s="74">
        <f t="shared" si="10"/>
        <v>0</v>
      </c>
      <c r="L14" s="21" t="str">
        <f>IF(K14&gt;0,IF(K14&gt;M14,"Errore n. max giorni! Verificare periodo inserito",IF(NETWORKDAYS.INTL(F14,G14,11,'MENU TENDINA'!H$11:H$22)=K14,"ok","")),"")</f>
        <v/>
      </c>
      <c r="M14" s="25" t="str">
        <f>IF(K14&gt;0,NETWORKDAYS.INTL(F14,G14,11,'MENU TENDINA'!$H$11:$H$22),"")</f>
        <v/>
      </c>
      <c r="N14" s="7"/>
      <c r="O14" s="12">
        <f t="shared" si="0"/>
        <v>0</v>
      </c>
      <c r="P14" s="12">
        <f t="shared" si="11"/>
        <v>0</v>
      </c>
      <c r="Q14" s="13">
        <f t="shared" si="1"/>
        <v>0</v>
      </c>
      <c r="R14" s="13">
        <f t="shared" si="2"/>
        <v>0</v>
      </c>
      <c r="S14" s="13">
        <f t="shared" si="3"/>
        <v>0</v>
      </c>
      <c r="T14" s="76">
        <f t="shared" si="12"/>
        <v>0</v>
      </c>
      <c r="U14" s="15">
        <f t="shared" si="4"/>
        <v>0</v>
      </c>
      <c r="V14" s="16">
        <f t="shared" si="13"/>
        <v>0</v>
      </c>
      <c r="W14" s="57">
        <f t="shared" si="5"/>
        <v>0</v>
      </c>
      <c r="X14" s="58">
        <f t="shared" si="6"/>
        <v>0</v>
      </c>
      <c r="Y14" s="57">
        <f t="shared" si="7"/>
        <v>0</v>
      </c>
      <c r="Z14" s="58">
        <f t="shared" si="8"/>
        <v>0</v>
      </c>
      <c r="AA14" s="58">
        <f t="shared" si="9"/>
        <v>0</v>
      </c>
      <c r="AB14" s="81">
        <f t="shared" si="14"/>
        <v>0</v>
      </c>
      <c r="AC14" s="82">
        <f t="shared" si="15"/>
        <v>0</v>
      </c>
    </row>
    <row r="15" spans="1:54" ht="19.899999999999999" customHeight="1" x14ac:dyDescent="0.25">
      <c r="A15" s="1"/>
      <c r="B15" s="2"/>
      <c r="C15" s="2"/>
      <c r="D15" s="3"/>
      <c r="E15" s="4"/>
      <c r="F15" s="5"/>
      <c r="G15" s="5"/>
      <c r="H15" s="6"/>
      <c r="I15" s="6"/>
      <c r="J15" s="6"/>
      <c r="K15" s="74">
        <f t="shared" si="10"/>
        <v>0</v>
      </c>
      <c r="L15" s="21" t="str">
        <f>IF(K15&gt;0,IF(K15&gt;M15,"Errore n. max giorni! Verificare periodo inserito",IF(NETWORKDAYS.INTL(F15,G15,11,'MENU TENDINA'!H$11:H$22)=K15,"ok","")),"")</f>
        <v/>
      </c>
      <c r="M15" s="25" t="str">
        <f>IF(K15&gt;0,NETWORKDAYS.INTL(F15,G15,11,'MENU TENDINA'!$H$11:$H$22),"")</f>
        <v/>
      </c>
      <c r="N15" s="7"/>
      <c r="O15" s="12">
        <f t="shared" si="0"/>
        <v>0</v>
      </c>
      <c r="P15" s="12">
        <f t="shared" si="11"/>
        <v>0</v>
      </c>
      <c r="Q15" s="13">
        <f t="shared" si="1"/>
        <v>0</v>
      </c>
      <c r="R15" s="13">
        <f t="shared" si="2"/>
        <v>0</v>
      </c>
      <c r="S15" s="13">
        <f t="shared" si="3"/>
        <v>0</v>
      </c>
      <c r="T15" s="76">
        <f t="shared" si="12"/>
        <v>0</v>
      </c>
      <c r="U15" s="15">
        <f t="shared" si="4"/>
        <v>0</v>
      </c>
      <c r="V15" s="16">
        <f t="shared" si="13"/>
        <v>0</v>
      </c>
      <c r="W15" s="57">
        <f t="shared" si="5"/>
        <v>0</v>
      </c>
      <c r="X15" s="58">
        <f t="shared" si="6"/>
        <v>0</v>
      </c>
      <c r="Y15" s="57">
        <f t="shared" si="7"/>
        <v>0</v>
      </c>
      <c r="Z15" s="58">
        <f t="shared" si="8"/>
        <v>0</v>
      </c>
      <c r="AA15" s="58">
        <f t="shared" si="9"/>
        <v>0</v>
      </c>
      <c r="AB15" s="81">
        <f t="shared" si="14"/>
        <v>0</v>
      </c>
      <c r="AC15" s="82">
        <f t="shared" si="15"/>
        <v>0</v>
      </c>
    </row>
    <row r="16" spans="1:54" ht="19.899999999999999" customHeight="1" x14ac:dyDescent="0.25">
      <c r="A16" s="1"/>
      <c r="B16" s="2"/>
      <c r="C16" s="2"/>
      <c r="D16" s="3"/>
      <c r="E16" s="4"/>
      <c r="F16" s="5"/>
      <c r="G16" s="5"/>
      <c r="H16" s="6"/>
      <c r="I16" s="6"/>
      <c r="J16" s="6"/>
      <c r="K16" s="74">
        <f t="shared" si="10"/>
        <v>0</v>
      </c>
      <c r="L16" s="21" t="str">
        <f>IF(K16&gt;0,IF(K16&gt;M16,"Errore n. max giorni! Verificare periodo inserito",IF(NETWORKDAYS.INTL(F16,G16,11,'MENU TENDINA'!H$11:H$22)=K16,"ok","")),"")</f>
        <v/>
      </c>
      <c r="M16" s="25" t="str">
        <f>IF(K16&gt;0,NETWORKDAYS.INTL(F16,G16,11,'MENU TENDINA'!$H$11:$H$22),"")</f>
        <v/>
      </c>
      <c r="N16" s="7"/>
      <c r="O16" s="12">
        <f t="shared" si="0"/>
        <v>0</v>
      </c>
      <c r="P16" s="12">
        <f t="shared" si="11"/>
        <v>0</v>
      </c>
      <c r="Q16" s="13">
        <f t="shared" si="1"/>
        <v>0</v>
      </c>
      <c r="R16" s="13">
        <f t="shared" si="2"/>
        <v>0</v>
      </c>
      <c r="S16" s="13">
        <f t="shared" si="3"/>
        <v>0</v>
      </c>
      <c r="T16" s="76">
        <f t="shared" si="12"/>
        <v>0</v>
      </c>
      <c r="U16" s="15">
        <f t="shared" si="4"/>
        <v>0</v>
      </c>
      <c r="V16" s="16">
        <f t="shared" si="13"/>
        <v>0</v>
      </c>
      <c r="W16" s="57">
        <f t="shared" si="5"/>
        <v>0</v>
      </c>
      <c r="X16" s="58">
        <f t="shared" si="6"/>
        <v>0</v>
      </c>
      <c r="Y16" s="57">
        <f t="shared" si="7"/>
        <v>0</v>
      </c>
      <c r="Z16" s="58">
        <f t="shared" si="8"/>
        <v>0</v>
      </c>
      <c r="AA16" s="58">
        <f t="shared" si="9"/>
        <v>0</v>
      </c>
      <c r="AB16" s="81">
        <f t="shared" si="14"/>
        <v>0</v>
      </c>
      <c r="AC16" s="82">
        <f t="shared" si="15"/>
        <v>0</v>
      </c>
    </row>
    <row r="17" spans="1:29" ht="19.899999999999999" customHeight="1" x14ac:dyDescent="0.25">
      <c r="A17" s="1"/>
      <c r="B17" s="2"/>
      <c r="C17" s="2"/>
      <c r="D17" s="3"/>
      <c r="E17" s="4"/>
      <c r="F17" s="5"/>
      <c r="G17" s="5"/>
      <c r="H17" s="6"/>
      <c r="I17" s="6"/>
      <c r="J17" s="6"/>
      <c r="K17" s="74">
        <f t="shared" si="10"/>
        <v>0</v>
      </c>
      <c r="L17" s="21" t="str">
        <f>IF(K17&gt;0,IF(K17&gt;M17,"Errore n. max giorni! Verificare periodo inserito",IF(NETWORKDAYS.INTL(F17,G17,11,'MENU TENDINA'!H$11:H$22)=K17,"ok","")),"")</f>
        <v/>
      </c>
      <c r="M17" s="25" t="str">
        <f>IF(K17&gt;0,NETWORKDAYS.INTL(F17,G17,11,'MENU TENDINA'!$H$11:$H$22),"")</f>
        <v/>
      </c>
      <c r="N17" s="7"/>
      <c r="O17" s="12">
        <f t="shared" si="0"/>
        <v>0</v>
      </c>
      <c r="P17" s="12">
        <f t="shared" si="11"/>
        <v>0</v>
      </c>
      <c r="Q17" s="13">
        <f t="shared" si="1"/>
        <v>0</v>
      </c>
      <c r="R17" s="13">
        <f t="shared" si="2"/>
        <v>0</v>
      </c>
      <c r="S17" s="13">
        <f t="shared" si="3"/>
        <v>0</v>
      </c>
      <c r="T17" s="76">
        <f t="shared" si="12"/>
        <v>0</v>
      </c>
      <c r="U17" s="15">
        <f t="shared" si="4"/>
        <v>0</v>
      </c>
      <c r="V17" s="16">
        <f t="shared" si="13"/>
        <v>0</v>
      </c>
      <c r="W17" s="57">
        <f t="shared" si="5"/>
        <v>0</v>
      </c>
      <c r="X17" s="58">
        <f t="shared" si="6"/>
        <v>0</v>
      </c>
      <c r="Y17" s="57">
        <f t="shared" si="7"/>
        <v>0</v>
      </c>
      <c r="Z17" s="58">
        <f t="shared" si="8"/>
        <v>0</v>
      </c>
      <c r="AA17" s="58">
        <f t="shared" si="9"/>
        <v>0</v>
      </c>
      <c r="AB17" s="81">
        <f t="shared" si="14"/>
        <v>0</v>
      </c>
      <c r="AC17" s="82">
        <f t="shared" si="15"/>
        <v>0</v>
      </c>
    </row>
    <row r="18" spans="1:29" ht="19.899999999999999" customHeight="1" x14ac:dyDescent="0.25">
      <c r="A18" s="1"/>
      <c r="B18" s="2"/>
      <c r="C18" s="2"/>
      <c r="D18" s="3"/>
      <c r="E18" s="4"/>
      <c r="F18" s="5"/>
      <c r="G18" s="5"/>
      <c r="H18" s="6"/>
      <c r="I18" s="6"/>
      <c r="J18" s="6"/>
      <c r="K18" s="74">
        <f t="shared" si="10"/>
        <v>0</v>
      </c>
      <c r="L18" s="21" t="str">
        <f>IF(K18&gt;0,IF(K18&gt;M18,"Errore n. max giorni! Verificare periodo inserito",IF(NETWORKDAYS.INTL(F18,G18,11,'MENU TENDINA'!H$11:H$22)=K18,"ok","")),"")</f>
        <v/>
      </c>
      <c r="M18" s="25" t="str">
        <f>IF(K18&gt;0,NETWORKDAYS.INTL(F18,G18,11,'MENU TENDINA'!$H$11:$H$22),"")</f>
        <v/>
      </c>
      <c r="N18" s="7"/>
      <c r="O18" s="12">
        <f t="shared" si="0"/>
        <v>0</v>
      </c>
      <c r="P18" s="12">
        <f t="shared" si="11"/>
        <v>0</v>
      </c>
      <c r="Q18" s="13">
        <f t="shared" si="1"/>
        <v>0</v>
      </c>
      <c r="R18" s="13">
        <f t="shared" si="2"/>
        <v>0</v>
      </c>
      <c r="S18" s="13">
        <f t="shared" si="3"/>
        <v>0</v>
      </c>
      <c r="T18" s="76">
        <f t="shared" si="12"/>
        <v>0</v>
      </c>
      <c r="U18" s="15">
        <f t="shared" si="4"/>
        <v>0</v>
      </c>
      <c r="V18" s="16">
        <f t="shared" si="13"/>
        <v>0</v>
      </c>
      <c r="W18" s="57">
        <f t="shared" si="5"/>
        <v>0</v>
      </c>
      <c r="X18" s="58">
        <f t="shared" si="6"/>
        <v>0</v>
      </c>
      <c r="Y18" s="57">
        <f t="shared" si="7"/>
        <v>0</v>
      </c>
      <c r="Z18" s="58">
        <f t="shared" si="8"/>
        <v>0</v>
      </c>
      <c r="AA18" s="58">
        <f t="shared" si="9"/>
        <v>0</v>
      </c>
      <c r="AB18" s="81">
        <f t="shared" si="14"/>
        <v>0</v>
      </c>
      <c r="AC18" s="82">
        <f t="shared" si="15"/>
        <v>0</v>
      </c>
    </row>
    <row r="19" spans="1:29" ht="19.899999999999999" customHeight="1" x14ac:dyDescent="0.25">
      <c r="A19" s="1"/>
      <c r="B19" s="2"/>
      <c r="C19" s="2"/>
      <c r="D19" s="3"/>
      <c r="E19" s="4"/>
      <c r="F19" s="5"/>
      <c r="G19" s="5"/>
      <c r="H19" s="6"/>
      <c r="I19" s="6"/>
      <c r="J19" s="6"/>
      <c r="K19" s="74">
        <f t="shared" si="10"/>
        <v>0</v>
      </c>
      <c r="L19" s="21" t="str">
        <f>IF(K19&gt;0,IF(K19&gt;M19,"Errore n. max giorni! Verificare periodo inserito",IF(NETWORKDAYS.INTL(F19,G19,11,'MENU TENDINA'!H$11:H$22)=K19,"ok","")),"")</f>
        <v/>
      </c>
      <c r="M19" s="25" t="str">
        <f>IF(K19&gt;0,NETWORKDAYS.INTL(F19,G19,11,'MENU TENDINA'!$H$11:$H$22),"")</f>
        <v/>
      </c>
      <c r="N19" s="7"/>
      <c r="O19" s="12">
        <f t="shared" si="0"/>
        <v>0</v>
      </c>
      <c r="P19" s="12">
        <f t="shared" si="11"/>
        <v>0</v>
      </c>
      <c r="Q19" s="13">
        <f t="shared" si="1"/>
        <v>0</v>
      </c>
      <c r="R19" s="13">
        <f t="shared" si="2"/>
        <v>0</v>
      </c>
      <c r="S19" s="13">
        <f t="shared" si="3"/>
        <v>0</v>
      </c>
      <c r="T19" s="76">
        <f t="shared" si="12"/>
        <v>0</v>
      </c>
      <c r="U19" s="15">
        <f t="shared" si="4"/>
        <v>0</v>
      </c>
      <c r="V19" s="16">
        <f t="shared" si="13"/>
        <v>0</v>
      </c>
      <c r="W19" s="57">
        <f t="shared" si="5"/>
        <v>0</v>
      </c>
      <c r="X19" s="58">
        <f t="shared" si="6"/>
        <v>0</v>
      </c>
      <c r="Y19" s="57">
        <f t="shared" si="7"/>
        <v>0</v>
      </c>
      <c r="Z19" s="58">
        <f t="shared" si="8"/>
        <v>0</v>
      </c>
      <c r="AA19" s="58">
        <f t="shared" si="9"/>
        <v>0</v>
      </c>
      <c r="AB19" s="81">
        <f t="shared" si="14"/>
        <v>0</v>
      </c>
      <c r="AC19" s="82">
        <f t="shared" si="15"/>
        <v>0</v>
      </c>
    </row>
    <row r="20" spans="1:29" ht="19.899999999999999" customHeight="1" x14ac:dyDescent="0.25">
      <c r="A20" s="1"/>
      <c r="B20" s="2"/>
      <c r="C20" s="2"/>
      <c r="D20" s="3"/>
      <c r="E20" s="4"/>
      <c r="F20" s="5"/>
      <c r="G20" s="5"/>
      <c r="H20" s="6"/>
      <c r="I20" s="6"/>
      <c r="J20" s="6"/>
      <c r="K20" s="74">
        <f t="shared" si="10"/>
        <v>0</v>
      </c>
      <c r="L20" s="21" t="str">
        <f>IF(K20&gt;0,IF(K20&gt;M20,"Errore n. max giorni! Verificare periodo inserito",IF(NETWORKDAYS.INTL(F20,G20,11,'MENU TENDINA'!H$11:H$22)=K20,"ok","")),"")</f>
        <v/>
      </c>
      <c r="M20" s="25" t="str">
        <f>IF(K20&gt;0,NETWORKDAYS.INTL(F20,G20,11,'MENU TENDINA'!$H$11:$H$22),"")</f>
        <v/>
      </c>
      <c r="N20" s="7"/>
      <c r="O20" s="12">
        <f t="shared" si="0"/>
        <v>0</v>
      </c>
      <c r="P20" s="12">
        <f t="shared" si="11"/>
        <v>0</v>
      </c>
      <c r="Q20" s="13">
        <f t="shared" si="1"/>
        <v>0</v>
      </c>
      <c r="R20" s="13">
        <f t="shared" si="2"/>
        <v>0</v>
      </c>
      <c r="S20" s="13">
        <f t="shared" si="3"/>
        <v>0</v>
      </c>
      <c r="T20" s="76">
        <f t="shared" si="12"/>
        <v>0</v>
      </c>
      <c r="U20" s="15">
        <f t="shared" si="4"/>
        <v>0</v>
      </c>
      <c r="V20" s="16">
        <f t="shared" si="13"/>
        <v>0</v>
      </c>
      <c r="W20" s="57">
        <f t="shared" si="5"/>
        <v>0</v>
      </c>
      <c r="X20" s="58">
        <f t="shared" si="6"/>
        <v>0</v>
      </c>
      <c r="Y20" s="57">
        <f t="shared" si="7"/>
        <v>0</v>
      </c>
      <c r="Z20" s="58">
        <f t="shared" si="8"/>
        <v>0</v>
      </c>
      <c r="AA20" s="58">
        <f t="shared" si="9"/>
        <v>0</v>
      </c>
      <c r="AB20" s="81">
        <f t="shared" si="14"/>
        <v>0</v>
      </c>
      <c r="AC20" s="82">
        <f t="shared" si="15"/>
        <v>0</v>
      </c>
    </row>
    <row r="21" spans="1:29" ht="19.899999999999999" customHeight="1" x14ac:dyDescent="0.25">
      <c r="A21" s="1"/>
      <c r="B21" s="2"/>
      <c r="C21" s="2"/>
      <c r="D21" s="3"/>
      <c r="E21" s="4"/>
      <c r="F21" s="5"/>
      <c r="G21" s="5"/>
      <c r="H21" s="6"/>
      <c r="I21" s="6"/>
      <c r="J21" s="6"/>
      <c r="K21" s="74">
        <f t="shared" si="10"/>
        <v>0</v>
      </c>
      <c r="L21" s="21" t="str">
        <f>IF(K21&gt;0,IF(K21&gt;M21,"Errore n. max giorni! Verificare periodo inserito",IF(NETWORKDAYS.INTL(F21,G21,11,'MENU TENDINA'!H$11:H$22)=K21,"ok","")),"")</f>
        <v/>
      </c>
      <c r="M21" s="25" t="str">
        <f>IF(K21&gt;0,NETWORKDAYS.INTL(F21,G21,11,'MENU TENDINA'!$H$11:$H$22),"")</f>
        <v/>
      </c>
      <c r="N21" s="7"/>
      <c r="O21" s="12">
        <f t="shared" si="0"/>
        <v>0</v>
      </c>
      <c r="P21" s="12">
        <f t="shared" si="11"/>
        <v>0</v>
      </c>
      <c r="Q21" s="13">
        <f t="shared" si="1"/>
        <v>0</v>
      </c>
      <c r="R21" s="13">
        <f t="shared" si="2"/>
        <v>0</v>
      </c>
      <c r="S21" s="13">
        <f t="shared" si="3"/>
        <v>0</v>
      </c>
      <c r="T21" s="76">
        <f t="shared" si="12"/>
        <v>0</v>
      </c>
      <c r="U21" s="15">
        <f t="shared" si="4"/>
        <v>0</v>
      </c>
      <c r="V21" s="16">
        <f t="shared" si="13"/>
        <v>0</v>
      </c>
      <c r="W21" s="57">
        <f t="shared" si="5"/>
        <v>0</v>
      </c>
      <c r="X21" s="58">
        <f t="shared" si="6"/>
        <v>0</v>
      </c>
      <c r="Y21" s="57">
        <f t="shared" si="7"/>
        <v>0</v>
      </c>
      <c r="Z21" s="58">
        <f t="shared" si="8"/>
        <v>0</v>
      </c>
      <c r="AA21" s="58">
        <f t="shared" si="9"/>
        <v>0</v>
      </c>
      <c r="AB21" s="81">
        <f t="shared" si="14"/>
        <v>0</v>
      </c>
      <c r="AC21" s="82">
        <f t="shared" si="15"/>
        <v>0</v>
      </c>
    </row>
    <row r="22" spans="1:29" ht="19.899999999999999" customHeight="1" x14ac:dyDescent="0.25">
      <c r="A22" s="1"/>
      <c r="B22" s="2"/>
      <c r="C22" s="2"/>
      <c r="D22" s="3"/>
      <c r="E22" s="4"/>
      <c r="F22" s="5"/>
      <c r="G22" s="5"/>
      <c r="H22" s="6"/>
      <c r="I22" s="6"/>
      <c r="J22" s="6"/>
      <c r="K22" s="74">
        <f t="shared" si="10"/>
        <v>0</v>
      </c>
      <c r="L22" s="21" t="str">
        <f>IF(K22&gt;0,IF(K22&gt;M22,"Errore n. max giorni! Verificare periodo inserito",IF(NETWORKDAYS.INTL(F22,G22,11,'MENU TENDINA'!H$11:H$22)=K22,"ok","")),"")</f>
        <v/>
      </c>
      <c r="M22" s="25" t="str">
        <f>IF(K22&gt;0,NETWORKDAYS.INTL(F22,G22,11,'MENU TENDINA'!$H$11:$H$22),"")</f>
        <v/>
      </c>
      <c r="N22" s="7"/>
      <c r="O22" s="12">
        <f t="shared" si="0"/>
        <v>0</v>
      </c>
      <c r="P22" s="12">
        <f t="shared" si="11"/>
        <v>0</v>
      </c>
      <c r="Q22" s="13">
        <f t="shared" si="1"/>
        <v>0</v>
      </c>
      <c r="R22" s="13">
        <f t="shared" si="2"/>
        <v>0</v>
      </c>
      <c r="S22" s="13">
        <f t="shared" si="3"/>
        <v>0</v>
      </c>
      <c r="T22" s="76">
        <f t="shared" si="12"/>
        <v>0</v>
      </c>
      <c r="U22" s="15">
        <f t="shared" si="4"/>
        <v>0</v>
      </c>
      <c r="V22" s="16">
        <f t="shared" si="13"/>
        <v>0</v>
      </c>
      <c r="W22" s="57">
        <f t="shared" si="5"/>
        <v>0</v>
      </c>
      <c r="X22" s="58">
        <f t="shared" si="6"/>
        <v>0</v>
      </c>
      <c r="Y22" s="57">
        <f t="shared" si="7"/>
        <v>0</v>
      </c>
      <c r="Z22" s="58">
        <f t="shared" si="8"/>
        <v>0</v>
      </c>
      <c r="AA22" s="58">
        <f t="shared" si="9"/>
        <v>0</v>
      </c>
      <c r="AB22" s="81">
        <f t="shared" si="14"/>
        <v>0</v>
      </c>
      <c r="AC22" s="82">
        <f t="shared" si="15"/>
        <v>0</v>
      </c>
    </row>
    <row r="23" spans="1:29" ht="19.899999999999999" customHeight="1" x14ac:dyDescent="0.25">
      <c r="A23" s="1"/>
      <c r="B23" s="2"/>
      <c r="C23" s="2"/>
      <c r="D23" s="3"/>
      <c r="E23" s="4"/>
      <c r="F23" s="5"/>
      <c r="G23" s="5"/>
      <c r="H23" s="6"/>
      <c r="I23" s="6"/>
      <c r="J23" s="6"/>
      <c r="K23" s="74">
        <f t="shared" si="10"/>
        <v>0</v>
      </c>
      <c r="L23" s="21" t="str">
        <f>IF(K23&gt;0,IF(K23&gt;M23,"Errore n. max giorni! Verificare periodo inserito",IF(NETWORKDAYS.INTL(F23,G23,11,'MENU TENDINA'!H$11:H$22)=K23,"ok","")),"")</f>
        <v/>
      </c>
      <c r="M23" s="25" t="str">
        <f>IF(K23&gt;0,NETWORKDAYS.INTL(F23,G23,11,'MENU TENDINA'!$H$11:$H$22),"")</f>
        <v/>
      </c>
      <c r="N23" s="7"/>
      <c r="O23" s="12">
        <f t="shared" si="0"/>
        <v>0</v>
      </c>
      <c r="P23" s="12">
        <f t="shared" si="11"/>
        <v>0</v>
      </c>
      <c r="Q23" s="13">
        <f t="shared" si="1"/>
        <v>0</v>
      </c>
      <c r="R23" s="13">
        <f t="shared" si="2"/>
        <v>0</v>
      </c>
      <c r="S23" s="13">
        <f t="shared" si="3"/>
        <v>0</v>
      </c>
      <c r="T23" s="76">
        <f t="shared" si="12"/>
        <v>0</v>
      </c>
      <c r="U23" s="15">
        <f t="shared" si="4"/>
        <v>0</v>
      </c>
      <c r="V23" s="16">
        <f t="shared" si="13"/>
        <v>0</v>
      </c>
      <c r="W23" s="57">
        <f t="shared" si="5"/>
        <v>0</v>
      </c>
      <c r="X23" s="58">
        <f t="shared" si="6"/>
        <v>0</v>
      </c>
      <c r="Y23" s="57">
        <f t="shared" si="7"/>
        <v>0</v>
      </c>
      <c r="Z23" s="58">
        <f t="shared" si="8"/>
        <v>0</v>
      </c>
      <c r="AA23" s="58">
        <f t="shared" si="9"/>
        <v>0</v>
      </c>
      <c r="AB23" s="81">
        <f t="shared" si="14"/>
        <v>0</v>
      </c>
      <c r="AC23" s="82">
        <f t="shared" si="15"/>
        <v>0</v>
      </c>
    </row>
    <row r="24" spans="1:29" ht="19.899999999999999" customHeight="1" x14ac:dyDescent="0.25">
      <c r="A24" s="1"/>
      <c r="B24" s="2"/>
      <c r="C24" s="2"/>
      <c r="D24" s="3"/>
      <c r="E24" s="4"/>
      <c r="F24" s="5"/>
      <c r="G24" s="5"/>
      <c r="H24" s="6"/>
      <c r="I24" s="6"/>
      <c r="J24" s="6"/>
      <c r="K24" s="74">
        <f t="shared" si="10"/>
        <v>0</v>
      </c>
      <c r="L24" s="21" t="str">
        <f>IF(K24&gt;0,IF(K24&gt;M24,"Errore n. max giorni! Verificare periodo inserito",IF(NETWORKDAYS.INTL(F24,G24,11,'MENU TENDINA'!H$11:H$22)=K24,"ok","")),"")</f>
        <v/>
      </c>
      <c r="M24" s="25" t="str">
        <f>IF(K24&gt;0,NETWORKDAYS.INTL(F24,G24,11,'MENU TENDINA'!$H$11:$H$22),"")</f>
        <v/>
      </c>
      <c r="N24" s="7"/>
      <c r="O24" s="12">
        <f t="shared" si="0"/>
        <v>0</v>
      </c>
      <c r="P24" s="12">
        <f t="shared" si="11"/>
        <v>0</v>
      </c>
      <c r="Q24" s="13">
        <f t="shared" si="1"/>
        <v>0</v>
      </c>
      <c r="R24" s="13">
        <f t="shared" si="2"/>
        <v>0</v>
      </c>
      <c r="S24" s="13">
        <f t="shared" si="3"/>
        <v>0</v>
      </c>
      <c r="T24" s="76">
        <f t="shared" si="12"/>
        <v>0</v>
      </c>
      <c r="U24" s="15">
        <f t="shared" si="4"/>
        <v>0</v>
      </c>
      <c r="V24" s="16">
        <f t="shared" si="13"/>
        <v>0</v>
      </c>
      <c r="W24" s="57">
        <f t="shared" si="5"/>
        <v>0</v>
      </c>
      <c r="X24" s="58">
        <f t="shared" si="6"/>
        <v>0</v>
      </c>
      <c r="Y24" s="57">
        <f t="shared" si="7"/>
        <v>0</v>
      </c>
      <c r="Z24" s="58">
        <f t="shared" si="8"/>
        <v>0</v>
      </c>
      <c r="AA24" s="58">
        <f t="shared" si="9"/>
        <v>0</v>
      </c>
      <c r="AB24" s="81">
        <f t="shared" si="14"/>
        <v>0</v>
      </c>
      <c r="AC24" s="82">
        <f t="shared" si="15"/>
        <v>0</v>
      </c>
    </row>
    <row r="25" spans="1:29" ht="19.899999999999999" customHeight="1" x14ac:dyDescent="0.25">
      <c r="A25" s="1"/>
      <c r="B25" s="2"/>
      <c r="C25" s="2"/>
      <c r="D25" s="3"/>
      <c r="E25" s="4"/>
      <c r="F25" s="5"/>
      <c r="G25" s="5"/>
      <c r="H25" s="6"/>
      <c r="I25" s="6"/>
      <c r="J25" s="6"/>
      <c r="K25" s="74">
        <f t="shared" si="10"/>
        <v>0</v>
      </c>
      <c r="L25" s="21" t="str">
        <f>IF(K25&gt;0,IF(K25&gt;M25,"Errore n. max giorni! Verificare periodo inserito",IF(NETWORKDAYS.INTL(F25,G25,11,'MENU TENDINA'!H$11:H$22)=K25,"ok","")),"")</f>
        <v/>
      </c>
      <c r="M25" s="25" t="str">
        <f>IF(K25&gt;0,NETWORKDAYS.INTL(F25,G25,11,'MENU TENDINA'!$H$11:$H$22),"")</f>
        <v/>
      </c>
      <c r="N25" s="7"/>
      <c r="O25" s="12">
        <f t="shared" si="0"/>
        <v>0</v>
      </c>
      <c r="P25" s="12">
        <f t="shared" si="11"/>
        <v>0</v>
      </c>
      <c r="Q25" s="13">
        <f t="shared" si="1"/>
        <v>0</v>
      </c>
      <c r="R25" s="13">
        <f t="shared" si="2"/>
        <v>0</v>
      </c>
      <c r="S25" s="13">
        <f t="shared" si="3"/>
        <v>0</v>
      </c>
      <c r="T25" s="76">
        <f t="shared" si="12"/>
        <v>0</v>
      </c>
      <c r="U25" s="15">
        <f t="shared" si="4"/>
        <v>0</v>
      </c>
      <c r="V25" s="16">
        <f t="shared" si="13"/>
        <v>0</v>
      </c>
      <c r="W25" s="57">
        <f t="shared" si="5"/>
        <v>0</v>
      </c>
      <c r="X25" s="58">
        <f t="shared" si="6"/>
        <v>0</v>
      </c>
      <c r="Y25" s="57">
        <f t="shared" si="7"/>
        <v>0</v>
      </c>
      <c r="Z25" s="58">
        <f t="shared" si="8"/>
        <v>0</v>
      </c>
      <c r="AA25" s="58">
        <f t="shared" si="9"/>
        <v>0</v>
      </c>
      <c r="AB25" s="81">
        <f t="shared" si="14"/>
        <v>0</v>
      </c>
      <c r="AC25" s="82">
        <f t="shared" si="15"/>
        <v>0</v>
      </c>
    </row>
    <row r="26" spans="1:29" ht="19.899999999999999" customHeight="1" x14ac:dyDescent="0.25">
      <c r="A26" s="1"/>
      <c r="B26" s="2"/>
      <c r="C26" s="2"/>
      <c r="D26" s="3"/>
      <c r="E26" s="4"/>
      <c r="F26" s="5"/>
      <c r="G26" s="5"/>
      <c r="H26" s="6"/>
      <c r="I26" s="6"/>
      <c r="J26" s="6"/>
      <c r="K26" s="74">
        <f t="shared" si="10"/>
        <v>0</v>
      </c>
      <c r="L26" s="21" t="str">
        <f>IF(K26&gt;0,IF(K26&gt;M26,"Errore n. max giorni! Verificare periodo inserito",IF(NETWORKDAYS.INTL(F26,G26,11,'MENU TENDINA'!H$11:H$22)=K26,"ok","")),"")</f>
        <v/>
      </c>
      <c r="M26" s="25" t="str">
        <f>IF(K26&gt;0,NETWORKDAYS.INTL(F26,G26,11,'MENU TENDINA'!$H$11:$H$22),"")</f>
        <v/>
      </c>
      <c r="N26" s="7"/>
      <c r="O26" s="12">
        <f t="shared" si="0"/>
        <v>0</v>
      </c>
      <c r="P26" s="12">
        <f t="shared" si="11"/>
        <v>0</v>
      </c>
      <c r="Q26" s="13">
        <f t="shared" si="1"/>
        <v>0</v>
      </c>
      <c r="R26" s="13">
        <f t="shared" si="2"/>
        <v>0</v>
      </c>
      <c r="S26" s="13">
        <f t="shared" si="3"/>
        <v>0</v>
      </c>
      <c r="T26" s="76">
        <f t="shared" si="12"/>
        <v>0</v>
      </c>
      <c r="U26" s="15">
        <f t="shared" si="4"/>
        <v>0</v>
      </c>
      <c r="V26" s="16">
        <f t="shared" si="13"/>
        <v>0</v>
      </c>
      <c r="W26" s="57">
        <f t="shared" si="5"/>
        <v>0</v>
      </c>
      <c r="X26" s="58">
        <f t="shared" si="6"/>
        <v>0</v>
      </c>
      <c r="Y26" s="57">
        <f t="shared" si="7"/>
        <v>0</v>
      </c>
      <c r="Z26" s="58">
        <f t="shared" si="8"/>
        <v>0</v>
      </c>
      <c r="AA26" s="58">
        <f t="shared" si="9"/>
        <v>0</v>
      </c>
      <c r="AB26" s="81">
        <f t="shared" si="14"/>
        <v>0</v>
      </c>
      <c r="AC26" s="82">
        <f t="shared" si="15"/>
        <v>0</v>
      </c>
    </row>
    <row r="27" spans="1:29" ht="19.899999999999999" customHeight="1" x14ac:dyDescent="0.25">
      <c r="A27" s="1"/>
      <c r="B27" s="2"/>
      <c r="C27" s="2"/>
      <c r="D27" s="3"/>
      <c r="E27" s="4"/>
      <c r="F27" s="5"/>
      <c r="G27" s="5"/>
      <c r="H27" s="6"/>
      <c r="I27" s="6"/>
      <c r="J27" s="6"/>
      <c r="K27" s="74">
        <f t="shared" si="10"/>
        <v>0</v>
      </c>
      <c r="L27" s="21" t="str">
        <f>IF(K27&gt;0,IF(K27&gt;M27,"Errore n. max giorni! Verificare periodo inserito",IF(NETWORKDAYS.INTL(F27,G27,11,'MENU TENDINA'!H$11:H$22)=K27,"ok","")),"")</f>
        <v/>
      </c>
      <c r="M27" s="25" t="str">
        <f>IF(K27&gt;0,NETWORKDAYS.INTL(F27,G27,11,'MENU TENDINA'!$H$11:$H$22),"")</f>
        <v/>
      </c>
      <c r="N27" s="7"/>
      <c r="O27" s="12">
        <f t="shared" si="0"/>
        <v>0</v>
      </c>
      <c r="P27" s="12">
        <f t="shared" si="11"/>
        <v>0</v>
      </c>
      <c r="Q27" s="13">
        <f t="shared" si="1"/>
        <v>0</v>
      </c>
      <c r="R27" s="13">
        <f t="shared" si="2"/>
        <v>0</v>
      </c>
      <c r="S27" s="13">
        <f t="shared" si="3"/>
        <v>0</v>
      </c>
      <c r="T27" s="76">
        <f t="shared" si="12"/>
        <v>0</v>
      </c>
      <c r="U27" s="15">
        <f t="shared" si="4"/>
        <v>0</v>
      </c>
      <c r="V27" s="16">
        <f t="shared" si="13"/>
        <v>0</v>
      </c>
      <c r="W27" s="57">
        <f t="shared" si="5"/>
        <v>0</v>
      </c>
      <c r="X27" s="58">
        <f t="shared" si="6"/>
        <v>0</v>
      </c>
      <c r="Y27" s="57">
        <f t="shared" si="7"/>
        <v>0</v>
      </c>
      <c r="Z27" s="58">
        <f t="shared" si="8"/>
        <v>0</v>
      </c>
      <c r="AA27" s="58">
        <f t="shared" si="9"/>
        <v>0</v>
      </c>
      <c r="AB27" s="81">
        <f t="shared" si="14"/>
        <v>0</v>
      </c>
      <c r="AC27" s="82">
        <f t="shared" si="15"/>
        <v>0</v>
      </c>
    </row>
    <row r="28" spans="1:29" ht="19.899999999999999" customHeight="1" x14ac:dyDescent="0.25">
      <c r="A28" s="1"/>
      <c r="B28" s="2"/>
      <c r="C28" s="2"/>
      <c r="D28" s="3"/>
      <c r="E28" s="4"/>
      <c r="F28" s="5"/>
      <c r="G28" s="5"/>
      <c r="H28" s="6"/>
      <c r="I28" s="6"/>
      <c r="J28" s="6"/>
      <c r="K28" s="74">
        <f t="shared" si="10"/>
        <v>0</v>
      </c>
      <c r="L28" s="21" t="str">
        <f>IF(K28&gt;0,IF(K28&gt;M28,"Errore n. max giorni! Verificare periodo inserito",IF(NETWORKDAYS.INTL(F28,G28,11,'MENU TENDINA'!H$11:H$22)=K28,"ok","")),"")</f>
        <v/>
      </c>
      <c r="M28" s="25" t="str">
        <f>IF(K28&gt;0,NETWORKDAYS.INTL(F28,G28,11,'MENU TENDINA'!$H$11:$H$22),"")</f>
        <v/>
      </c>
      <c r="N28" s="7"/>
      <c r="O28" s="12">
        <f t="shared" si="0"/>
        <v>0</v>
      </c>
      <c r="P28" s="12">
        <f t="shared" si="11"/>
        <v>0</v>
      </c>
      <c r="Q28" s="13">
        <f t="shared" si="1"/>
        <v>0</v>
      </c>
      <c r="R28" s="13">
        <f t="shared" si="2"/>
        <v>0</v>
      </c>
      <c r="S28" s="13">
        <f t="shared" si="3"/>
        <v>0</v>
      </c>
      <c r="T28" s="76">
        <f t="shared" si="12"/>
        <v>0</v>
      </c>
      <c r="U28" s="15">
        <f t="shared" si="4"/>
        <v>0</v>
      </c>
      <c r="V28" s="16">
        <f t="shared" si="13"/>
        <v>0</v>
      </c>
      <c r="W28" s="57">
        <f t="shared" si="5"/>
        <v>0</v>
      </c>
      <c r="X28" s="58">
        <f t="shared" si="6"/>
        <v>0</v>
      </c>
      <c r="Y28" s="57">
        <f t="shared" si="7"/>
        <v>0</v>
      </c>
      <c r="Z28" s="58">
        <f t="shared" si="8"/>
        <v>0</v>
      </c>
      <c r="AA28" s="58">
        <f t="shared" si="9"/>
        <v>0</v>
      </c>
      <c r="AB28" s="81">
        <f t="shared" si="14"/>
        <v>0</v>
      </c>
      <c r="AC28" s="82">
        <f t="shared" si="15"/>
        <v>0</v>
      </c>
    </row>
    <row r="29" spans="1:29" ht="19.899999999999999" customHeight="1" x14ac:dyDescent="0.25">
      <c r="A29" s="1"/>
      <c r="B29" s="2"/>
      <c r="C29" s="2"/>
      <c r="D29" s="3"/>
      <c r="E29" s="4"/>
      <c r="F29" s="5"/>
      <c r="G29" s="5"/>
      <c r="H29" s="6"/>
      <c r="I29" s="6"/>
      <c r="J29" s="6"/>
      <c r="K29" s="74">
        <f t="shared" si="10"/>
        <v>0</v>
      </c>
      <c r="L29" s="21" t="str">
        <f>IF(K29&gt;0,IF(K29&gt;M29,"Errore n. max giorni! Verificare periodo inserito",IF(NETWORKDAYS.INTL(F29,G29,11,'MENU TENDINA'!H$11:H$22)=K29,"ok","")),"")</f>
        <v/>
      </c>
      <c r="M29" s="25" t="str">
        <f>IF(K29&gt;0,NETWORKDAYS.INTL(F29,G29,11,'MENU TENDINA'!$H$11:$H$22),"")</f>
        <v/>
      </c>
      <c r="N29" s="7"/>
      <c r="O29" s="12">
        <f t="shared" si="0"/>
        <v>0</v>
      </c>
      <c r="P29" s="12">
        <f t="shared" si="11"/>
        <v>0</v>
      </c>
      <c r="Q29" s="13">
        <f t="shared" si="1"/>
        <v>0</v>
      </c>
      <c r="R29" s="13">
        <f t="shared" si="2"/>
        <v>0</v>
      </c>
      <c r="S29" s="13">
        <f t="shared" si="3"/>
        <v>0</v>
      </c>
      <c r="T29" s="76">
        <f t="shared" si="12"/>
        <v>0</v>
      </c>
      <c r="U29" s="15">
        <f t="shared" si="4"/>
        <v>0</v>
      </c>
      <c r="V29" s="16">
        <f t="shared" si="13"/>
        <v>0</v>
      </c>
      <c r="W29" s="57">
        <f t="shared" si="5"/>
        <v>0</v>
      </c>
      <c r="X29" s="58">
        <f t="shared" si="6"/>
        <v>0</v>
      </c>
      <c r="Y29" s="57">
        <f t="shared" si="7"/>
        <v>0</v>
      </c>
      <c r="Z29" s="58">
        <f t="shared" si="8"/>
        <v>0</v>
      </c>
      <c r="AA29" s="58">
        <f t="shared" si="9"/>
        <v>0</v>
      </c>
      <c r="AB29" s="81">
        <f t="shared" si="14"/>
        <v>0</v>
      </c>
      <c r="AC29" s="82">
        <f t="shared" si="15"/>
        <v>0</v>
      </c>
    </row>
    <row r="30" spans="1:29" ht="19.899999999999999" customHeight="1" x14ac:dyDescent="0.25">
      <c r="A30" s="1"/>
      <c r="B30" s="2"/>
      <c r="C30" s="2"/>
      <c r="D30" s="3"/>
      <c r="E30" s="4"/>
      <c r="F30" s="5"/>
      <c r="G30" s="5"/>
      <c r="H30" s="6"/>
      <c r="I30" s="6"/>
      <c r="J30" s="6"/>
      <c r="K30" s="74">
        <f t="shared" si="10"/>
        <v>0</v>
      </c>
      <c r="L30" s="21" t="str">
        <f>IF(K30&gt;0,IF(K30&gt;M30,"Errore n. max giorni! Verificare periodo inserito",IF(NETWORKDAYS.INTL(F30,G30,11,'MENU TENDINA'!H$11:H$22)=K30,"ok","")),"")</f>
        <v/>
      </c>
      <c r="M30" s="25" t="str">
        <f>IF(K30&gt;0,NETWORKDAYS.INTL(F30,G30,11,'MENU TENDINA'!$H$11:$H$22),"")</f>
        <v/>
      </c>
      <c r="N30" s="7"/>
      <c r="O30" s="12">
        <f t="shared" si="0"/>
        <v>0</v>
      </c>
      <c r="P30" s="12">
        <f t="shared" si="11"/>
        <v>0</v>
      </c>
      <c r="Q30" s="13">
        <f t="shared" si="1"/>
        <v>0</v>
      </c>
      <c r="R30" s="13">
        <f t="shared" si="2"/>
        <v>0</v>
      </c>
      <c r="S30" s="13">
        <f t="shared" si="3"/>
        <v>0</v>
      </c>
      <c r="T30" s="76">
        <f t="shared" si="12"/>
        <v>0</v>
      </c>
      <c r="U30" s="15">
        <f t="shared" si="4"/>
        <v>0</v>
      </c>
      <c r="V30" s="16">
        <f t="shared" si="13"/>
        <v>0</v>
      </c>
      <c r="W30" s="57">
        <f t="shared" si="5"/>
        <v>0</v>
      </c>
      <c r="X30" s="58">
        <f t="shared" si="6"/>
        <v>0</v>
      </c>
      <c r="Y30" s="57">
        <f t="shared" si="7"/>
        <v>0</v>
      </c>
      <c r="Z30" s="58">
        <f t="shared" si="8"/>
        <v>0</v>
      </c>
      <c r="AA30" s="58">
        <f t="shared" si="9"/>
        <v>0</v>
      </c>
      <c r="AB30" s="81">
        <f t="shared" si="14"/>
        <v>0</v>
      </c>
      <c r="AC30" s="82">
        <f t="shared" si="15"/>
        <v>0</v>
      </c>
    </row>
    <row r="31" spans="1:29" ht="19.899999999999999" customHeight="1" x14ac:dyDescent="0.25">
      <c r="A31" s="1"/>
      <c r="B31" s="2"/>
      <c r="C31" s="2"/>
      <c r="D31" s="3"/>
      <c r="E31" s="4"/>
      <c r="F31" s="5"/>
      <c r="G31" s="5"/>
      <c r="H31" s="6"/>
      <c r="I31" s="6"/>
      <c r="J31" s="6"/>
      <c r="K31" s="74">
        <f t="shared" si="10"/>
        <v>0</v>
      </c>
      <c r="L31" s="21" t="str">
        <f>IF(K31&gt;0,IF(K31&gt;M31,"Errore n. max giorni! Verificare periodo inserito",IF(NETWORKDAYS.INTL(F31,G31,11,'MENU TENDINA'!H$11:H$22)=K31,"ok","")),"")</f>
        <v/>
      </c>
      <c r="M31" s="25" t="str">
        <f>IF(K31&gt;0,NETWORKDAYS.INTL(F31,G31,11,'MENU TENDINA'!$H$11:$H$22),"")</f>
        <v/>
      </c>
      <c r="N31" s="7"/>
      <c r="O31" s="12">
        <f t="shared" si="0"/>
        <v>0</v>
      </c>
      <c r="P31" s="12">
        <f t="shared" si="11"/>
        <v>0</v>
      </c>
      <c r="Q31" s="13">
        <f t="shared" si="1"/>
        <v>0</v>
      </c>
      <c r="R31" s="13">
        <f t="shared" si="2"/>
        <v>0</v>
      </c>
      <c r="S31" s="13">
        <f t="shared" si="3"/>
        <v>0</v>
      </c>
      <c r="T31" s="76">
        <f t="shared" si="12"/>
        <v>0</v>
      </c>
      <c r="U31" s="15">
        <f t="shared" si="4"/>
        <v>0</v>
      </c>
      <c r="V31" s="16">
        <f t="shared" si="13"/>
        <v>0</v>
      </c>
      <c r="W31" s="57">
        <f t="shared" si="5"/>
        <v>0</v>
      </c>
      <c r="X31" s="58">
        <f t="shared" si="6"/>
        <v>0</v>
      </c>
      <c r="Y31" s="57">
        <f t="shared" si="7"/>
        <v>0</v>
      </c>
      <c r="Z31" s="58">
        <f t="shared" si="8"/>
        <v>0</v>
      </c>
      <c r="AA31" s="58">
        <f t="shared" si="9"/>
        <v>0</v>
      </c>
      <c r="AB31" s="81">
        <f t="shared" si="14"/>
        <v>0</v>
      </c>
      <c r="AC31" s="82">
        <f t="shared" si="15"/>
        <v>0</v>
      </c>
    </row>
    <row r="32" spans="1:29" ht="19.899999999999999" customHeight="1" x14ac:dyDescent="0.25">
      <c r="A32" s="1"/>
      <c r="B32" s="2"/>
      <c r="C32" s="2"/>
      <c r="D32" s="3"/>
      <c r="E32" s="4"/>
      <c r="F32" s="5"/>
      <c r="G32" s="5"/>
      <c r="H32" s="6"/>
      <c r="I32" s="6"/>
      <c r="J32" s="6"/>
      <c r="K32" s="74">
        <f t="shared" si="10"/>
        <v>0</v>
      </c>
      <c r="L32" s="21" t="str">
        <f>IF(K32&gt;0,IF(K32&gt;M32,"Errore n. max giorni! Verificare periodo inserito",IF(NETWORKDAYS.INTL(F32,G32,11,'MENU TENDINA'!H$11:H$22)=K32,"ok","")),"")</f>
        <v/>
      </c>
      <c r="M32" s="25" t="str">
        <f>IF(K32&gt;0,NETWORKDAYS.INTL(F32,G32,11,'MENU TENDINA'!$H$11:$H$22),"")</f>
        <v/>
      </c>
      <c r="N32" s="7"/>
      <c r="O32" s="12">
        <f t="shared" si="0"/>
        <v>0</v>
      </c>
      <c r="P32" s="12">
        <f t="shared" si="11"/>
        <v>0</v>
      </c>
      <c r="Q32" s="13">
        <f t="shared" si="1"/>
        <v>0</v>
      </c>
      <c r="R32" s="13">
        <f t="shared" si="2"/>
        <v>0</v>
      </c>
      <c r="S32" s="13">
        <f t="shared" si="3"/>
        <v>0</v>
      </c>
      <c r="T32" s="76">
        <f t="shared" si="12"/>
        <v>0</v>
      </c>
      <c r="U32" s="15">
        <f t="shared" si="4"/>
        <v>0</v>
      </c>
      <c r="V32" s="16">
        <f t="shared" si="13"/>
        <v>0</v>
      </c>
      <c r="W32" s="57">
        <f t="shared" si="5"/>
        <v>0</v>
      </c>
      <c r="X32" s="58">
        <f t="shared" si="6"/>
        <v>0</v>
      </c>
      <c r="Y32" s="57">
        <f t="shared" si="7"/>
        <v>0</v>
      </c>
      <c r="Z32" s="58">
        <f t="shared" si="8"/>
        <v>0</v>
      </c>
      <c r="AA32" s="58">
        <f t="shared" si="9"/>
        <v>0</v>
      </c>
      <c r="AB32" s="81">
        <f t="shared" si="14"/>
        <v>0</v>
      </c>
      <c r="AC32" s="82">
        <f t="shared" si="15"/>
        <v>0</v>
      </c>
    </row>
    <row r="33" spans="1:29" ht="19.899999999999999" customHeight="1" x14ac:dyDescent="0.25">
      <c r="A33" s="1"/>
      <c r="B33" s="2"/>
      <c r="C33" s="2"/>
      <c r="D33" s="3"/>
      <c r="E33" s="4"/>
      <c r="F33" s="5"/>
      <c r="G33" s="5"/>
      <c r="H33" s="6"/>
      <c r="I33" s="6"/>
      <c r="J33" s="6"/>
      <c r="K33" s="74">
        <f t="shared" si="10"/>
        <v>0</v>
      </c>
      <c r="L33" s="21" t="str">
        <f>IF(K33&gt;0,IF(K33&gt;M33,"Errore n. max giorni! Verificare periodo inserito",IF(NETWORKDAYS.INTL(F33,G33,11,'MENU TENDINA'!H$11:H$22)=K33,"ok","")),"")</f>
        <v/>
      </c>
      <c r="M33" s="25" t="str">
        <f>IF(K33&gt;0,NETWORKDAYS.INTL(F33,G33,11,'MENU TENDINA'!$H$11:$H$22),"")</f>
        <v/>
      </c>
      <c r="N33" s="7"/>
      <c r="O33" s="12">
        <f t="shared" si="0"/>
        <v>0</v>
      </c>
      <c r="P33" s="12">
        <f t="shared" si="11"/>
        <v>0</v>
      </c>
      <c r="Q33" s="13">
        <f t="shared" si="1"/>
        <v>0</v>
      </c>
      <c r="R33" s="13">
        <f t="shared" si="2"/>
        <v>0</v>
      </c>
      <c r="S33" s="13">
        <f t="shared" si="3"/>
        <v>0</v>
      </c>
      <c r="T33" s="76">
        <f t="shared" si="12"/>
        <v>0</v>
      </c>
      <c r="U33" s="15">
        <f t="shared" si="4"/>
        <v>0</v>
      </c>
      <c r="V33" s="16">
        <f t="shared" si="13"/>
        <v>0</v>
      </c>
      <c r="W33" s="57">
        <f t="shared" si="5"/>
        <v>0</v>
      </c>
      <c r="X33" s="58">
        <f t="shared" si="6"/>
        <v>0</v>
      </c>
      <c r="Y33" s="57">
        <f t="shared" si="7"/>
        <v>0</v>
      </c>
      <c r="Z33" s="58">
        <f t="shared" si="8"/>
        <v>0</v>
      </c>
      <c r="AA33" s="58">
        <f t="shared" si="9"/>
        <v>0</v>
      </c>
      <c r="AB33" s="81">
        <f t="shared" si="14"/>
        <v>0</v>
      </c>
      <c r="AC33" s="82">
        <f t="shared" si="15"/>
        <v>0</v>
      </c>
    </row>
    <row r="34" spans="1:29" ht="19.899999999999999" customHeight="1" x14ac:dyDescent="0.25">
      <c r="A34" s="1"/>
      <c r="B34" s="2"/>
      <c r="C34" s="2"/>
      <c r="D34" s="3"/>
      <c r="E34" s="4"/>
      <c r="F34" s="5"/>
      <c r="G34" s="5"/>
      <c r="H34" s="6"/>
      <c r="I34" s="6"/>
      <c r="J34" s="6"/>
      <c r="K34" s="74">
        <f t="shared" si="10"/>
        <v>0</v>
      </c>
      <c r="L34" s="21" t="str">
        <f>IF(K34&gt;0,IF(K34&gt;M34,"Errore n. max giorni! Verificare periodo inserito",IF(NETWORKDAYS.INTL(F34,G34,11,'MENU TENDINA'!H$11:H$22)=K34,"ok","")),"")</f>
        <v/>
      </c>
      <c r="M34" s="25" t="str">
        <f>IF(K34&gt;0,NETWORKDAYS.INTL(F34,G34,11,'MENU TENDINA'!$H$11:$H$22),"")</f>
        <v/>
      </c>
      <c r="N34" s="7"/>
      <c r="O34" s="12">
        <f t="shared" si="0"/>
        <v>0</v>
      </c>
      <c r="P34" s="12">
        <f t="shared" si="11"/>
        <v>0</v>
      </c>
      <c r="Q34" s="13">
        <f t="shared" si="1"/>
        <v>0</v>
      </c>
      <c r="R34" s="13">
        <f t="shared" si="2"/>
        <v>0</v>
      </c>
      <c r="S34" s="13">
        <f t="shared" si="3"/>
        <v>0</v>
      </c>
      <c r="T34" s="76">
        <f t="shared" si="12"/>
        <v>0</v>
      </c>
      <c r="U34" s="15">
        <f t="shared" si="4"/>
        <v>0</v>
      </c>
      <c r="V34" s="16">
        <f t="shared" si="13"/>
        <v>0</v>
      </c>
      <c r="W34" s="57">
        <f t="shared" si="5"/>
        <v>0</v>
      </c>
      <c r="X34" s="58">
        <f t="shared" si="6"/>
        <v>0</v>
      </c>
      <c r="Y34" s="57">
        <f t="shared" si="7"/>
        <v>0</v>
      </c>
      <c r="Z34" s="58">
        <f t="shared" si="8"/>
        <v>0</v>
      </c>
      <c r="AA34" s="58">
        <f t="shared" si="9"/>
        <v>0</v>
      </c>
      <c r="AB34" s="81">
        <f t="shared" si="14"/>
        <v>0</v>
      </c>
      <c r="AC34" s="82">
        <f t="shared" si="15"/>
        <v>0</v>
      </c>
    </row>
    <row r="35" spans="1:29" ht="19.899999999999999" customHeight="1" x14ac:dyDescent="0.25">
      <c r="A35" s="1"/>
      <c r="B35" s="2"/>
      <c r="C35" s="2"/>
      <c r="D35" s="3"/>
      <c r="E35" s="4"/>
      <c r="F35" s="5"/>
      <c r="G35" s="5"/>
      <c r="H35" s="6"/>
      <c r="I35" s="6"/>
      <c r="J35" s="6"/>
      <c r="K35" s="74">
        <f t="shared" si="10"/>
        <v>0</v>
      </c>
      <c r="L35" s="21" t="str">
        <f>IF(K35&gt;0,IF(K35&gt;M35,"Errore n. max giorni! Verificare periodo inserito",IF(NETWORKDAYS.INTL(F35,G35,11,'MENU TENDINA'!H$11:H$22)=K35,"ok","")),"")</f>
        <v/>
      </c>
      <c r="M35" s="25" t="str">
        <f>IF(K35&gt;0,NETWORKDAYS.INTL(F35,G35,11,'MENU TENDINA'!$H$11:$H$22),"")</f>
        <v/>
      </c>
      <c r="N35" s="7"/>
      <c r="O35" s="12">
        <f t="shared" si="0"/>
        <v>0</v>
      </c>
      <c r="P35" s="12">
        <f t="shared" si="11"/>
        <v>0</v>
      </c>
      <c r="Q35" s="13">
        <f t="shared" si="1"/>
        <v>0</v>
      </c>
      <c r="R35" s="13">
        <f t="shared" si="2"/>
        <v>0</v>
      </c>
      <c r="S35" s="13">
        <f t="shared" si="3"/>
        <v>0</v>
      </c>
      <c r="T35" s="76">
        <f t="shared" si="12"/>
        <v>0</v>
      </c>
      <c r="U35" s="15">
        <f t="shared" si="4"/>
        <v>0</v>
      </c>
      <c r="V35" s="16">
        <f t="shared" si="13"/>
        <v>0</v>
      </c>
      <c r="W35" s="57">
        <f t="shared" si="5"/>
        <v>0</v>
      </c>
      <c r="X35" s="58">
        <f t="shared" si="6"/>
        <v>0</v>
      </c>
      <c r="Y35" s="57">
        <f t="shared" si="7"/>
        <v>0</v>
      </c>
      <c r="Z35" s="58">
        <f t="shared" si="8"/>
        <v>0</v>
      </c>
      <c r="AA35" s="58">
        <f t="shared" si="9"/>
        <v>0</v>
      </c>
      <c r="AB35" s="81">
        <f t="shared" si="14"/>
        <v>0</v>
      </c>
      <c r="AC35" s="82">
        <f t="shared" si="15"/>
        <v>0</v>
      </c>
    </row>
    <row r="36" spans="1:29" ht="19.899999999999999" customHeight="1" x14ac:dyDescent="0.25">
      <c r="A36" s="1"/>
      <c r="B36" s="2"/>
      <c r="C36" s="2"/>
      <c r="D36" s="3"/>
      <c r="E36" s="4"/>
      <c r="F36" s="5"/>
      <c r="G36" s="5"/>
      <c r="H36" s="6"/>
      <c r="I36" s="6"/>
      <c r="J36" s="6"/>
      <c r="K36" s="74">
        <f t="shared" si="10"/>
        <v>0</v>
      </c>
      <c r="L36" s="21" t="str">
        <f>IF(K36&gt;0,IF(K36&gt;M36,"Errore n. max giorni! Verificare periodo inserito",IF(NETWORKDAYS.INTL(F36,G36,11,'MENU TENDINA'!H$11:H$22)=K36,"ok","")),"")</f>
        <v/>
      </c>
      <c r="M36" s="25" t="str">
        <f>IF(K36&gt;0,NETWORKDAYS.INTL(F36,G36,11,'MENU TENDINA'!$H$11:$H$22),"")</f>
        <v/>
      </c>
      <c r="N36" s="7"/>
      <c r="O36" s="12">
        <f t="shared" si="0"/>
        <v>0</v>
      </c>
      <c r="P36" s="12">
        <f t="shared" si="11"/>
        <v>0</v>
      </c>
      <c r="Q36" s="13">
        <f t="shared" si="1"/>
        <v>0</v>
      </c>
      <c r="R36" s="13">
        <f t="shared" si="2"/>
        <v>0</v>
      </c>
      <c r="S36" s="13">
        <f t="shared" si="3"/>
        <v>0</v>
      </c>
      <c r="T36" s="76">
        <f t="shared" si="12"/>
        <v>0</v>
      </c>
      <c r="U36" s="15">
        <f t="shared" si="4"/>
        <v>0</v>
      </c>
      <c r="V36" s="16">
        <f t="shared" si="13"/>
        <v>0</v>
      </c>
      <c r="W36" s="57">
        <f t="shared" si="5"/>
        <v>0</v>
      </c>
      <c r="X36" s="58">
        <f t="shared" si="6"/>
        <v>0</v>
      </c>
      <c r="Y36" s="57">
        <f t="shared" si="7"/>
        <v>0</v>
      </c>
      <c r="Z36" s="58">
        <f t="shared" si="8"/>
        <v>0</v>
      </c>
      <c r="AA36" s="58">
        <f t="shared" si="9"/>
        <v>0</v>
      </c>
      <c r="AB36" s="81">
        <f t="shared" si="14"/>
        <v>0</v>
      </c>
      <c r="AC36" s="82">
        <f t="shared" si="15"/>
        <v>0</v>
      </c>
    </row>
    <row r="37" spans="1:29" ht="19.899999999999999" customHeight="1" x14ac:dyDescent="0.25">
      <c r="A37" s="1"/>
      <c r="B37" s="2"/>
      <c r="C37" s="2"/>
      <c r="D37" s="3"/>
      <c r="E37" s="4"/>
      <c r="F37" s="5"/>
      <c r="G37" s="5"/>
      <c r="H37" s="6"/>
      <c r="I37" s="6"/>
      <c r="J37" s="6"/>
      <c r="K37" s="74">
        <f t="shared" si="10"/>
        <v>0</v>
      </c>
      <c r="L37" s="21" t="str">
        <f>IF(K37&gt;0,IF(K37&gt;M37,"Errore n. max giorni! Verificare periodo inserito",IF(NETWORKDAYS.INTL(F37,G37,11,'MENU TENDINA'!H$11:H$22)=K37,"ok","")),"")</f>
        <v/>
      </c>
      <c r="M37" s="25" t="str">
        <f>IF(K37&gt;0,NETWORKDAYS.INTL(F37,G37,11,'MENU TENDINA'!$H$11:$H$22),"")</f>
        <v/>
      </c>
      <c r="N37" s="7"/>
      <c r="O37" s="12">
        <f t="shared" si="0"/>
        <v>0</v>
      </c>
      <c r="P37" s="12">
        <f t="shared" si="11"/>
        <v>0</v>
      </c>
      <c r="Q37" s="13">
        <f t="shared" si="1"/>
        <v>0</v>
      </c>
      <c r="R37" s="13">
        <f t="shared" si="2"/>
        <v>0</v>
      </c>
      <c r="S37" s="13">
        <f t="shared" si="3"/>
        <v>0</v>
      </c>
      <c r="T37" s="76">
        <f t="shared" si="12"/>
        <v>0</v>
      </c>
      <c r="U37" s="15">
        <f t="shared" si="4"/>
        <v>0</v>
      </c>
      <c r="V37" s="16">
        <f t="shared" si="13"/>
        <v>0</v>
      </c>
      <c r="W37" s="57">
        <f t="shared" si="5"/>
        <v>0</v>
      </c>
      <c r="X37" s="58">
        <f t="shared" si="6"/>
        <v>0</v>
      </c>
      <c r="Y37" s="57">
        <f t="shared" si="7"/>
        <v>0</v>
      </c>
      <c r="Z37" s="58">
        <f t="shared" si="8"/>
        <v>0</v>
      </c>
      <c r="AA37" s="58">
        <f t="shared" si="9"/>
        <v>0</v>
      </c>
      <c r="AB37" s="81">
        <f t="shared" si="14"/>
        <v>0</v>
      </c>
      <c r="AC37" s="82">
        <f t="shared" si="15"/>
        <v>0</v>
      </c>
    </row>
    <row r="38" spans="1:29" ht="19.899999999999999" customHeight="1" x14ac:dyDescent="0.25">
      <c r="A38" s="1"/>
      <c r="B38" s="2"/>
      <c r="C38" s="2"/>
      <c r="D38" s="3"/>
      <c r="E38" s="4"/>
      <c r="F38" s="5"/>
      <c r="G38" s="5"/>
      <c r="H38" s="6"/>
      <c r="I38" s="6"/>
      <c r="J38" s="6"/>
      <c r="K38" s="74">
        <f t="shared" si="10"/>
        <v>0</v>
      </c>
      <c r="L38" s="21" t="str">
        <f>IF(K38&gt;0,IF(K38&gt;M38,"Errore n. max giorni! Verificare periodo inserito",IF(NETWORKDAYS.INTL(F38,G38,11,'MENU TENDINA'!H$11:H$22)=K38,"ok","")),"")</f>
        <v/>
      </c>
      <c r="M38" s="25" t="str">
        <f>IF(K38&gt;0,NETWORKDAYS.INTL(F38,G38,11,'MENU TENDINA'!$H$11:$H$22),"")</f>
        <v/>
      </c>
      <c r="N38" s="7"/>
      <c r="O38" s="12">
        <f t="shared" si="0"/>
        <v>0</v>
      </c>
      <c r="P38" s="12">
        <f t="shared" si="11"/>
        <v>0</v>
      </c>
      <c r="Q38" s="13">
        <f t="shared" si="1"/>
        <v>0</v>
      </c>
      <c r="R38" s="13">
        <f t="shared" si="2"/>
        <v>0</v>
      </c>
      <c r="S38" s="13">
        <f t="shared" si="3"/>
        <v>0</v>
      </c>
      <c r="T38" s="76">
        <f t="shared" si="12"/>
        <v>0</v>
      </c>
      <c r="U38" s="15">
        <f t="shared" si="4"/>
        <v>0</v>
      </c>
      <c r="V38" s="16">
        <f t="shared" si="13"/>
        <v>0</v>
      </c>
      <c r="W38" s="57">
        <f t="shared" si="5"/>
        <v>0</v>
      </c>
      <c r="X38" s="58">
        <f t="shared" si="6"/>
        <v>0</v>
      </c>
      <c r="Y38" s="57">
        <f t="shared" si="7"/>
        <v>0</v>
      </c>
      <c r="Z38" s="58">
        <f t="shared" si="8"/>
        <v>0</v>
      </c>
      <c r="AA38" s="58">
        <f t="shared" si="9"/>
        <v>0</v>
      </c>
      <c r="AB38" s="81">
        <f t="shared" si="14"/>
        <v>0</v>
      </c>
      <c r="AC38" s="82">
        <f t="shared" si="15"/>
        <v>0</v>
      </c>
    </row>
    <row r="39" spans="1:29" ht="19.899999999999999" customHeight="1" x14ac:dyDescent="0.25">
      <c r="A39" s="1"/>
      <c r="B39" s="2"/>
      <c r="C39" s="2"/>
      <c r="D39" s="3"/>
      <c r="E39" s="4"/>
      <c r="F39" s="5"/>
      <c r="G39" s="5"/>
      <c r="H39" s="6"/>
      <c r="I39" s="6"/>
      <c r="J39" s="6"/>
      <c r="K39" s="74">
        <f t="shared" si="10"/>
        <v>0</v>
      </c>
      <c r="L39" s="21" t="str">
        <f>IF(K39&gt;0,IF(K39&gt;M39,"Errore n. max giorni! Verificare periodo inserito",IF(NETWORKDAYS.INTL(F39,G39,11,'MENU TENDINA'!H$11:H$22)=K39,"ok","")),"")</f>
        <v/>
      </c>
      <c r="M39" s="25" t="str">
        <f>IF(K39&gt;0,NETWORKDAYS.INTL(F39,G39,11,'MENU TENDINA'!$H$11:$H$22),"")</f>
        <v/>
      </c>
      <c r="N39" s="7"/>
      <c r="O39" s="12">
        <f t="shared" ref="O39:O70" si="16">IF(H39&gt;0,30.78,0)</f>
        <v>0</v>
      </c>
      <c r="P39" s="12">
        <f t="shared" si="11"/>
        <v>0</v>
      </c>
      <c r="Q39" s="13">
        <f t="shared" ref="Q39:Q70" si="17">ROUND(H39*O39,2)</f>
        <v>0</v>
      </c>
      <c r="R39" s="13">
        <f t="shared" ref="R39:R70" si="18">ROUND(I39*P39,2)</f>
        <v>0</v>
      </c>
      <c r="S39" s="13">
        <f t="shared" ref="S39:S70" si="19">ROUND(J39*P39,2)</f>
        <v>0</v>
      </c>
      <c r="T39" s="76">
        <f t="shared" si="12"/>
        <v>0</v>
      </c>
      <c r="U39" s="15">
        <f t="shared" ref="U39:U70" si="20">IF(N39=0,0,IF((N39&lt;5000),5000,N39))</f>
        <v>0</v>
      </c>
      <c r="V39" s="16">
        <f t="shared" si="13"/>
        <v>0</v>
      </c>
      <c r="W39" s="57">
        <f t="shared" ref="W39:W70" si="21">IF(H39&gt;0,ROUND((V39*O39),2),0)</f>
        <v>0</v>
      </c>
      <c r="X39" s="58">
        <f t="shared" ref="X39:X70" si="22">IF(H39&gt;0,ROUND(O39-W39,2),0)</f>
        <v>0</v>
      </c>
      <c r="Y39" s="57">
        <f t="shared" ref="Y39:Y70" si="23">IF(I39&gt;0,(ROUND((V39*P39),2)),0)</f>
        <v>0</v>
      </c>
      <c r="Z39" s="58">
        <f t="shared" ref="Z39:Z70" si="24">IF(I39&gt;0,ROUND(P39-Y39,2),0)</f>
        <v>0</v>
      </c>
      <c r="AA39" s="58">
        <f t="shared" ref="AA39:AA70" si="25">IF(J39&gt;0,P39,0)</f>
        <v>0</v>
      </c>
      <c r="AB39" s="81">
        <f t="shared" si="14"/>
        <v>0</v>
      </c>
      <c r="AC39" s="82">
        <f t="shared" si="15"/>
        <v>0</v>
      </c>
    </row>
    <row r="40" spans="1:29" ht="19.899999999999999" customHeight="1" x14ac:dyDescent="0.25">
      <c r="A40" s="1"/>
      <c r="B40" s="2"/>
      <c r="C40" s="2"/>
      <c r="D40" s="3"/>
      <c r="E40" s="4"/>
      <c r="F40" s="5"/>
      <c r="G40" s="5"/>
      <c r="H40" s="6"/>
      <c r="I40" s="6"/>
      <c r="J40" s="6"/>
      <c r="K40" s="74">
        <f t="shared" si="10"/>
        <v>0</v>
      </c>
      <c r="L40" s="21" t="str">
        <f>IF(K40&gt;0,IF(K40&gt;M40,"Errore n. max giorni! Verificare periodo inserito",IF(NETWORKDAYS.INTL(F40,G40,11,'MENU TENDINA'!H$11:H$22)=K40,"ok","")),"")</f>
        <v/>
      </c>
      <c r="M40" s="25" t="str">
        <f>IF(K40&gt;0,NETWORKDAYS.INTL(F40,G40,11,'MENU TENDINA'!$H$11:$H$22),"")</f>
        <v/>
      </c>
      <c r="N40" s="7"/>
      <c r="O40" s="12">
        <f t="shared" si="16"/>
        <v>0</v>
      </c>
      <c r="P40" s="12">
        <f t="shared" si="11"/>
        <v>0</v>
      </c>
      <c r="Q40" s="13">
        <f t="shared" si="17"/>
        <v>0</v>
      </c>
      <c r="R40" s="13">
        <f t="shared" si="18"/>
        <v>0</v>
      </c>
      <c r="S40" s="13">
        <f t="shared" si="19"/>
        <v>0</v>
      </c>
      <c r="T40" s="76">
        <f t="shared" si="12"/>
        <v>0</v>
      </c>
      <c r="U40" s="15">
        <f t="shared" si="20"/>
        <v>0</v>
      </c>
      <c r="V40" s="16">
        <f t="shared" si="13"/>
        <v>0</v>
      </c>
      <c r="W40" s="57">
        <f t="shared" si="21"/>
        <v>0</v>
      </c>
      <c r="X40" s="58">
        <f t="shared" si="22"/>
        <v>0</v>
      </c>
      <c r="Y40" s="57">
        <f t="shared" si="23"/>
        <v>0</v>
      </c>
      <c r="Z40" s="58">
        <f t="shared" si="24"/>
        <v>0</v>
      </c>
      <c r="AA40" s="58">
        <f t="shared" si="25"/>
        <v>0</v>
      </c>
      <c r="AB40" s="81">
        <f t="shared" si="14"/>
        <v>0</v>
      </c>
      <c r="AC40" s="82">
        <f t="shared" si="15"/>
        <v>0</v>
      </c>
    </row>
    <row r="41" spans="1:29" ht="19.899999999999999" customHeight="1" x14ac:dyDescent="0.25">
      <c r="A41" s="1"/>
      <c r="B41" s="2"/>
      <c r="C41" s="2"/>
      <c r="D41" s="3"/>
      <c r="E41" s="4"/>
      <c r="F41" s="5"/>
      <c r="G41" s="5"/>
      <c r="H41" s="6"/>
      <c r="I41" s="6"/>
      <c r="J41" s="6"/>
      <c r="K41" s="74">
        <f t="shared" si="10"/>
        <v>0</v>
      </c>
      <c r="L41" s="21" t="str">
        <f>IF(K41&gt;0,IF(K41&gt;M41,"Errore n. max giorni! Verificare periodo inserito",IF(NETWORKDAYS.INTL(F41,G41,11,'MENU TENDINA'!H$11:H$22)=K41,"ok","")),"")</f>
        <v/>
      </c>
      <c r="M41" s="25" t="str">
        <f>IF(K41&gt;0,NETWORKDAYS.INTL(F41,G41,11,'MENU TENDINA'!$H$11:$H$22),"")</f>
        <v/>
      </c>
      <c r="N41" s="7"/>
      <c r="O41" s="12">
        <f t="shared" si="16"/>
        <v>0</v>
      </c>
      <c r="P41" s="12">
        <f t="shared" si="11"/>
        <v>0</v>
      </c>
      <c r="Q41" s="13">
        <f t="shared" si="17"/>
        <v>0</v>
      </c>
      <c r="R41" s="13">
        <f t="shared" si="18"/>
        <v>0</v>
      </c>
      <c r="S41" s="13">
        <f t="shared" si="19"/>
        <v>0</v>
      </c>
      <c r="T41" s="76">
        <f t="shared" si="12"/>
        <v>0</v>
      </c>
      <c r="U41" s="15">
        <f t="shared" si="20"/>
        <v>0</v>
      </c>
      <c r="V41" s="16">
        <f t="shared" si="13"/>
        <v>0</v>
      </c>
      <c r="W41" s="57">
        <f t="shared" si="21"/>
        <v>0</v>
      </c>
      <c r="X41" s="58">
        <f t="shared" si="22"/>
        <v>0</v>
      </c>
      <c r="Y41" s="57">
        <f t="shared" si="23"/>
        <v>0</v>
      </c>
      <c r="Z41" s="58">
        <f t="shared" si="24"/>
        <v>0</v>
      </c>
      <c r="AA41" s="58">
        <f t="shared" si="25"/>
        <v>0</v>
      </c>
      <c r="AB41" s="81">
        <f t="shared" si="14"/>
        <v>0</v>
      </c>
      <c r="AC41" s="82">
        <f t="shared" si="15"/>
        <v>0</v>
      </c>
    </row>
    <row r="42" spans="1:29" ht="19.899999999999999" customHeight="1" x14ac:dyDescent="0.25">
      <c r="A42" s="1"/>
      <c r="B42" s="2"/>
      <c r="C42" s="2"/>
      <c r="D42" s="3"/>
      <c r="E42" s="4"/>
      <c r="F42" s="5"/>
      <c r="G42" s="5"/>
      <c r="H42" s="6"/>
      <c r="I42" s="6"/>
      <c r="J42" s="6"/>
      <c r="K42" s="74">
        <f t="shared" si="10"/>
        <v>0</v>
      </c>
      <c r="L42" s="21" t="str">
        <f>IF(K42&gt;0,IF(K42&gt;M42,"Errore n. max giorni! Verificare periodo inserito",IF(NETWORKDAYS.INTL(F42,G42,11,'MENU TENDINA'!H$11:H$22)=K42,"ok","")),"")</f>
        <v/>
      </c>
      <c r="M42" s="25" t="str">
        <f>IF(K42&gt;0,NETWORKDAYS.INTL(F42,G42,11,'MENU TENDINA'!$H$11:$H$22),"")</f>
        <v/>
      </c>
      <c r="N42" s="7"/>
      <c r="O42" s="12">
        <f t="shared" si="16"/>
        <v>0</v>
      </c>
      <c r="P42" s="12">
        <f t="shared" si="11"/>
        <v>0</v>
      </c>
      <c r="Q42" s="13">
        <f t="shared" si="17"/>
        <v>0</v>
      </c>
      <c r="R42" s="13">
        <f t="shared" si="18"/>
        <v>0</v>
      </c>
      <c r="S42" s="13">
        <f t="shared" si="19"/>
        <v>0</v>
      </c>
      <c r="T42" s="76">
        <f t="shared" si="12"/>
        <v>0</v>
      </c>
      <c r="U42" s="15">
        <f t="shared" si="20"/>
        <v>0</v>
      </c>
      <c r="V42" s="16">
        <f t="shared" si="13"/>
        <v>0</v>
      </c>
      <c r="W42" s="57">
        <f t="shared" si="21"/>
        <v>0</v>
      </c>
      <c r="X42" s="58">
        <f t="shared" si="22"/>
        <v>0</v>
      </c>
      <c r="Y42" s="57">
        <f t="shared" si="23"/>
        <v>0</v>
      </c>
      <c r="Z42" s="58">
        <f t="shared" si="24"/>
        <v>0</v>
      </c>
      <c r="AA42" s="58">
        <f t="shared" si="25"/>
        <v>0</v>
      </c>
      <c r="AB42" s="81">
        <f t="shared" si="14"/>
        <v>0</v>
      </c>
      <c r="AC42" s="82">
        <f t="shared" si="15"/>
        <v>0</v>
      </c>
    </row>
    <row r="43" spans="1:29" ht="19.899999999999999" customHeight="1" x14ac:dyDescent="0.25">
      <c r="A43" s="1"/>
      <c r="B43" s="2"/>
      <c r="C43" s="2"/>
      <c r="D43" s="3"/>
      <c r="E43" s="4"/>
      <c r="F43" s="5"/>
      <c r="G43" s="5"/>
      <c r="H43" s="6"/>
      <c r="I43" s="6"/>
      <c r="J43" s="6"/>
      <c r="K43" s="74">
        <f t="shared" si="10"/>
        <v>0</v>
      </c>
      <c r="L43" s="21" t="str">
        <f>IF(K43&gt;0,IF(K43&gt;M43,"Errore n. max giorni! Verificare periodo inserito",IF(NETWORKDAYS.INTL(F43,G43,11,'MENU TENDINA'!H$11:H$22)=K43,"ok","")),"")</f>
        <v/>
      </c>
      <c r="M43" s="25" t="str">
        <f>IF(K43&gt;0,NETWORKDAYS.INTL(F43,G43,11,'MENU TENDINA'!$H$11:$H$22),"")</f>
        <v/>
      </c>
      <c r="N43" s="7"/>
      <c r="O43" s="12">
        <f t="shared" si="16"/>
        <v>0</v>
      </c>
      <c r="P43" s="12">
        <f t="shared" si="11"/>
        <v>0</v>
      </c>
      <c r="Q43" s="13">
        <f t="shared" si="17"/>
        <v>0</v>
      </c>
      <c r="R43" s="13">
        <f t="shared" si="18"/>
        <v>0</v>
      </c>
      <c r="S43" s="13">
        <f t="shared" si="19"/>
        <v>0</v>
      </c>
      <c r="T43" s="76">
        <f t="shared" si="12"/>
        <v>0</v>
      </c>
      <c r="U43" s="15">
        <f t="shared" si="20"/>
        <v>0</v>
      </c>
      <c r="V43" s="16">
        <f t="shared" si="13"/>
        <v>0</v>
      </c>
      <c r="W43" s="57">
        <f t="shared" si="21"/>
        <v>0</v>
      </c>
      <c r="X43" s="58">
        <f t="shared" si="22"/>
        <v>0</v>
      </c>
      <c r="Y43" s="57">
        <f t="shared" si="23"/>
        <v>0</v>
      </c>
      <c r="Z43" s="58">
        <f t="shared" si="24"/>
        <v>0</v>
      </c>
      <c r="AA43" s="58">
        <f t="shared" si="25"/>
        <v>0</v>
      </c>
      <c r="AB43" s="81">
        <f t="shared" si="14"/>
        <v>0</v>
      </c>
      <c r="AC43" s="82">
        <f t="shared" si="15"/>
        <v>0</v>
      </c>
    </row>
    <row r="44" spans="1:29" ht="19.899999999999999" customHeight="1" x14ac:dyDescent="0.25">
      <c r="A44" s="1"/>
      <c r="B44" s="2"/>
      <c r="C44" s="2"/>
      <c r="D44" s="3"/>
      <c r="E44" s="4"/>
      <c r="F44" s="5"/>
      <c r="G44" s="5"/>
      <c r="H44" s="6"/>
      <c r="I44" s="6"/>
      <c r="J44" s="6"/>
      <c r="K44" s="74">
        <f t="shared" si="10"/>
        <v>0</v>
      </c>
      <c r="L44" s="21" t="str">
        <f>IF(K44&gt;0,IF(K44&gt;M44,"Errore n. max giorni! Verificare periodo inserito",IF(NETWORKDAYS.INTL(F44,G44,11,'MENU TENDINA'!H$11:H$22)=K44,"ok","")),"")</f>
        <v/>
      </c>
      <c r="M44" s="25" t="str">
        <f>IF(K44&gt;0,NETWORKDAYS.INTL(F44,G44,11,'MENU TENDINA'!$H$11:$H$22),"")</f>
        <v/>
      </c>
      <c r="N44" s="7"/>
      <c r="O44" s="12">
        <f t="shared" si="16"/>
        <v>0</v>
      </c>
      <c r="P44" s="12">
        <f t="shared" si="11"/>
        <v>0</v>
      </c>
      <c r="Q44" s="13">
        <f t="shared" si="17"/>
        <v>0</v>
      </c>
      <c r="R44" s="13">
        <f t="shared" si="18"/>
        <v>0</v>
      </c>
      <c r="S44" s="13">
        <f t="shared" si="19"/>
        <v>0</v>
      </c>
      <c r="T44" s="76">
        <f t="shared" si="12"/>
        <v>0</v>
      </c>
      <c r="U44" s="15">
        <f t="shared" si="20"/>
        <v>0</v>
      </c>
      <c r="V44" s="16">
        <f t="shared" si="13"/>
        <v>0</v>
      </c>
      <c r="W44" s="57">
        <f t="shared" si="21"/>
        <v>0</v>
      </c>
      <c r="X44" s="58">
        <f t="shared" si="22"/>
        <v>0</v>
      </c>
      <c r="Y44" s="57">
        <f t="shared" si="23"/>
        <v>0</v>
      </c>
      <c r="Z44" s="58">
        <f t="shared" si="24"/>
        <v>0</v>
      </c>
      <c r="AA44" s="58">
        <f t="shared" si="25"/>
        <v>0</v>
      </c>
      <c r="AB44" s="81">
        <f t="shared" si="14"/>
        <v>0</v>
      </c>
      <c r="AC44" s="82">
        <f t="shared" si="15"/>
        <v>0</v>
      </c>
    </row>
    <row r="45" spans="1:29" ht="19.899999999999999" customHeight="1" x14ac:dyDescent="0.25">
      <c r="A45" s="1"/>
      <c r="B45" s="2"/>
      <c r="C45" s="2"/>
      <c r="D45" s="3"/>
      <c r="E45" s="4"/>
      <c r="F45" s="5"/>
      <c r="G45" s="5"/>
      <c r="H45" s="6"/>
      <c r="I45" s="6"/>
      <c r="J45" s="6"/>
      <c r="K45" s="74">
        <f t="shared" si="10"/>
        <v>0</v>
      </c>
      <c r="L45" s="21" t="str">
        <f>IF(K45&gt;0,IF(K45&gt;M45,"Errore n. max giorni! Verificare periodo inserito",IF(NETWORKDAYS.INTL(F45,G45,11,'MENU TENDINA'!H$11:H$22)=K45,"ok","")),"")</f>
        <v/>
      </c>
      <c r="M45" s="25" t="str">
        <f>IF(K45&gt;0,NETWORKDAYS.INTL(F45,G45,11,'MENU TENDINA'!$H$11:$H$22),"")</f>
        <v/>
      </c>
      <c r="N45" s="7"/>
      <c r="O45" s="12">
        <f t="shared" si="16"/>
        <v>0</v>
      </c>
      <c r="P45" s="12">
        <f t="shared" si="11"/>
        <v>0</v>
      </c>
      <c r="Q45" s="13">
        <f t="shared" si="17"/>
        <v>0</v>
      </c>
      <c r="R45" s="13">
        <f t="shared" si="18"/>
        <v>0</v>
      </c>
      <c r="S45" s="13">
        <f t="shared" si="19"/>
        <v>0</v>
      </c>
      <c r="T45" s="76">
        <f t="shared" si="12"/>
        <v>0</v>
      </c>
      <c r="U45" s="15">
        <f t="shared" si="20"/>
        <v>0</v>
      </c>
      <c r="V45" s="16">
        <f t="shared" si="13"/>
        <v>0</v>
      </c>
      <c r="W45" s="57">
        <f t="shared" si="21"/>
        <v>0</v>
      </c>
      <c r="X45" s="58">
        <f t="shared" si="22"/>
        <v>0</v>
      </c>
      <c r="Y45" s="57">
        <f t="shared" si="23"/>
        <v>0</v>
      </c>
      <c r="Z45" s="58">
        <f t="shared" si="24"/>
        <v>0</v>
      </c>
      <c r="AA45" s="58">
        <f t="shared" si="25"/>
        <v>0</v>
      </c>
      <c r="AB45" s="81">
        <f t="shared" si="14"/>
        <v>0</v>
      </c>
      <c r="AC45" s="82">
        <f t="shared" si="15"/>
        <v>0</v>
      </c>
    </row>
    <row r="46" spans="1:29" ht="19.899999999999999" customHeight="1" x14ac:dyDescent="0.25">
      <c r="A46" s="1"/>
      <c r="B46" s="2"/>
      <c r="C46" s="2"/>
      <c r="D46" s="3"/>
      <c r="E46" s="4"/>
      <c r="F46" s="5"/>
      <c r="G46" s="5"/>
      <c r="H46" s="6"/>
      <c r="I46" s="6"/>
      <c r="J46" s="6"/>
      <c r="K46" s="74">
        <f t="shared" si="10"/>
        <v>0</v>
      </c>
      <c r="L46" s="21" t="str">
        <f>IF(K46&gt;0,IF(K46&gt;M46,"Errore n. max giorni! Verificare periodo inserito",IF(NETWORKDAYS.INTL(F46,G46,11,'MENU TENDINA'!H$11:H$22)=K46,"ok","")),"")</f>
        <v/>
      </c>
      <c r="M46" s="25" t="str">
        <f>IF(K46&gt;0,NETWORKDAYS.INTL(F46,G46,11,'MENU TENDINA'!$H$11:$H$22),"")</f>
        <v/>
      </c>
      <c r="N46" s="7"/>
      <c r="O46" s="12">
        <f t="shared" si="16"/>
        <v>0</v>
      </c>
      <c r="P46" s="12">
        <f t="shared" si="11"/>
        <v>0</v>
      </c>
      <c r="Q46" s="13">
        <f t="shared" si="17"/>
        <v>0</v>
      </c>
      <c r="R46" s="13">
        <f t="shared" si="18"/>
        <v>0</v>
      </c>
      <c r="S46" s="13">
        <f t="shared" si="19"/>
        <v>0</v>
      </c>
      <c r="T46" s="76">
        <f t="shared" si="12"/>
        <v>0</v>
      </c>
      <c r="U46" s="15">
        <f t="shared" si="20"/>
        <v>0</v>
      </c>
      <c r="V46" s="16">
        <f t="shared" si="13"/>
        <v>0</v>
      </c>
      <c r="W46" s="57">
        <f t="shared" si="21"/>
        <v>0</v>
      </c>
      <c r="X46" s="58">
        <f t="shared" si="22"/>
        <v>0</v>
      </c>
      <c r="Y46" s="57">
        <f t="shared" si="23"/>
        <v>0</v>
      </c>
      <c r="Z46" s="58">
        <f t="shared" si="24"/>
        <v>0</v>
      </c>
      <c r="AA46" s="58">
        <f t="shared" si="25"/>
        <v>0</v>
      </c>
      <c r="AB46" s="81">
        <f t="shared" si="14"/>
        <v>0</v>
      </c>
      <c r="AC46" s="82">
        <f t="shared" si="15"/>
        <v>0</v>
      </c>
    </row>
    <row r="47" spans="1:29" ht="19.899999999999999" customHeight="1" x14ac:dyDescent="0.25">
      <c r="A47" s="1"/>
      <c r="B47" s="2"/>
      <c r="C47" s="2"/>
      <c r="D47" s="3"/>
      <c r="E47" s="4"/>
      <c r="F47" s="5"/>
      <c r="G47" s="5"/>
      <c r="H47" s="6"/>
      <c r="I47" s="6"/>
      <c r="J47" s="6"/>
      <c r="K47" s="74">
        <f t="shared" si="10"/>
        <v>0</v>
      </c>
      <c r="L47" s="21" t="str">
        <f>IF(K47&gt;0,IF(K47&gt;M47,"Errore n. max giorni! Verificare periodo inserito",IF(NETWORKDAYS.INTL(F47,G47,11,'MENU TENDINA'!H$11:H$22)=K47,"ok","")),"")</f>
        <v/>
      </c>
      <c r="M47" s="25" t="str">
        <f>IF(K47&gt;0,NETWORKDAYS.INTL(F47,G47,11,'MENU TENDINA'!$H$11:$H$22),"")</f>
        <v/>
      </c>
      <c r="N47" s="7"/>
      <c r="O47" s="12">
        <f t="shared" si="16"/>
        <v>0</v>
      </c>
      <c r="P47" s="12">
        <f t="shared" si="11"/>
        <v>0</v>
      </c>
      <c r="Q47" s="13">
        <f t="shared" si="17"/>
        <v>0</v>
      </c>
      <c r="R47" s="13">
        <f t="shared" si="18"/>
        <v>0</v>
      </c>
      <c r="S47" s="13">
        <f t="shared" si="19"/>
        <v>0</v>
      </c>
      <c r="T47" s="76">
        <f t="shared" si="12"/>
        <v>0</v>
      </c>
      <c r="U47" s="15">
        <f t="shared" si="20"/>
        <v>0</v>
      </c>
      <c r="V47" s="16">
        <f t="shared" si="13"/>
        <v>0</v>
      </c>
      <c r="W47" s="57">
        <f t="shared" si="21"/>
        <v>0</v>
      </c>
      <c r="X47" s="58">
        <f t="shared" si="22"/>
        <v>0</v>
      </c>
      <c r="Y47" s="57">
        <f t="shared" si="23"/>
        <v>0</v>
      </c>
      <c r="Z47" s="58">
        <f t="shared" si="24"/>
        <v>0</v>
      </c>
      <c r="AA47" s="58">
        <f t="shared" si="25"/>
        <v>0</v>
      </c>
      <c r="AB47" s="81">
        <f t="shared" si="14"/>
        <v>0</v>
      </c>
      <c r="AC47" s="82">
        <f t="shared" si="15"/>
        <v>0</v>
      </c>
    </row>
    <row r="48" spans="1:29" ht="19.899999999999999" customHeight="1" x14ac:dyDescent="0.25">
      <c r="A48" s="1"/>
      <c r="B48" s="2"/>
      <c r="C48" s="2"/>
      <c r="D48" s="3"/>
      <c r="E48" s="4"/>
      <c r="F48" s="5"/>
      <c r="G48" s="5"/>
      <c r="H48" s="6"/>
      <c r="I48" s="6"/>
      <c r="J48" s="6"/>
      <c r="K48" s="74">
        <f t="shared" si="10"/>
        <v>0</v>
      </c>
      <c r="L48" s="21" t="str">
        <f>IF(K48&gt;0,IF(K48&gt;M48,"Errore n. max giorni! Verificare periodo inserito",IF(NETWORKDAYS.INTL(F48,G48,11,'MENU TENDINA'!H$11:H$22)=K48,"ok","")),"")</f>
        <v/>
      </c>
      <c r="M48" s="25" t="str">
        <f>IF(K48&gt;0,NETWORKDAYS.INTL(F48,G48,11,'MENU TENDINA'!$H$11:$H$22),"")</f>
        <v/>
      </c>
      <c r="N48" s="7"/>
      <c r="O48" s="12">
        <f t="shared" si="16"/>
        <v>0</v>
      </c>
      <c r="P48" s="12">
        <f t="shared" si="11"/>
        <v>0</v>
      </c>
      <c r="Q48" s="13">
        <f t="shared" si="17"/>
        <v>0</v>
      </c>
      <c r="R48" s="13">
        <f t="shared" si="18"/>
        <v>0</v>
      </c>
      <c r="S48" s="13">
        <f t="shared" si="19"/>
        <v>0</v>
      </c>
      <c r="T48" s="76">
        <f t="shared" si="12"/>
        <v>0</v>
      </c>
      <c r="U48" s="15">
        <f t="shared" si="20"/>
        <v>0</v>
      </c>
      <c r="V48" s="16">
        <f t="shared" si="13"/>
        <v>0</v>
      </c>
      <c r="W48" s="57">
        <f t="shared" si="21"/>
        <v>0</v>
      </c>
      <c r="X48" s="58">
        <f t="shared" si="22"/>
        <v>0</v>
      </c>
      <c r="Y48" s="57">
        <f t="shared" si="23"/>
        <v>0</v>
      </c>
      <c r="Z48" s="58">
        <f t="shared" si="24"/>
        <v>0</v>
      </c>
      <c r="AA48" s="58">
        <f t="shared" si="25"/>
        <v>0</v>
      </c>
      <c r="AB48" s="81">
        <f t="shared" si="14"/>
        <v>0</v>
      </c>
      <c r="AC48" s="82">
        <f t="shared" si="15"/>
        <v>0</v>
      </c>
    </row>
    <row r="49" spans="1:29" ht="19.899999999999999" customHeight="1" x14ac:dyDescent="0.25">
      <c r="A49" s="1"/>
      <c r="B49" s="2"/>
      <c r="C49" s="2"/>
      <c r="D49" s="3"/>
      <c r="E49" s="4"/>
      <c r="F49" s="5"/>
      <c r="G49" s="5"/>
      <c r="H49" s="6"/>
      <c r="I49" s="6"/>
      <c r="J49" s="6"/>
      <c r="K49" s="74">
        <f t="shared" si="10"/>
        <v>0</v>
      </c>
      <c r="L49" s="21" t="str">
        <f>IF(K49&gt;0,IF(K49&gt;M49,"Errore n. max giorni! Verificare periodo inserito",IF(NETWORKDAYS.INTL(F49,G49,11,'MENU TENDINA'!H$11:H$22)=K49,"ok","")),"")</f>
        <v/>
      </c>
      <c r="M49" s="25" t="str">
        <f>IF(K49&gt;0,NETWORKDAYS.INTL(F49,G49,11,'MENU TENDINA'!$H$11:$H$22),"")</f>
        <v/>
      </c>
      <c r="N49" s="7"/>
      <c r="O49" s="12">
        <f t="shared" si="16"/>
        <v>0</v>
      </c>
      <c r="P49" s="12">
        <f t="shared" si="11"/>
        <v>0</v>
      </c>
      <c r="Q49" s="13">
        <f t="shared" si="17"/>
        <v>0</v>
      </c>
      <c r="R49" s="13">
        <f t="shared" si="18"/>
        <v>0</v>
      </c>
      <c r="S49" s="13">
        <f t="shared" si="19"/>
        <v>0</v>
      </c>
      <c r="T49" s="76">
        <f t="shared" si="12"/>
        <v>0</v>
      </c>
      <c r="U49" s="15">
        <f t="shared" si="20"/>
        <v>0</v>
      </c>
      <c r="V49" s="16">
        <f t="shared" si="13"/>
        <v>0</v>
      </c>
      <c r="W49" s="57">
        <f t="shared" si="21"/>
        <v>0</v>
      </c>
      <c r="X49" s="58">
        <f t="shared" si="22"/>
        <v>0</v>
      </c>
      <c r="Y49" s="57">
        <f t="shared" si="23"/>
        <v>0</v>
      </c>
      <c r="Z49" s="58">
        <f t="shared" si="24"/>
        <v>0</v>
      </c>
      <c r="AA49" s="58">
        <f t="shared" si="25"/>
        <v>0</v>
      </c>
      <c r="AB49" s="81">
        <f t="shared" si="14"/>
        <v>0</v>
      </c>
      <c r="AC49" s="82">
        <f t="shared" si="15"/>
        <v>0</v>
      </c>
    </row>
    <row r="50" spans="1:29" ht="19.899999999999999" customHeight="1" x14ac:dyDescent="0.25">
      <c r="A50" s="1"/>
      <c r="B50" s="2"/>
      <c r="C50" s="2"/>
      <c r="D50" s="3"/>
      <c r="E50" s="4"/>
      <c r="F50" s="5"/>
      <c r="G50" s="5"/>
      <c r="H50" s="6"/>
      <c r="I50" s="6"/>
      <c r="J50" s="6"/>
      <c r="K50" s="74">
        <f t="shared" si="10"/>
        <v>0</v>
      </c>
      <c r="L50" s="21" t="str">
        <f>IF(K50&gt;0,IF(K50&gt;M50,"Errore n. max giorni! Verificare periodo inserito",IF(NETWORKDAYS.INTL(F50,G50,11,'MENU TENDINA'!H$11:H$22)=K50,"ok","")),"")</f>
        <v/>
      </c>
      <c r="M50" s="25" t="str">
        <f>IF(K50&gt;0,NETWORKDAYS.INTL(F50,G50,11,'MENU TENDINA'!$H$11:$H$22),"")</f>
        <v/>
      </c>
      <c r="N50" s="7"/>
      <c r="O50" s="12">
        <f t="shared" si="16"/>
        <v>0</v>
      </c>
      <c r="P50" s="12">
        <f t="shared" si="11"/>
        <v>0</v>
      </c>
      <c r="Q50" s="13">
        <f t="shared" si="17"/>
        <v>0</v>
      </c>
      <c r="R50" s="13">
        <f t="shared" si="18"/>
        <v>0</v>
      </c>
      <c r="S50" s="13">
        <f t="shared" si="19"/>
        <v>0</v>
      </c>
      <c r="T50" s="76">
        <f t="shared" si="12"/>
        <v>0</v>
      </c>
      <c r="U50" s="15">
        <f t="shared" si="20"/>
        <v>0</v>
      </c>
      <c r="V50" s="16">
        <f t="shared" si="13"/>
        <v>0</v>
      </c>
      <c r="W50" s="57">
        <f t="shared" si="21"/>
        <v>0</v>
      </c>
      <c r="X50" s="58">
        <f t="shared" si="22"/>
        <v>0</v>
      </c>
      <c r="Y50" s="57">
        <f t="shared" si="23"/>
        <v>0</v>
      </c>
      <c r="Z50" s="58">
        <f t="shared" si="24"/>
        <v>0</v>
      </c>
      <c r="AA50" s="58">
        <f t="shared" si="25"/>
        <v>0</v>
      </c>
      <c r="AB50" s="81">
        <f t="shared" si="14"/>
        <v>0</v>
      </c>
      <c r="AC50" s="82">
        <f t="shared" si="15"/>
        <v>0</v>
      </c>
    </row>
    <row r="51" spans="1:29" ht="19.899999999999999" customHeight="1" x14ac:dyDescent="0.25">
      <c r="A51" s="1"/>
      <c r="B51" s="2"/>
      <c r="C51" s="2"/>
      <c r="D51" s="3"/>
      <c r="E51" s="4"/>
      <c r="F51" s="5"/>
      <c r="G51" s="5"/>
      <c r="H51" s="6"/>
      <c r="I51" s="6"/>
      <c r="J51" s="6"/>
      <c r="K51" s="74">
        <f t="shared" si="10"/>
        <v>0</v>
      </c>
      <c r="L51" s="21" t="str">
        <f>IF(K51&gt;0,IF(K51&gt;M51,"Errore n. max giorni! Verificare periodo inserito",IF(NETWORKDAYS.INTL(F51,G51,11,'MENU TENDINA'!H$11:H$22)=K51,"ok","")),"")</f>
        <v/>
      </c>
      <c r="M51" s="25" t="str">
        <f>IF(K51&gt;0,NETWORKDAYS.INTL(F51,G51,11,'MENU TENDINA'!$H$11:$H$22),"")</f>
        <v/>
      </c>
      <c r="N51" s="7"/>
      <c r="O51" s="12">
        <f t="shared" si="16"/>
        <v>0</v>
      </c>
      <c r="P51" s="12">
        <f t="shared" si="11"/>
        <v>0</v>
      </c>
      <c r="Q51" s="13">
        <f t="shared" si="17"/>
        <v>0</v>
      </c>
      <c r="R51" s="13">
        <f t="shared" si="18"/>
        <v>0</v>
      </c>
      <c r="S51" s="13">
        <f t="shared" si="19"/>
        <v>0</v>
      </c>
      <c r="T51" s="76">
        <f t="shared" si="12"/>
        <v>0</v>
      </c>
      <c r="U51" s="15">
        <f t="shared" si="20"/>
        <v>0</v>
      </c>
      <c r="V51" s="16">
        <f t="shared" si="13"/>
        <v>0</v>
      </c>
      <c r="W51" s="57">
        <f t="shared" si="21"/>
        <v>0</v>
      </c>
      <c r="X51" s="58">
        <f t="shared" si="22"/>
        <v>0</v>
      </c>
      <c r="Y51" s="57">
        <f t="shared" si="23"/>
        <v>0</v>
      </c>
      <c r="Z51" s="58">
        <f t="shared" si="24"/>
        <v>0</v>
      </c>
      <c r="AA51" s="58">
        <f t="shared" si="25"/>
        <v>0</v>
      </c>
      <c r="AB51" s="81">
        <f t="shared" si="14"/>
        <v>0</v>
      </c>
      <c r="AC51" s="82">
        <f t="shared" si="15"/>
        <v>0</v>
      </c>
    </row>
    <row r="52" spans="1:29" ht="19.899999999999999" customHeight="1" x14ac:dyDescent="0.25">
      <c r="A52" s="1"/>
      <c r="B52" s="2"/>
      <c r="C52" s="2"/>
      <c r="D52" s="3"/>
      <c r="E52" s="4"/>
      <c r="F52" s="5"/>
      <c r="G52" s="5"/>
      <c r="H52" s="6"/>
      <c r="I52" s="6"/>
      <c r="J52" s="6"/>
      <c r="K52" s="74">
        <f t="shared" si="10"/>
        <v>0</v>
      </c>
      <c r="L52" s="21" t="str">
        <f>IF(K52&gt;0,IF(K52&gt;M52,"Errore n. max giorni! Verificare periodo inserito",IF(NETWORKDAYS.INTL(F52,G52,11,'MENU TENDINA'!H$11:H$22)=K52,"ok","")),"")</f>
        <v/>
      </c>
      <c r="M52" s="25" t="str">
        <f>IF(K52&gt;0,NETWORKDAYS.INTL(F52,G52,11,'MENU TENDINA'!$H$11:$H$22),"")</f>
        <v/>
      </c>
      <c r="N52" s="7"/>
      <c r="O52" s="12">
        <f t="shared" si="16"/>
        <v>0</v>
      </c>
      <c r="P52" s="12">
        <f t="shared" si="11"/>
        <v>0</v>
      </c>
      <c r="Q52" s="13">
        <f t="shared" si="17"/>
        <v>0</v>
      </c>
      <c r="R52" s="13">
        <f t="shared" si="18"/>
        <v>0</v>
      </c>
      <c r="S52" s="13">
        <f t="shared" si="19"/>
        <v>0</v>
      </c>
      <c r="T52" s="76">
        <f t="shared" si="12"/>
        <v>0</v>
      </c>
      <c r="U52" s="15">
        <f t="shared" si="20"/>
        <v>0</v>
      </c>
      <c r="V52" s="16">
        <f t="shared" si="13"/>
        <v>0</v>
      </c>
      <c r="W52" s="57">
        <f t="shared" si="21"/>
        <v>0</v>
      </c>
      <c r="X52" s="58">
        <f t="shared" si="22"/>
        <v>0</v>
      </c>
      <c r="Y52" s="57">
        <f t="shared" si="23"/>
        <v>0</v>
      </c>
      <c r="Z52" s="58">
        <f t="shared" si="24"/>
        <v>0</v>
      </c>
      <c r="AA52" s="58">
        <f t="shared" si="25"/>
        <v>0</v>
      </c>
      <c r="AB52" s="81">
        <f t="shared" si="14"/>
        <v>0</v>
      </c>
      <c r="AC52" s="82">
        <f t="shared" si="15"/>
        <v>0</v>
      </c>
    </row>
    <row r="53" spans="1:29" ht="19.899999999999999" customHeight="1" x14ac:dyDescent="0.25">
      <c r="A53" s="1"/>
      <c r="B53" s="2"/>
      <c r="C53" s="2"/>
      <c r="D53" s="3"/>
      <c r="E53" s="4"/>
      <c r="F53" s="5"/>
      <c r="G53" s="5"/>
      <c r="H53" s="6"/>
      <c r="I53" s="6"/>
      <c r="J53" s="6"/>
      <c r="K53" s="74">
        <f t="shared" si="10"/>
        <v>0</v>
      </c>
      <c r="L53" s="21" t="str">
        <f>IF(K53&gt;0,IF(K53&gt;M53,"Errore n. max giorni! Verificare periodo inserito",IF(NETWORKDAYS.INTL(F53,G53,11,'MENU TENDINA'!H$11:H$22)=K53,"ok","")),"")</f>
        <v/>
      </c>
      <c r="M53" s="25" t="str">
        <f>IF(K53&gt;0,NETWORKDAYS.INTL(F53,G53,11,'MENU TENDINA'!$H$11:$H$22),"")</f>
        <v/>
      </c>
      <c r="N53" s="7"/>
      <c r="O53" s="12">
        <f t="shared" si="16"/>
        <v>0</v>
      </c>
      <c r="P53" s="12">
        <f t="shared" si="11"/>
        <v>0</v>
      </c>
      <c r="Q53" s="13">
        <f t="shared" si="17"/>
        <v>0</v>
      </c>
      <c r="R53" s="13">
        <f t="shared" si="18"/>
        <v>0</v>
      </c>
      <c r="S53" s="13">
        <f t="shared" si="19"/>
        <v>0</v>
      </c>
      <c r="T53" s="76">
        <f t="shared" si="12"/>
        <v>0</v>
      </c>
      <c r="U53" s="15">
        <f t="shared" si="20"/>
        <v>0</v>
      </c>
      <c r="V53" s="16">
        <f t="shared" si="13"/>
        <v>0</v>
      </c>
      <c r="W53" s="57">
        <f t="shared" si="21"/>
        <v>0</v>
      </c>
      <c r="X53" s="58">
        <f t="shared" si="22"/>
        <v>0</v>
      </c>
      <c r="Y53" s="57">
        <f t="shared" si="23"/>
        <v>0</v>
      </c>
      <c r="Z53" s="58">
        <f t="shared" si="24"/>
        <v>0</v>
      </c>
      <c r="AA53" s="58">
        <f t="shared" si="25"/>
        <v>0</v>
      </c>
      <c r="AB53" s="81">
        <f t="shared" si="14"/>
        <v>0</v>
      </c>
      <c r="AC53" s="82">
        <f t="shared" si="15"/>
        <v>0</v>
      </c>
    </row>
    <row r="54" spans="1:29" ht="19.899999999999999" customHeight="1" x14ac:dyDescent="0.25">
      <c r="A54" s="1"/>
      <c r="B54" s="2"/>
      <c r="C54" s="2"/>
      <c r="D54" s="3"/>
      <c r="E54" s="4"/>
      <c r="F54" s="5"/>
      <c r="G54" s="5"/>
      <c r="H54" s="6"/>
      <c r="I54" s="6"/>
      <c r="J54" s="6"/>
      <c r="K54" s="74">
        <f t="shared" si="10"/>
        <v>0</v>
      </c>
      <c r="L54" s="21" t="str">
        <f>IF(K54&gt;0,IF(K54&gt;M54,"Errore n. max giorni! Verificare periodo inserito",IF(NETWORKDAYS.INTL(F54,G54,11,'MENU TENDINA'!H$11:H$22)=K54,"ok","")),"")</f>
        <v/>
      </c>
      <c r="M54" s="25" t="str">
        <f>IF(K54&gt;0,NETWORKDAYS.INTL(F54,G54,11,'MENU TENDINA'!$H$11:$H$22),"")</f>
        <v/>
      </c>
      <c r="N54" s="7"/>
      <c r="O54" s="12">
        <f t="shared" si="16"/>
        <v>0</v>
      </c>
      <c r="P54" s="12">
        <f t="shared" si="11"/>
        <v>0</v>
      </c>
      <c r="Q54" s="13">
        <f t="shared" si="17"/>
        <v>0</v>
      </c>
      <c r="R54" s="13">
        <f t="shared" si="18"/>
        <v>0</v>
      </c>
      <c r="S54" s="13">
        <f t="shared" si="19"/>
        <v>0</v>
      </c>
      <c r="T54" s="76">
        <f t="shared" si="12"/>
        <v>0</v>
      </c>
      <c r="U54" s="15">
        <f t="shared" si="20"/>
        <v>0</v>
      </c>
      <c r="V54" s="16">
        <f t="shared" si="13"/>
        <v>0</v>
      </c>
      <c r="W54" s="57">
        <f t="shared" si="21"/>
        <v>0</v>
      </c>
      <c r="X54" s="58">
        <f t="shared" si="22"/>
        <v>0</v>
      </c>
      <c r="Y54" s="57">
        <f t="shared" si="23"/>
        <v>0</v>
      </c>
      <c r="Z54" s="58">
        <f t="shared" si="24"/>
        <v>0</v>
      </c>
      <c r="AA54" s="58">
        <f t="shared" si="25"/>
        <v>0</v>
      </c>
      <c r="AB54" s="81">
        <f t="shared" si="14"/>
        <v>0</v>
      </c>
      <c r="AC54" s="82">
        <f t="shared" si="15"/>
        <v>0</v>
      </c>
    </row>
    <row r="55" spans="1:29" ht="19.899999999999999" customHeight="1" x14ac:dyDescent="0.25">
      <c r="A55" s="1"/>
      <c r="B55" s="2"/>
      <c r="C55" s="2"/>
      <c r="D55" s="3"/>
      <c r="E55" s="4"/>
      <c r="F55" s="5"/>
      <c r="G55" s="5"/>
      <c r="H55" s="6"/>
      <c r="I55" s="6"/>
      <c r="J55" s="6"/>
      <c r="K55" s="74">
        <f t="shared" si="10"/>
        <v>0</v>
      </c>
      <c r="L55" s="21" t="str">
        <f>IF(K55&gt;0,IF(K55&gt;M55,"Errore n. max giorni! Verificare periodo inserito",IF(NETWORKDAYS.INTL(F55,G55,11,'MENU TENDINA'!H$11:H$22)=K55,"ok","")),"")</f>
        <v/>
      </c>
      <c r="M55" s="25" t="str">
        <f>IF(K55&gt;0,NETWORKDAYS.INTL(F55,G55,11,'MENU TENDINA'!$H$11:$H$22),"")</f>
        <v/>
      </c>
      <c r="N55" s="7"/>
      <c r="O55" s="12">
        <f t="shared" si="16"/>
        <v>0</v>
      </c>
      <c r="P55" s="12">
        <f t="shared" si="11"/>
        <v>0</v>
      </c>
      <c r="Q55" s="13">
        <f t="shared" si="17"/>
        <v>0</v>
      </c>
      <c r="R55" s="13">
        <f t="shared" si="18"/>
        <v>0</v>
      </c>
      <c r="S55" s="13">
        <f t="shared" si="19"/>
        <v>0</v>
      </c>
      <c r="T55" s="76">
        <f t="shared" si="12"/>
        <v>0</v>
      </c>
      <c r="U55" s="15">
        <f t="shared" si="20"/>
        <v>0</v>
      </c>
      <c r="V55" s="16">
        <f t="shared" si="13"/>
        <v>0</v>
      </c>
      <c r="W55" s="57">
        <f t="shared" si="21"/>
        <v>0</v>
      </c>
      <c r="X55" s="58">
        <f t="shared" si="22"/>
        <v>0</v>
      </c>
      <c r="Y55" s="57">
        <f t="shared" si="23"/>
        <v>0</v>
      </c>
      <c r="Z55" s="58">
        <f t="shared" si="24"/>
        <v>0</v>
      </c>
      <c r="AA55" s="58">
        <f t="shared" si="25"/>
        <v>0</v>
      </c>
      <c r="AB55" s="81">
        <f t="shared" si="14"/>
        <v>0</v>
      </c>
      <c r="AC55" s="82">
        <f t="shared" si="15"/>
        <v>0</v>
      </c>
    </row>
    <row r="56" spans="1:29" ht="19.899999999999999" customHeight="1" x14ac:dyDescent="0.25">
      <c r="A56" s="1"/>
      <c r="B56" s="2"/>
      <c r="C56" s="2"/>
      <c r="D56" s="3"/>
      <c r="E56" s="4"/>
      <c r="F56" s="5"/>
      <c r="G56" s="5"/>
      <c r="H56" s="6"/>
      <c r="I56" s="6"/>
      <c r="J56" s="6"/>
      <c r="K56" s="74">
        <f t="shared" si="10"/>
        <v>0</v>
      </c>
      <c r="L56" s="21" t="str">
        <f>IF(K56&gt;0,IF(K56&gt;M56,"Errore n. max giorni! Verificare periodo inserito",IF(NETWORKDAYS.INTL(F56,G56,11,'MENU TENDINA'!H$11:H$22)=K56,"ok","")),"")</f>
        <v/>
      </c>
      <c r="M56" s="25" t="str">
        <f>IF(K56&gt;0,NETWORKDAYS.INTL(F56,G56,11,'MENU TENDINA'!$H$11:$H$22),"")</f>
        <v/>
      </c>
      <c r="N56" s="7"/>
      <c r="O56" s="12">
        <f t="shared" si="16"/>
        <v>0</v>
      </c>
      <c r="P56" s="12">
        <f t="shared" si="11"/>
        <v>0</v>
      </c>
      <c r="Q56" s="13">
        <f t="shared" si="17"/>
        <v>0</v>
      </c>
      <c r="R56" s="13">
        <f t="shared" si="18"/>
        <v>0</v>
      </c>
      <c r="S56" s="13">
        <f t="shared" si="19"/>
        <v>0</v>
      </c>
      <c r="T56" s="76">
        <f t="shared" si="12"/>
        <v>0</v>
      </c>
      <c r="U56" s="15">
        <f t="shared" si="20"/>
        <v>0</v>
      </c>
      <c r="V56" s="16">
        <f t="shared" si="13"/>
        <v>0</v>
      </c>
      <c r="W56" s="57">
        <f t="shared" si="21"/>
        <v>0</v>
      </c>
      <c r="X56" s="58">
        <f t="shared" si="22"/>
        <v>0</v>
      </c>
      <c r="Y56" s="57">
        <f t="shared" si="23"/>
        <v>0</v>
      </c>
      <c r="Z56" s="58">
        <f t="shared" si="24"/>
        <v>0</v>
      </c>
      <c r="AA56" s="58">
        <f t="shared" si="25"/>
        <v>0</v>
      </c>
      <c r="AB56" s="81">
        <f t="shared" si="14"/>
        <v>0</v>
      </c>
      <c r="AC56" s="82">
        <f t="shared" si="15"/>
        <v>0</v>
      </c>
    </row>
    <row r="57" spans="1:29" ht="19.899999999999999" customHeight="1" x14ac:dyDescent="0.25">
      <c r="A57" s="1"/>
      <c r="B57" s="2"/>
      <c r="C57" s="2"/>
      <c r="D57" s="3"/>
      <c r="E57" s="4"/>
      <c r="F57" s="5"/>
      <c r="G57" s="5"/>
      <c r="H57" s="6"/>
      <c r="I57" s="6"/>
      <c r="J57" s="6"/>
      <c r="K57" s="74">
        <f t="shared" si="10"/>
        <v>0</v>
      </c>
      <c r="L57" s="21" t="str">
        <f>IF(K57&gt;0,IF(K57&gt;M57,"Errore n. max giorni! Verificare periodo inserito",IF(NETWORKDAYS.INTL(F57,G57,11,'MENU TENDINA'!H$11:H$22)=K57,"ok","")),"")</f>
        <v/>
      </c>
      <c r="M57" s="25" t="str">
        <f>IF(K57&gt;0,NETWORKDAYS.INTL(F57,G57,11,'MENU TENDINA'!$H$11:$H$22),"")</f>
        <v/>
      </c>
      <c r="N57" s="7"/>
      <c r="O57" s="12">
        <f t="shared" si="16"/>
        <v>0</v>
      </c>
      <c r="P57" s="12">
        <f t="shared" si="11"/>
        <v>0</v>
      </c>
      <c r="Q57" s="13">
        <f t="shared" si="17"/>
        <v>0</v>
      </c>
      <c r="R57" s="13">
        <f t="shared" si="18"/>
        <v>0</v>
      </c>
      <c r="S57" s="13">
        <f t="shared" si="19"/>
        <v>0</v>
      </c>
      <c r="T57" s="76">
        <f t="shared" si="12"/>
        <v>0</v>
      </c>
      <c r="U57" s="15">
        <f t="shared" si="20"/>
        <v>0</v>
      </c>
      <c r="V57" s="16">
        <f t="shared" si="13"/>
        <v>0</v>
      </c>
      <c r="W57" s="57">
        <f t="shared" si="21"/>
        <v>0</v>
      </c>
      <c r="X57" s="58">
        <f t="shared" si="22"/>
        <v>0</v>
      </c>
      <c r="Y57" s="57">
        <f t="shared" si="23"/>
        <v>0</v>
      </c>
      <c r="Z57" s="58">
        <f t="shared" si="24"/>
        <v>0</v>
      </c>
      <c r="AA57" s="58">
        <f t="shared" si="25"/>
        <v>0</v>
      </c>
      <c r="AB57" s="81">
        <f t="shared" si="14"/>
        <v>0</v>
      </c>
      <c r="AC57" s="82">
        <f t="shared" si="15"/>
        <v>0</v>
      </c>
    </row>
    <row r="58" spans="1:29" ht="19.899999999999999" customHeight="1" x14ac:dyDescent="0.25">
      <c r="A58" s="1"/>
      <c r="B58" s="2"/>
      <c r="C58" s="2"/>
      <c r="D58" s="3"/>
      <c r="E58" s="4"/>
      <c r="F58" s="5"/>
      <c r="G58" s="5"/>
      <c r="H58" s="6"/>
      <c r="I58" s="6"/>
      <c r="J58" s="6"/>
      <c r="K58" s="74">
        <f t="shared" si="10"/>
        <v>0</v>
      </c>
      <c r="L58" s="21" t="str">
        <f>IF(K58&gt;0,IF(K58&gt;M58,"Errore n. max giorni! Verificare periodo inserito",IF(NETWORKDAYS.INTL(F58,G58,11,'MENU TENDINA'!H$11:H$22)=K58,"ok","")),"")</f>
        <v/>
      </c>
      <c r="M58" s="25" t="str">
        <f>IF(K58&gt;0,NETWORKDAYS.INTL(F58,G58,11,'MENU TENDINA'!$H$11:$H$22),"")</f>
        <v/>
      </c>
      <c r="N58" s="7"/>
      <c r="O58" s="12">
        <f t="shared" si="16"/>
        <v>0</v>
      </c>
      <c r="P58" s="12">
        <f t="shared" si="11"/>
        <v>0</v>
      </c>
      <c r="Q58" s="13">
        <f t="shared" si="17"/>
        <v>0</v>
      </c>
      <c r="R58" s="13">
        <f t="shared" si="18"/>
        <v>0</v>
      </c>
      <c r="S58" s="13">
        <f t="shared" si="19"/>
        <v>0</v>
      </c>
      <c r="T58" s="76">
        <f t="shared" si="12"/>
        <v>0</v>
      </c>
      <c r="U58" s="15">
        <f t="shared" si="20"/>
        <v>0</v>
      </c>
      <c r="V58" s="16">
        <f t="shared" si="13"/>
        <v>0</v>
      </c>
      <c r="W58" s="57">
        <f t="shared" si="21"/>
        <v>0</v>
      </c>
      <c r="X58" s="58">
        <f t="shared" si="22"/>
        <v>0</v>
      </c>
      <c r="Y58" s="57">
        <f t="shared" si="23"/>
        <v>0</v>
      </c>
      <c r="Z58" s="58">
        <f t="shared" si="24"/>
        <v>0</v>
      </c>
      <c r="AA58" s="58">
        <f t="shared" si="25"/>
        <v>0</v>
      </c>
      <c r="AB58" s="81">
        <f t="shared" si="14"/>
        <v>0</v>
      </c>
      <c r="AC58" s="82">
        <f t="shared" si="15"/>
        <v>0</v>
      </c>
    </row>
    <row r="59" spans="1:29" ht="19.899999999999999" customHeight="1" x14ac:dyDescent="0.25">
      <c r="A59" s="1"/>
      <c r="B59" s="2"/>
      <c r="C59" s="2"/>
      <c r="D59" s="3"/>
      <c r="E59" s="4"/>
      <c r="F59" s="5"/>
      <c r="G59" s="5"/>
      <c r="H59" s="6"/>
      <c r="I59" s="6"/>
      <c r="J59" s="6"/>
      <c r="K59" s="74">
        <f t="shared" si="10"/>
        <v>0</v>
      </c>
      <c r="L59" s="21" t="str">
        <f>IF(K59&gt;0,IF(K59&gt;M59,"Errore n. max giorni! Verificare periodo inserito",IF(NETWORKDAYS.INTL(F59,G59,11,'MENU TENDINA'!H$11:H$22)=K59,"ok","")),"")</f>
        <v/>
      </c>
      <c r="M59" s="25" t="str">
        <f>IF(K59&gt;0,NETWORKDAYS.INTL(F59,G59,11,'MENU TENDINA'!$H$11:$H$22),"")</f>
        <v/>
      </c>
      <c r="N59" s="7"/>
      <c r="O59" s="12">
        <f t="shared" si="16"/>
        <v>0</v>
      </c>
      <c r="P59" s="12">
        <f t="shared" si="11"/>
        <v>0</v>
      </c>
      <c r="Q59" s="13">
        <f t="shared" si="17"/>
        <v>0</v>
      </c>
      <c r="R59" s="13">
        <f t="shared" si="18"/>
        <v>0</v>
      </c>
      <c r="S59" s="13">
        <f t="shared" si="19"/>
        <v>0</v>
      </c>
      <c r="T59" s="76">
        <f t="shared" si="12"/>
        <v>0</v>
      </c>
      <c r="U59" s="15">
        <f t="shared" si="20"/>
        <v>0</v>
      </c>
      <c r="V59" s="16">
        <f t="shared" si="13"/>
        <v>0</v>
      </c>
      <c r="W59" s="57">
        <f t="shared" si="21"/>
        <v>0</v>
      </c>
      <c r="X59" s="58">
        <f t="shared" si="22"/>
        <v>0</v>
      </c>
      <c r="Y59" s="57">
        <f t="shared" si="23"/>
        <v>0</v>
      </c>
      <c r="Z59" s="58">
        <f t="shared" si="24"/>
        <v>0</v>
      </c>
      <c r="AA59" s="58">
        <f t="shared" si="25"/>
        <v>0</v>
      </c>
      <c r="AB59" s="81">
        <f t="shared" si="14"/>
        <v>0</v>
      </c>
      <c r="AC59" s="82">
        <f t="shared" si="15"/>
        <v>0</v>
      </c>
    </row>
    <row r="60" spans="1:29" ht="19.899999999999999" customHeight="1" x14ac:dyDescent="0.25">
      <c r="A60" s="1"/>
      <c r="B60" s="2"/>
      <c r="C60" s="2"/>
      <c r="D60" s="3"/>
      <c r="E60" s="4"/>
      <c r="F60" s="5"/>
      <c r="G60" s="5"/>
      <c r="H60" s="6"/>
      <c r="I60" s="6"/>
      <c r="J60" s="6"/>
      <c r="K60" s="74">
        <f t="shared" si="10"/>
        <v>0</v>
      </c>
      <c r="L60" s="21" t="str">
        <f>IF(K60&gt;0,IF(K60&gt;M60,"Errore n. max giorni! Verificare periodo inserito",IF(NETWORKDAYS.INTL(F60,G60,11,'MENU TENDINA'!H$11:H$22)=K60,"ok","")),"")</f>
        <v/>
      </c>
      <c r="M60" s="25" t="str">
        <f>IF(K60&gt;0,NETWORKDAYS.INTL(F60,G60,11,'MENU TENDINA'!$H$11:$H$22),"")</f>
        <v/>
      </c>
      <c r="N60" s="7"/>
      <c r="O60" s="12">
        <f t="shared" si="16"/>
        <v>0</v>
      </c>
      <c r="P60" s="12">
        <f t="shared" si="11"/>
        <v>0</v>
      </c>
      <c r="Q60" s="13">
        <f t="shared" si="17"/>
        <v>0</v>
      </c>
      <c r="R60" s="13">
        <f t="shared" si="18"/>
        <v>0</v>
      </c>
      <c r="S60" s="13">
        <f t="shared" si="19"/>
        <v>0</v>
      </c>
      <c r="T60" s="76">
        <f t="shared" si="12"/>
        <v>0</v>
      </c>
      <c r="U60" s="15">
        <f t="shared" si="20"/>
        <v>0</v>
      </c>
      <c r="V60" s="16">
        <f t="shared" si="13"/>
        <v>0</v>
      </c>
      <c r="W60" s="57">
        <f t="shared" si="21"/>
        <v>0</v>
      </c>
      <c r="X60" s="58">
        <f t="shared" si="22"/>
        <v>0</v>
      </c>
      <c r="Y60" s="57">
        <f t="shared" si="23"/>
        <v>0</v>
      </c>
      <c r="Z60" s="58">
        <f t="shared" si="24"/>
        <v>0</v>
      </c>
      <c r="AA60" s="58">
        <f t="shared" si="25"/>
        <v>0</v>
      </c>
      <c r="AB60" s="81">
        <f t="shared" si="14"/>
        <v>0</v>
      </c>
      <c r="AC60" s="82">
        <f t="shared" si="15"/>
        <v>0</v>
      </c>
    </row>
    <row r="61" spans="1:29" ht="19.899999999999999" customHeight="1" x14ac:dyDescent="0.25">
      <c r="A61" s="1"/>
      <c r="B61" s="2"/>
      <c r="C61" s="2"/>
      <c r="D61" s="3"/>
      <c r="E61" s="4"/>
      <c r="F61" s="5"/>
      <c r="G61" s="5"/>
      <c r="H61" s="6"/>
      <c r="I61" s="6"/>
      <c r="J61" s="6"/>
      <c r="K61" s="74">
        <f t="shared" si="10"/>
        <v>0</v>
      </c>
      <c r="L61" s="21" t="str">
        <f>IF(K61&gt;0,IF(K61&gt;M61,"Errore n. max giorni! Verificare periodo inserito",IF(NETWORKDAYS.INTL(F61,G61,11,'MENU TENDINA'!H$11:H$22)=K61,"ok","")),"")</f>
        <v/>
      </c>
      <c r="M61" s="25" t="str">
        <f>IF(K61&gt;0,NETWORKDAYS.INTL(F61,G61,11,'MENU TENDINA'!$H$11:$H$22),"")</f>
        <v/>
      </c>
      <c r="N61" s="7"/>
      <c r="O61" s="12">
        <f t="shared" si="16"/>
        <v>0</v>
      </c>
      <c r="P61" s="12">
        <f t="shared" si="11"/>
        <v>0</v>
      </c>
      <c r="Q61" s="13">
        <f t="shared" si="17"/>
        <v>0</v>
      </c>
      <c r="R61" s="13">
        <f t="shared" si="18"/>
        <v>0</v>
      </c>
      <c r="S61" s="13">
        <f t="shared" si="19"/>
        <v>0</v>
      </c>
      <c r="T61" s="76">
        <f t="shared" si="12"/>
        <v>0</v>
      </c>
      <c r="U61" s="15">
        <f t="shared" si="20"/>
        <v>0</v>
      </c>
      <c r="V61" s="16">
        <f t="shared" si="13"/>
        <v>0</v>
      </c>
      <c r="W61" s="57">
        <f t="shared" si="21"/>
        <v>0</v>
      </c>
      <c r="X61" s="58">
        <f t="shared" si="22"/>
        <v>0</v>
      </c>
      <c r="Y61" s="57">
        <f t="shared" si="23"/>
        <v>0</v>
      </c>
      <c r="Z61" s="58">
        <f t="shared" si="24"/>
        <v>0</v>
      </c>
      <c r="AA61" s="58">
        <f t="shared" si="25"/>
        <v>0</v>
      </c>
      <c r="AB61" s="81">
        <f t="shared" si="14"/>
        <v>0</v>
      </c>
      <c r="AC61" s="82">
        <f t="shared" si="15"/>
        <v>0</v>
      </c>
    </row>
    <row r="62" spans="1:29" ht="19.899999999999999" customHeight="1" x14ac:dyDescent="0.25">
      <c r="A62" s="1"/>
      <c r="B62" s="2"/>
      <c r="C62" s="2"/>
      <c r="D62" s="3"/>
      <c r="E62" s="4"/>
      <c r="F62" s="5"/>
      <c r="G62" s="5"/>
      <c r="H62" s="6"/>
      <c r="I62" s="6"/>
      <c r="J62" s="6"/>
      <c r="K62" s="74">
        <f t="shared" si="10"/>
        <v>0</v>
      </c>
      <c r="L62" s="21" t="str">
        <f>IF(K62&gt;0,IF(K62&gt;M62,"Errore n. max giorni! Verificare periodo inserito",IF(NETWORKDAYS.INTL(F62,G62,11,'MENU TENDINA'!H$11:H$22)=K62,"ok","")),"")</f>
        <v/>
      </c>
      <c r="M62" s="25" t="str">
        <f>IF(K62&gt;0,NETWORKDAYS.INTL(F62,G62,11,'MENU TENDINA'!$H$11:$H$22),"")</f>
        <v/>
      </c>
      <c r="N62" s="7"/>
      <c r="O62" s="12">
        <f t="shared" si="16"/>
        <v>0</v>
      </c>
      <c r="P62" s="12">
        <f t="shared" si="11"/>
        <v>0</v>
      </c>
      <c r="Q62" s="13">
        <f t="shared" si="17"/>
        <v>0</v>
      </c>
      <c r="R62" s="13">
        <f t="shared" si="18"/>
        <v>0</v>
      </c>
      <c r="S62" s="13">
        <f t="shared" si="19"/>
        <v>0</v>
      </c>
      <c r="T62" s="76">
        <f t="shared" si="12"/>
        <v>0</v>
      </c>
      <c r="U62" s="15">
        <f t="shared" si="20"/>
        <v>0</v>
      </c>
      <c r="V62" s="16">
        <f t="shared" si="13"/>
        <v>0</v>
      </c>
      <c r="W62" s="57">
        <f t="shared" si="21"/>
        <v>0</v>
      </c>
      <c r="X62" s="58">
        <f t="shared" si="22"/>
        <v>0</v>
      </c>
      <c r="Y62" s="57">
        <f t="shared" si="23"/>
        <v>0</v>
      </c>
      <c r="Z62" s="58">
        <f t="shared" si="24"/>
        <v>0</v>
      </c>
      <c r="AA62" s="58">
        <f t="shared" si="25"/>
        <v>0</v>
      </c>
      <c r="AB62" s="81">
        <f t="shared" si="14"/>
        <v>0</v>
      </c>
      <c r="AC62" s="82">
        <f t="shared" si="15"/>
        <v>0</v>
      </c>
    </row>
    <row r="63" spans="1:29" ht="19.899999999999999" customHeight="1" x14ac:dyDescent="0.25">
      <c r="A63" s="1"/>
      <c r="B63" s="2"/>
      <c r="C63" s="2"/>
      <c r="D63" s="3"/>
      <c r="E63" s="4"/>
      <c r="F63" s="5"/>
      <c r="G63" s="5"/>
      <c r="H63" s="6"/>
      <c r="I63" s="6"/>
      <c r="J63" s="6"/>
      <c r="K63" s="74">
        <f t="shared" si="10"/>
        <v>0</v>
      </c>
      <c r="L63" s="21" t="str">
        <f>IF(K63&gt;0,IF(K63&gt;M63,"Errore n. max giorni! Verificare periodo inserito",IF(NETWORKDAYS.INTL(F63,G63,11,'MENU TENDINA'!H$11:H$22)=K63,"ok","")),"")</f>
        <v/>
      </c>
      <c r="M63" s="25" t="str">
        <f>IF(K63&gt;0,NETWORKDAYS.INTL(F63,G63,11,'MENU TENDINA'!$H$11:$H$22),"")</f>
        <v/>
      </c>
      <c r="N63" s="7"/>
      <c r="O63" s="12">
        <f t="shared" si="16"/>
        <v>0</v>
      </c>
      <c r="P63" s="12">
        <f t="shared" si="11"/>
        <v>0</v>
      </c>
      <c r="Q63" s="13">
        <f t="shared" si="17"/>
        <v>0</v>
      </c>
      <c r="R63" s="13">
        <f t="shared" si="18"/>
        <v>0</v>
      </c>
      <c r="S63" s="13">
        <f t="shared" si="19"/>
        <v>0</v>
      </c>
      <c r="T63" s="76">
        <f t="shared" si="12"/>
        <v>0</v>
      </c>
      <c r="U63" s="15">
        <f t="shared" si="20"/>
        <v>0</v>
      </c>
      <c r="V63" s="16">
        <f t="shared" si="13"/>
        <v>0</v>
      </c>
      <c r="W63" s="57">
        <f t="shared" si="21"/>
        <v>0</v>
      </c>
      <c r="X63" s="58">
        <f t="shared" si="22"/>
        <v>0</v>
      </c>
      <c r="Y63" s="57">
        <f t="shared" si="23"/>
        <v>0</v>
      </c>
      <c r="Z63" s="58">
        <f t="shared" si="24"/>
        <v>0</v>
      </c>
      <c r="AA63" s="58">
        <f t="shared" si="25"/>
        <v>0</v>
      </c>
      <c r="AB63" s="81">
        <f t="shared" si="14"/>
        <v>0</v>
      </c>
      <c r="AC63" s="82">
        <f t="shared" si="15"/>
        <v>0</v>
      </c>
    </row>
    <row r="64" spans="1:29" ht="19.899999999999999" customHeight="1" x14ac:dyDescent="0.25">
      <c r="A64" s="1"/>
      <c r="B64" s="2"/>
      <c r="C64" s="2"/>
      <c r="D64" s="3"/>
      <c r="E64" s="4"/>
      <c r="F64" s="5"/>
      <c r="G64" s="5"/>
      <c r="H64" s="6"/>
      <c r="I64" s="6"/>
      <c r="J64" s="6"/>
      <c r="K64" s="74">
        <f t="shared" si="10"/>
        <v>0</v>
      </c>
      <c r="L64" s="21" t="str">
        <f>IF(K64&gt;0,IF(K64&gt;M64,"Errore n. max giorni! Verificare periodo inserito",IF(NETWORKDAYS.INTL(F64,G64,11,'MENU TENDINA'!H$11:H$22)=K64,"ok","")),"")</f>
        <v/>
      </c>
      <c r="M64" s="25" t="str">
        <f>IF(K64&gt;0,NETWORKDAYS.INTL(F64,G64,11,'MENU TENDINA'!$H$11:$H$22),"")</f>
        <v/>
      </c>
      <c r="N64" s="7"/>
      <c r="O64" s="12">
        <f t="shared" si="16"/>
        <v>0</v>
      </c>
      <c r="P64" s="12">
        <f t="shared" si="11"/>
        <v>0</v>
      </c>
      <c r="Q64" s="13">
        <f t="shared" si="17"/>
        <v>0</v>
      </c>
      <c r="R64" s="13">
        <f t="shared" si="18"/>
        <v>0</v>
      </c>
      <c r="S64" s="13">
        <f t="shared" si="19"/>
        <v>0</v>
      </c>
      <c r="T64" s="76">
        <f t="shared" si="12"/>
        <v>0</v>
      </c>
      <c r="U64" s="15">
        <f t="shared" si="20"/>
        <v>0</v>
      </c>
      <c r="V64" s="16">
        <f t="shared" si="13"/>
        <v>0</v>
      </c>
      <c r="W64" s="57">
        <f t="shared" si="21"/>
        <v>0</v>
      </c>
      <c r="X64" s="58">
        <f t="shared" si="22"/>
        <v>0</v>
      </c>
      <c r="Y64" s="57">
        <f t="shared" si="23"/>
        <v>0</v>
      </c>
      <c r="Z64" s="58">
        <f t="shared" si="24"/>
        <v>0</v>
      </c>
      <c r="AA64" s="58">
        <f t="shared" si="25"/>
        <v>0</v>
      </c>
      <c r="AB64" s="81">
        <f t="shared" si="14"/>
        <v>0</v>
      </c>
      <c r="AC64" s="82">
        <f t="shared" si="15"/>
        <v>0</v>
      </c>
    </row>
    <row r="65" spans="1:29" ht="19.899999999999999" customHeight="1" x14ac:dyDescent="0.25">
      <c r="A65" s="1"/>
      <c r="B65" s="2"/>
      <c r="C65" s="2"/>
      <c r="D65" s="3"/>
      <c r="E65" s="4"/>
      <c r="F65" s="5"/>
      <c r="G65" s="5"/>
      <c r="H65" s="6"/>
      <c r="I65" s="6"/>
      <c r="J65" s="6"/>
      <c r="K65" s="74">
        <f t="shared" si="10"/>
        <v>0</v>
      </c>
      <c r="L65" s="21" t="str">
        <f>IF(K65&gt;0,IF(K65&gt;M65,"Errore n. max giorni! Verificare periodo inserito",IF(NETWORKDAYS.INTL(F65,G65,11,'MENU TENDINA'!H$11:H$22)=K65,"ok","")),"")</f>
        <v/>
      </c>
      <c r="M65" s="25" t="str">
        <f>IF(K65&gt;0,NETWORKDAYS.INTL(F65,G65,11,'MENU TENDINA'!$H$11:$H$22),"")</f>
        <v/>
      </c>
      <c r="N65" s="7"/>
      <c r="O65" s="12">
        <f t="shared" si="16"/>
        <v>0</v>
      </c>
      <c r="P65" s="12">
        <f t="shared" si="11"/>
        <v>0</v>
      </c>
      <c r="Q65" s="13">
        <f t="shared" si="17"/>
        <v>0</v>
      </c>
      <c r="R65" s="13">
        <f t="shared" si="18"/>
        <v>0</v>
      </c>
      <c r="S65" s="13">
        <f t="shared" si="19"/>
        <v>0</v>
      </c>
      <c r="T65" s="76">
        <f t="shared" si="12"/>
        <v>0</v>
      </c>
      <c r="U65" s="15">
        <f t="shared" si="20"/>
        <v>0</v>
      </c>
      <c r="V65" s="16">
        <f t="shared" si="13"/>
        <v>0</v>
      </c>
      <c r="W65" s="57">
        <f t="shared" si="21"/>
        <v>0</v>
      </c>
      <c r="X65" s="58">
        <f t="shared" si="22"/>
        <v>0</v>
      </c>
      <c r="Y65" s="57">
        <f t="shared" si="23"/>
        <v>0</v>
      </c>
      <c r="Z65" s="58">
        <f t="shared" si="24"/>
        <v>0</v>
      </c>
      <c r="AA65" s="58">
        <f t="shared" si="25"/>
        <v>0</v>
      </c>
      <c r="AB65" s="81">
        <f t="shared" si="14"/>
        <v>0</v>
      </c>
      <c r="AC65" s="82">
        <f t="shared" si="15"/>
        <v>0</v>
      </c>
    </row>
    <row r="66" spans="1:29" ht="19.899999999999999" customHeight="1" x14ac:dyDescent="0.25">
      <c r="A66" s="1"/>
      <c r="B66" s="2"/>
      <c r="C66" s="2"/>
      <c r="D66" s="3"/>
      <c r="E66" s="4"/>
      <c r="F66" s="5"/>
      <c r="G66" s="5"/>
      <c r="H66" s="6"/>
      <c r="I66" s="6"/>
      <c r="J66" s="6"/>
      <c r="K66" s="74">
        <f t="shared" si="10"/>
        <v>0</v>
      </c>
      <c r="L66" s="21" t="str">
        <f>IF(K66&gt;0,IF(K66&gt;M66,"Errore n. max giorni! Verificare periodo inserito",IF(NETWORKDAYS.INTL(F66,G66,11,'MENU TENDINA'!H$11:H$22)=K66,"ok","")),"")</f>
        <v/>
      </c>
      <c r="M66" s="25" t="str">
        <f>IF(K66&gt;0,NETWORKDAYS.INTL(F66,G66,11,'MENU TENDINA'!$H$11:$H$22),"")</f>
        <v/>
      </c>
      <c r="N66" s="7"/>
      <c r="O66" s="12">
        <f t="shared" si="16"/>
        <v>0</v>
      </c>
      <c r="P66" s="12">
        <f t="shared" si="11"/>
        <v>0</v>
      </c>
      <c r="Q66" s="13">
        <f t="shared" si="17"/>
        <v>0</v>
      </c>
      <c r="R66" s="13">
        <f t="shared" si="18"/>
        <v>0</v>
      </c>
      <c r="S66" s="13">
        <f t="shared" si="19"/>
        <v>0</v>
      </c>
      <c r="T66" s="76">
        <f t="shared" si="12"/>
        <v>0</v>
      </c>
      <c r="U66" s="15">
        <f t="shared" si="20"/>
        <v>0</v>
      </c>
      <c r="V66" s="16">
        <f t="shared" si="13"/>
        <v>0</v>
      </c>
      <c r="W66" s="57">
        <f t="shared" si="21"/>
        <v>0</v>
      </c>
      <c r="X66" s="58">
        <f t="shared" si="22"/>
        <v>0</v>
      </c>
      <c r="Y66" s="57">
        <f t="shared" si="23"/>
        <v>0</v>
      </c>
      <c r="Z66" s="58">
        <f t="shared" si="24"/>
        <v>0</v>
      </c>
      <c r="AA66" s="58">
        <f t="shared" si="25"/>
        <v>0</v>
      </c>
      <c r="AB66" s="81">
        <f t="shared" si="14"/>
        <v>0</v>
      </c>
      <c r="AC66" s="82">
        <f t="shared" si="15"/>
        <v>0</v>
      </c>
    </row>
    <row r="67" spans="1:29" ht="19.899999999999999" customHeight="1" x14ac:dyDescent="0.25">
      <c r="A67" s="1"/>
      <c r="B67" s="2"/>
      <c r="C67" s="2"/>
      <c r="D67" s="3"/>
      <c r="E67" s="4"/>
      <c r="F67" s="5"/>
      <c r="G67" s="5"/>
      <c r="H67" s="6"/>
      <c r="I67" s="6"/>
      <c r="J67" s="6"/>
      <c r="K67" s="74">
        <f t="shared" si="10"/>
        <v>0</v>
      </c>
      <c r="L67" s="21" t="str">
        <f>IF(K67&gt;0,IF(K67&gt;M67,"Errore n. max giorni! Verificare periodo inserito",IF(NETWORKDAYS.INTL(F67,G67,11,'MENU TENDINA'!H$11:H$22)=K67,"ok","")),"")</f>
        <v/>
      </c>
      <c r="M67" s="25" t="str">
        <f>IF(K67&gt;0,NETWORKDAYS.INTL(F67,G67,11,'MENU TENDINA'!$H$11:$H$22),"")</f>
        <v/>
      </c>
      <c r="N67" s="7"/>
      <c r="O67" s="12">
        <f t="shared" si="16"/>
        <v>0</v>
      </c>
      <c r="P67" s="12">
        <f t="shared" si="11"/>
        <v>0</v>
      </c>
      <c r="Q67" s="13">
        <f t="shared" si="17"/>
        <v>0</v>
      </c>
      <c r="R67" s="13">
        <f t="shared" si="18"/>
        <v>0</v>
      </c>
      <c r="S67" s="13">
        <f t="shared" si="19"/>
        <v>0</v>
      </c>
      <c r="T67" s="76">
        <f t="shared" si="12"/>
        <v>0</v>
      </c>
      <c r="U67" s="15">
        <f t="shared" si="20"/>
        <v>0</v>
      </c>
      <c r="V67" s="16">
        <f t="shared" si="13"/>
        <v>0</v>
      </c>
      <c r="W67" s="57">
        <f t="shared" si="21"/>
        <v>0</v>
      </c>
      <c r="X67" s="58">
        <f t="shared" si="22"/>
        <v>0</v>
      </c>
      <c r="Y67" s="57">
        <f t="shared" si="23"/>
        <v>0</v>
      </c>
      <c r="Z67" s="58">
        <f t="shared" si="24"/>
        <v>0</v>
      </c>
      <c r="AA67" s="58">
        <f t="shared" si="25"/>
        <v>0</v>
      </c>
      <c r="AB67" s="81">
        <f t="shared" si="14"/>
        <v>0</v>
      </c>
      <c r="AC67" s="82">
        <f t="shared" si="15"/>
        <v>0</v>
      </c>
    </row>
    <row r="68" spans="1:29" ht="19.899999999999999" customHeight="1" x14ac:dyDescent="0.25">
      <c r="A68" s="1"/>
      <c r="B68" s="2"/>
      <c r="C68" s="2"/>
      <c r="D68" s="3"/>
      <c r="E68" s="4"/>
      <c r="F68" s="5"/>
      <c r="G68" s="5"/>
      <c r="H68" s="6"/>
      <c r="I68" s="6"/>
      <c r="J68" s="6"/>
      <c r="K68" s="74">
        <f t="shared" si="10"/>
        <v>0</v>
      </c>
      <c r="L68" s="21" t="str">
        <f>IF(K68&gt;0,IF(K68&gt;M68,"Errore n. max giorni! Verificare periodo inserito",IF(NETWORKDAYS.INTL(F68,G68,11,'MENU TENDINA'!H$11:H$22)=K68,"ok","")),"")</f>
        <v/>
      </c>
      <c r="M68" s="25" t="str">
        <f>IF(K68&gt;0,NETWORKDAYS.INTL(F68,G68,11,'MENU TENDINA'!$H$11:$H$22),"")</f>
        <v/>
      </c>
      <c r="N68" s="7"/>
      <c r="O68" s="12">
        <f t="shared" si="16"/>
        <v>0</v>
      </c>
      <c r="P68" s="12">
        <f t="shared" si="11"/>
        <v>0</v>
      </c>
      <c r="Q68" s="13">
        <f t="shared" si="17"/>
        <v>0</v>
      </c>
      <c r="R68" s="13">
        <f t="shared" si="18"/>
        <v>0</v>
      </c>
      <c r="S68" s="13">
        <f t="shared" si="19"/>
        <v>0</v>
      </c>
      <c r="T68" s="76">
        <f t="shared" si="12"/>
        <v>0</v>
      </c>
      <c r="U68" s="15">
        <f t="shared" si="20"/>
        <v>0</v>
      </c>
      <c r="V68" s="16">
        <f t="shared" si="13"/>
        <v>0</v>
      </c>
      <c r="W68" s="57">
        <f t="shared" si="21"/>
        <v>0</v>
      </c>
      <c r="X68" s="58">
        <f t="shared" si="22"/>
        <v>0</v>
      </c>
      <c r="Y68" s="57">
        <f t="shared" si="23"/>
        <v>0</v>
      </c>
      <c r="Z68" s="58">
        <f t="shared" si="24"/>
        <v>0</v>
      </c>
      <c r="AA68" s="58">
        <f t="shared" si="25"/>
        <v>0</v>
      </c>
      <c r="AB68" s="81">
        <f t="shared" si="14"/>
        <v>0</v>
      </c>
      <c r="AC68" s="82">
        <f t="shared" si="15"/>
        <v>0</v>
      </c>
    </row>
    <row r="69" spans="1:29" ht="19.899999999999999" customHeight="1" x14ac:dyDescent="0.25">
      <c r="A69" s="1"/>
      <c r="B69" s="2"/>
      <c r="C69" s="2"/>
      <c r="D69" s="3"/>
      <c r="E69" s="4"/>
      <c r="F69" s="5"/>
      <c r="G69" s="5"/>
      <c r="H69" s="6"/>
      <c r="I69" s="6"/>
      <c r="J69" s="6"/>
      <c r="K69" s="74">
        <f t="shared" si="10"/>
        <v>0</v>
      </c>
      <c r="L69" s="21" t="str">
        <f>IF(K69&gt;0,IF(K69&gt;M69,"Errore n. max giorni! Verificare periodo inserito",IF(NETWORKDAYS.INTL(F69,G69,11,'MENU TENDINA'!H$11:H$22)=K69,"ok","")),"")</f>
        <v/>
      </c>
      <c r="M69" s="25" t="str">
        <f>IF(K69&gt;0,NETWORKDAYS.INTL(F69,G69,11,'MENU TENDINA'!$H$11:$H$22),"")</f>
        <v/>
      </c>
      <c r="N69" s="7"/>
      <c r="O69" s="12">
        <f t="shared" si="16"/>
        <v>0</v>
      </c>
      <c r="P69" s="12">
        <f t="shared" si="11"/>
        <v>0</v>
      </c>
      <c r="Q69" s="13">
        <f t="shared" si="17"/>
        <v>0</v>
      </c>
      <c r="R69" s="13">
        <f t="shared" si="18"/>
        <v>0</v>
      </c>
      <c r="S69" s="13">
        <f t="shared" si="19"/>
        <v>0</v>
      </c>
      <c r="T69" s="76">
        <f t="shared" si="12"/>
        <v>0</v>
      </c>
      <c r="U69" s="15">
        <f t="shared" si="20"/>
        <v>0</v>
      </c>
      <c r="V69" s="16">
        <f t="shared" si="13"/>
        <v>0</v>
      </c>
      <c r="W69" s="57">
        <f t="shared" si="21"/>
        <v>0</v>
      </c>
      <c r="X69" s="58">
        <f t="shared" si="22"/>
        <v>0</v>
      </c>
      <c r="Y69" s="57">
        <f t="shared" si="23"/>
        <v>0</v>
      </c>
      <c r="Z69" s="58">
        <f t="shared" si="24"/>
        <v>0</v>
      </c>
      <c r="AA69" s="58">
        <f t="shared" si="25"/>
        <v>0</v>
      </c>
      <c r="AB69" s="81">
        <f t="shared" si="14"/>
        <v>0</v>
      </c>
      <c r="AC69" s="82">
        <f t="shared" si="15"/>
        <v>0</v>
      </c>
    </row>
    <row r="70" spans="1:29" ht="19.899999999999999" customHeight="1" x14ac:dyDescent="0.25">
      <c r="A70" s="1"/>
      <c r="B70" s="2"/>
      <c r="C70" s="2"/>
      <c r="D70" s="3"/>
      <c r="E70" s="4"/>
      <c r="F70" s="5"/>
      <c r="G70" s="5"/>
      <c r="H70" s="6"/>
      <c r="I70" s="6"/>
      <c r="J70" s="6"/>
      <c r="K70" s="74">
        <f t="shared" si="10"/>
        <v>0</v>
      </c>
      <c r="L70" s="21" t="str">
        <f>IF(K70&gt;0,IF(K70&gt;M70,"Errore n. max giorni! Verificare periodo inserito",IF(NETWORKDAYS.INTL(F70,G70,11,'MENU TENDINA'!H$11:H$22)=K70,"ok","")),"")</f>
        <v/>
      </c>
      <c r="M70" s="25" t="str">
        <f>IF(K70&gt;0,NETWORKDAYS.INTL(F70,G70,11,'MENU TENDINA'!$H$11:$H$22),"")</f>
        <v/>
      </c>
      <c r="N70" s="7"/>
      <c r="O70" s="12">
        <f t="shared" si="16"/>
        <v>0</v>
      </c>
      <c r="P70" s="12">
        <f t="shared" si="11"/>
        <v>0</v>
      </c>
      <c r="Q70" s="13">
        <f t="shared" si="17"/>
        <v>0</v>
      </c>
      <c r="R70" s="13">
        <f t="shared" si="18"/>
        <v>0</v>
      </c>
      <c r="S70" s="13">
        <f t="shared" si="19"/>
        <v>0</v>
      </c>
      <c r="T70" s="76">
        <f t="shared" si="12"/>
        <v>0</v>
      </c>
      <c r="U70" s="15">
        <f t="shared" si="20"/>
        <v>0</v>
      </c>
      <c r="V70" s="16">
        <f t="shared" si="13"/>
        <v>0</v>
      </c>
      <c r="W70" s="57">
        <f t="shared" si="21"/>
        <v>0</v>
      </c>
      <c r="X70" s="58">
        <f t="shared" si="22"/>
        <v>0</v>
      </c>
      <c r="Y70" s="57">
        <f t="shared" si="23"/>
        <v>0</v>
      </c>
      <c r="Z70" s="58">
        <f t="shared" si="24"/>
        <v>0</v>
      </c>
      <c r="AA70" s="58">
        <f t="shared" si="25"/>
        <v>0</v>
      </c>
      <c r="AB70" s="81">
        <f t="shared" si="14"/>
        <v>0</v>
      </c>
      <c r="AC70" s="82">
        <f t="shared" si="15"/>
        <v>0</v>
      </c>
    </row>
    <row r="71" spans="1:29" ht="19.899999999999999" customHeight="1" x14ac:dyDescent="0.25">
      <c r="A71" s="1"/>
      <c r="B71" s="2"/>
      <c r="C71" s="2"/>
      <c r="D71" s="3"/>
      <c r="E71" s="4"/>
      <c r="F71" s="5"/>
      <c r="G71" s="5"/>
      <c r="H71" s="6"/>
      <c r="I71" s="6"/>
      <c r="J71" s="6"/>
      <c r="K71" s="74">
        <f t="shared" si="10"/>
        <v>0</v>
      </c>
      <c r="L71" s="21" t="str">
        <f>IF(K71&gt;0,IF(K71&gt;M71,"Errore n. max giorni! Verificare periodo inserito",IF(NETWORKDAYS.INTL(F71,G71,11,'MENU TENDINA'!H$11:H$22)=K71,"ok","")),"")</f>
        <v/>
      </c>
      <c r="M71" s="25" t="str">
        <f>IF(K71&gt;0,NETWORKDAYS.INTL(F71,G71,11,'MENU TENDINA'!$H$11:$H$22),"")</f>
        <v/>
      </c>
      <c r="N71" s="7"/>
      <c r="O71" s="12">
        <f t="shared" ref="O71:O102" si="26">IF(H71&gt;0,30.78,0)</f>
        <v>0</v>
      </c>
      <c r="P71" s="12">
        <f t="shared" si="11"/>
        <v>0</v>
      </c>
      <c r="Q71" s="13">
        <f t="shared" ref="Q71:Q102" si="27">ROUND(H71*O71,2)</f>
        <v>0</v>
      </c>
      <c r="R71" s="13">
        <f t="shared" ref="R71:R102" si="28">ROUND(I71*P71,2)</f>
        <v>0</v>
      </c>
      <c r="S71" s="13">
        <f t="shared" ref="S71:S102" si="29">ROUND(J71*P71,2)</f>
        <v>0</v>
      </c>
      <c r="T71" s="76">
        <f t="shared" si="12"/>
        <v>0</v>
      </c>
      <c r="U71" s="15">
        <f t="shared" ref="U71:U102" si="30">IF(N71=0,0,IF((N71&lt;5000),5000,N71))</f>
        <v>0</v>
      </c>
      <c r="V71" s="16">
        <f t="shared" si="13"/>
        <v>0</v>
      </c>
      <c r="W71" s="57">
        <f t="shared" ref="W71:W102" si="31">IF(H71&gt;0,ROUND((V71*O71),2),0)</f>
        <v>0</v>
      </c>
      <c r="X71" s="58">
        <f t="shared" ref="X71:X102" si="32">IF(H71&gt;0,ROUND(O71-W71,2),0)</f>
        <v>0</v>
      </c>
      <c r="Y71" s="57">
        <f t="shared" ref="Y71:Y102" si="33">IF(I71&gt;0,(ROUND((V71*P71),2)),0)</f>
        <v>0</v>
      </c>
      <c r="Z71" s="58">
        <f t="shared" ref="Z71:Z102" si="34">IF(I71&gt;0,ROUND(P71-Y71,2),0)</f>
        <v>0</v>
      </c>
      <c r="AA71" s="58">
        <f t="shared" ref="AA71:AA102" si="35">IF(J71&gt;0,P71,0)</f>
        <v>0</v>
      </c>
      <c r="AB71" s="81">
        <f t="shared" si="14"/>
        <v>0</v>
      </c>
      <c r="AC71" s="82">
        <f t="shared" si="15"/>
        <v>0</v>
      </c>
    </row>
    <row r="72" spans="1:29" ht="19.899999999999999" customHeight="1" x14ac:dyDescent="0.25">
      <c r="A72" s="1"/>
      <c r="B72" s="2"/>
      <c r="C72" s="2"/>
      <c r="D72" s="3"/>
      <c r="E72" s="4"/>
      <c r="F72" s="5"/>
      <c r="G72" s="5"/>
      <c r="H72" s="6"/>
      <c r="I72" s="6"/>
      <c r="J72" s="6"/>
      <c r="K72" s="74">
        <f t="shared" ref="K72:K135" si="36">H72+I72+J72</f>
        <v>0</v>
      </c>
      <c r="L72" s="21" t="str">
        <f>IF(K72&gt;0,IF(K72&gt;M72,"Errore n. max giorni! Verificare periodo inserito",IF(NETWORKDAYS.INTL(F72,G72,11,'MENU TENDINA'!H$11:H$22)=K72,"ok","")),"")</f>
        <v/>
      </c>
      <c r="M72" s="25" t="str">
        <f>IF(K72&gt;0,NETWORKDAYS.INTL(F72,G72,11,'MENU TENDINA'!$H$11:$H$22),"")</f>
        <v/>
      </c>
      <c r="N72" s="7"/>
      <c r="O72" s="12">
        <f t="shared" si="26"/>
        <v>0</v>
      </c>
      <c r="P72" s="12">
        <f t="shared" ref="P72:P135" si="37">IF(I72&gt;0,20.29,IF(J72&gt;0,20.29,0))</f>
        <v>0</v>
      </c>
      <c r="Q72" s="13">
        <f t="shared" si="27"/>
        <v>0</v>
      </c>
      <c r="R72" s="13">
        <f t="shared" si="28"/>
        <v>0</v>
      </c>
      <c r="S72" s="13">
        <f t="shared" si="29"/>
        <v>0</v>
      </c>
      <c r="T72" s="76">
        <f t="shared" ref="T72:T135" si="38">ROUND(Q72+R72+S72,2)</f>
        <v>0</v>
      </c>
      <c r="U72" s="15">
        <f t="shared" si="30"/>
        <v>0</v>
      </c>
      <c r="V72" s="16">
        <f t="shared" ref="V72:V135" si="39">IF(U72=0,0,ROUND((U72-5000)/(20000-5000),2))</f>
        <v>0</v>
      </c>
      <c r="W72" s="57">
        <f t="shared" si="31"/>
        <v>0</v>
      </c>
      <c r="X72" s="58">
        <f t="shared" si="32"/>
        <v>0</v>
      </c>
      <c r="Y72" s="57">
        <f t="shared" si="33"/>
        <v>0</v>
      </c>
      <c r="Z72" s="58">
        <f t="shared" si="34"/>
        <v>0</v>
      </c>
      <c r="AA72" s="58">
        <f t="shared" si="35"/>
        <v>0</v>
      </c>
      <c r="AB72" s="81">
        <f t="shared" ref="AB72:AB135" si="40">ROUND((W72*H72)+(Y72*I72),2)</f>
        <v>0</v>
      </c>
      <c r="AC72" s="82">
        <f t="shared" ref="AC72:AC135" si="41">IF(K72&gt;0,IF(N72="","inserire Isee in colonna Q",ROUND((X72*H72)+(Z72*I72)+(AA72*J72),2)),0)</f>
        <v>0</v>
      </c>
    </row>
    <row r="73" spans="1:29" ht="19.899999999999999" customHeight="1" x14ac:dyDescent="0.25">
      <c r="A73" s="1"/>
      <c r="B73" s="2"/>
      <c r="C73" s="2"/>
      <c r="D73" s="3"/>
      <c r="E73" s="4"/>
      <c r="F73" s="5"/>
      <c r="G73" s="5"/>
      <c r="H73" s="6"/>
      <c r="I73" s="6"/>
      <c r="J73" s="6"/>
      <c r="K73" s="74">
        <f t="shared" si="36"/>
        <v>0</v>
      </c>
      <c r="L73" s="21" t="str">
        <f>IF(K73&gt;0,IF(K73&gt;M73,"Errore n. max giorni! Verificare periodo inserito",IF(NETWORKDAYS.INTL(F73,G73,11,'MENU TENDINA'!H$11:H$22)=K73,"ok","")),"")</f>
        <v/>
      </c>
      <c r="M73" s="25" t="str">
        <f>IF(K73&gt;0,NETWORKDAYS.INTL(F73,G73,11,'MENU TENDINA'!$H$11:$H$22),"")</f>
        <v/>
      </c>
      <c r="N73" s="7"/>
      <c r="O73" s="12">
        <f t="shared" si="26"/>
        <v>0</v>
      </c>
      <c r="P73" s="12">
        <f t="shared" si="37"/>
        <v>0</v>
      </c>
      <c r="Q73" s="13">
        <f t="shared" si="27"/>
        <v>0</v>
      </c>
      <c r="R73" s="13">
        <f t="shared" si="28"/>
        <v>0</v>
      </c>
      <c r="S73" s="13">
        <f t="shared" si="29"/>
        <v>0</v>
      </c>
      <c r="T73" s="76">
        <f t="shared" si="38"/>
        <v>0</v>
      </c>
      <c r="U73" s="15">
        <f t="shared" si="30"/>
        <v>0</v>
      </c>
      <c r="V73" s="16">
        <f t="shared" si="39"/>
        <v>0</v>
      </c>
      <c r="W73" s="57">
        <f t="shared" si="31"/>
        <v>0</v>
      </c>
      <c r="X73" s="58">
        <f t="shared" si="32"/>
        <v>0</v>
      </c>
      <c r="Y73" s="57">
        <f t="shared" si="33"/>
        <v>0</v>
      </c>
      <c r="Z73" s="58">
        <f t="shared" si="34"/>
        <v>0</v>
      </c>
      <c r="AA73" s="58">
        <f t="shared" si="35"/>
        <v>0</v>
      </c>
      <c r="AB73" s="81">
        <f t="shared" si="40"/>
        <v>0</v>
      </c>
      <c r="AC73" s="82">
        <f t="shared" si="41"/>
        <v>0</v>
      </c>
    </row>
    <row r="74" spans="1:29" ht="19.899999999999999" customHeight="1" x14ac:dyDescent="0.25">
      <c r="A74" s="1"/>
      <c r="B74" s="2"/>
      <c r="C74" s="2"/>
      <c r="D74" s="3"/>
      <c r="E74" s="4"/>
      <c r="F74" s="5"/>
      <c r="G74" s="5"/>
      <c r="H74" s="6"/>
      <c r="I74" s="6"/>
      <c r="J74" s="6"/>
      <c r="K74" s="74">
        <f t="shared" si="36"/>
        <v>0</v>
      </c>
      <c r="L74" s="21" t="str">
        <f>IF(K74&gt;0,IF(K74&gt;M74,"Errore n. max giorni! Verificare periodo inserito",IF(NETWORKDAYS.INTL(F74,G74,11,'MENU TENDINA'!H$11:H$22)=K74,"ok","")),"")</f>
        <v/>
      </c>
      <c r="M74" s="25" t="str">
        <f>IF(K74&gt;0,NETWORKDAYS.INTL(F74,G74,11,'MENU TENDINA'!$H$11:$H$22),"")</f>
        <v/>
      </c>
      <c r="N74" s="7"/>
      <c r="O74" s="12">
        <f t="shared" si="26"/>
        <v>0</v>
      </c>
      <c r="P74" s="12">
        <f t="shared" si="37"/>
        <v>0</v>
      </c>
      <c r="Q74" s="13">
        <f t="shared" si="27"/>
        <v>0</v>
      </c>
      <c r="R74" s="13">
        <f t="shared" si="28"/>
        <v>0</v>
      </c>
      <c r="S74" s="13">
        <f t="shared" si="29"/>
        <v>0</v>
      </c>
      <c r="T74" s="76">
        <f t="shared" si="38"/>
        <v>0</v>
      </c>
      <c r="U74" s="15">
        <f t="shared" si="30"/>
        <v>0</v>
      </c>
      <c r="V74" s="16">
        <f t="shared" si="39"/>
        <v>0</v>
      </c>
      <c r="W74" s="57">
        <f t="shared" si="31"/>
        <v>0</v>
      </c>
      <c r="X74" s="58">
        <f t="shared" si="32"/>
        <v>0</v>
      </c>
      <c r="Y74" s="57">
        <f t="shared" si="33"/>
        <v>0</v>
      </c>
      <c r="Z74" s="58">
        <f t="shared" si="34"/>
        <v>0</v>
      </c>
      <c r="AA74" s="58">
        <f t="shared" si="35"/>
        <v>0</v>
      </c>
      <c r="AB74" s="81">
        <f t="shared" si="40"/>
        <v>0</v>
      </c>
      <c r="AC74" s="82">
        <f t="shared" si="41"/>
        <v>0</v>
      </c>
    </row>
    <row r="75" spans="1:29" ht="19.899999999999999" customHeight="1" x14ac:dyDescent="0.25">
      <c r="A75" s="1"/>
      <c r="B75" s="2"/>
      <c r="C75" s="2"/>
      <c r="D75" s="3"/>
      <c r="E75" s="4"/>
      <c r="F75" s="5"/>
      <c r="G75" s="5"/>
      <c r="H75" s="6"/>
      <c r="I75" s="6"/>
      <c r="J75" s="6"/>
      <c r="K75" s="74">
        <f t="shared" si="36"/>
        <v>0</v>
      </c>
      <c r="L75" s="21" t="str">
        <f>IF(K75&gt;0,IF(K75&gt;M75,"Errore n. max giorni! Verificare periodo inserito",IF(NETWORKDAYS.INTL(F75,G75,11,'MENU TENDINA'!H$11:H$22)=K75,"ok","")),"")</f>
        <v/>
      </c>
      <c r="M75" s="25" t="str">
        <f>IF(K75&gt;0,NETWORKDAYS.INTL(F75,G75,11,'MENU TENDINA'!$H$11:$H$22),"")</f>
        <v/>
      </c>
      <c r="N75" s="7"/>
      <c r="O75" s="12">
        <f t="shared" si="26"/>
        <v>0</v>
      </c>
      <c r="P75" s="12">
        <f t="shared" si="37"/>
        <v>0</v>
      </c>
      <c r="Q75" s="13">
        <f t="shared" si="27"/>
        <v>0</v>
      </c>
      <c r="R75" s="13">
        <f t="shared" si="28"/>
        <v>0</v>
      </c>
      <c r="S75" s="13">
        <f t="shared" si="29"/>
        <v>0</v>
      </c>
      <c r="T75" s="76">
        <f t="shared" si="38"/>
        <v>0</v>
      </c>
      <c r="U75" s="15">
        <f t="shared" si="30"/>
        <v>0</v>
      </c>
      <c r="V75" s="16">
        <f t="shared" si="39"/>
        <v>0</v>
      </c>
      <c r="W75" s="57">
        <f t="shared" si="31"/>
        <v>0</v>
      </c>
      <c r="X75" s="58">
        <f t="shared" si="32"/>
        <v>0</v>
      </c>
      <c r="Y75" s="57">
        <f t="shared" si="33"/>
        <v>0</v>
      </c>
      <c r="Z75" s="58">
        <f t="shared" si="34"/>
        <v>0</v>
      </c>
      <c r="AA75" s="58">
        <f t="shared" si="35"/>
        <v>0</v>
      </c>
      <c r="AB75" s="81">
        <f t="shared" si="40"/>
        <v>0</v>
      </c>
      <c r="AC75" s="82">
        <f t="shared" si="41"/>
        <v>0</v>
      </c>
    </row>
    <row r="76" spans="1:29" ht="19.899999999999999" customHeight="1" x14ac:dyDescent="0.25">
      <c r="A76" s="1"/>
      <c r="B76" s="2"/>
      <c r="C76" s="2"/>
      <c r="D76" s="3"/>
      <c r="E76" s="4"/>
      <c r="F76" s="5"/>
      <c r="G76" s="5"/>
      <c r="H76" s="6"/>
      <c r="I76" s="6"/>
      <c r="J76" s="6"/>
      <c r="K76" s="74">
        <f t="shared" si="36"/>
        <v>0</v>
      </c>
      <c r="L76" s="21" t="str">
        <f>IF(K76&gt;0,IF(K76&gt;M76,"Errore n. max giorni! Verificare periodo inserito",IF(NETWORKDAYS.INTL(F76,G76,11,'MENU TENDINA'!H$11:H$22)=K76,"ok","")),"")</f>
        <v/>
      </c>
      <c r="M76" s="25" t="str">
        <f>IF(K76&gt;0,NETWORKDAYS.INTL(F76,G76,11,'MENU TENDINA'!$H$11:$H$22),"")</f>
        <v/>
      </c>
      <c r="N76" s="7"/>
      <c r="O76" s="12">
        <f t="shared" si="26"/>
        <v>0</v>
      </c>
      <c r="P76" s="12">
        <f t="shared" si="37"/>
        <v>0</v>
      </c>
      <c r="Q76" s="13">
        <f t="shared" si="27"/>
        <v>0</v>
      </c>
      <c r="R76" s="13">
        <f t="shared" si="28"/>
        <v>0</v>
      </c>
      <c r="S76" s="13">
        <f t="shared" si="29"/>
        <v>0</v>
      </c>
      <c r="T76" s="76">
        <f t="shared" si="38"/>
        <v>0</v>
      </c>
      <c r="U76" s="15">
        <f t="shared" si="30"/>
        <v>0</v>
      </c>
      <c r="V76" s="16">
        <f t="shared" si="39"/>
        <v>0</v>
      </c>
      <c r="W76" s="57">
        <f t="shared" si="31"/>
        <v>0</v>
      </c>
      <c r="X76" s="58">
        <f t="shared" si="32"/>
        <v>0</v>
      </c>
      <c r="Y76" s="57">
        <f t="shared" si="33"/>
        <v>0</v>
      </c>
      <c r="Z76" s="58">
        <f t="shared" si="34"/>
        <v>0</v>
      </c>
      <c r="AA76" s="58">
        <f t="shared" si="35"/>
        <v>0</v>
      </c>
      <c r="AB76" s="81">
        <f t="shared" si="40"/>
        <v>0</v>
      </c>
      <c r="AC76" s="82">
        <f t="shared" si="41"/>
        <v>0</v>
      </c>
    </row>
    <row r="77" spans="1:29" ht="19.899999999999999" customHeight="1" x14ac:dyDescent="0.25">
      <c r="A77" s="1"/>
      <c r="B77" s="2"/>
      <c r="C77" s="2"/>
      <c r="D77" s="3"/>
      <c r="E77" s="4"/>
      <c r="F77" s="5"/>
      <c r="G77" s="5"/>
      <c r="H77" s="6"/>
      <c r="I77" s="6"/>
      <c r="J77" s="6"/>
      <c r="K77" s="74">
        <f t="shared" si="36"/>
        <v>0</v>
      </c>
      <c r="L77" s="21" t="str">
        <f>IF(K77&gt;0,IF(K77&gt;M77,"Errore n. max giorni! Verificare periodo inserito",IF(NETWORKDAYS.INTL(F77,G77,11,'MENU TENDINA'!H$11:H$22)=K77,"ok","")),"")</f>
        <v/>
      </c>
      <c r="M77" s="25" t="str">
        <f>IF(K77&gt;0,NETWORKDAYS.INTL(F77,G77,11,'MENU TENDINA'!$H$11:$H$22),"")</f>
        <v/>
      </c>
      <c r="N77" s="7"/>
      <c r="O77" s="12">
        <f t="shared" si="26"/>
        <v>0</v>
      </c>
      <c r="P77" s="12">
        <f t="shared" si="37"/>
        <v>0</v>
      </c>
      <c r="Q77" s="13">
        <f t="shared" si="27"/>
        <v>0</v>
      </c>
      <c r="R77" s="13">
        <f t="shared" si="28"/>
        <v>0</v>
      </c>
      <c r="S77" s="13">
        <f t="shared" si="29"/>
        <v>0</v>
      </c>
      <c r="T77" s="76">
        <f t="shared" si="38"/>
        <v>0</v>
      </c>
      <c r="U77" s="15">
        <f t="shared" si="30"/>
        <v>0</v>
      </c>
      <c r="V77" s="16">
        <f t="shared" si="39"/>
        <v>0</v>
      </c>
      <c r="W77" s="57">
        <f t="shared" si="31"/>
        <v>0</v>
      </c>
      <c r="X77" s="58">
        <f t="shared" si="32"/>
        <v>0</v>
      </c>
      <c r="Y77" s="57">
        <f t="shared" si="33"/>
        <v>0</v>
      </c>
      <c r="Z77" s="58">
        <f t="shared" si="34"/>
        <v>0</v>
      </c>
      <c r="AA77" s="58">
        <f t="shared" si="35"/>
        <v>0</v>
      </c>
      <c r="AB77" s="81">
        <f t="shared" si="40"/>
        <v>0</v>
      </c>
      <c r="AC77" s="82">
        <f t="shared" si="41"/>
        <v>0</v>
      </c>
    </row>
    <row r="78" spans="1:29" ht="19.899999999999999" customHeight="1" x14ac:dyDescent="0.25">
      <c r="A78" s="1"/>
      <c r="B78" s="2"/>
      <c r="C78" s="2"/>
      <c r="D78" s="3"/>
      <c r="E78" s="4"/>
      <c r="F78" s="5"/>
      <c r="G78" s="5"/>
      <c r="H78" s="6"/>
      <c r="I78" s="6"/>
      <c r="J78" s="6"/>
      <c r="K78" s="74">
        <f t="shared" si="36"/>
        <v>0</v>
      </c>
      <c r="L78" s="21" t="str">
        <f>IF(K78&gt;0,IF(K78&gt;M78,"Errore n. max giorni! Verificare periodo inserito",IF(NETWORKDAYS.INTL(F78,G78,11,'MENU TENDINA'!H$11:H$22)=K78,"ok","")),"")</f>
        <v/>
      </c>
      <c r="M78" s="25" t="str">
        <f>IF(K78&gt;0,NETWORKDAYS.INTL(F78,G78,11,'MENU TENDINA'!$H$11:$H$22),"")</f>
        <v/>
      </c>
      <c r="N78" s="7"/>
      <c r="O78" s="12">
        <f t="shared" si="26"/>
        <v>0</v>
      </c>
      <c r="P78" s="12">
        <f t="shared" si="37"/>
        <v>0</v>
      </c>
      <c r="Q78" s="13">
        <f t="shared" si="27"/>
        <v>0</v>
      </c>
      <c r="R78" s="13">
        <f t="shared" si="28"/>
        <v>0</v>
      </c>
      <c r="S78" s="13">
        <f t="shared" si="29"/>
        <v>0</v>
      </c>
      <c r="T78" s="76">
        <f t="shared" si="38"/>
        <v>0</v>
      </c>
      <c r="U78" s="15">
        <f t="shared" si="30"/>
        <v>0</v>
      </c>
      <c r="V78" s="16">
        <f t="shared" si="39"/>
        <v>0</v>
      </c>
      <c r="W78" s="57">
        <f t="shared" si="31"/>
        <v>0</v>
      </c>
      <c r="X78" s="58">
        <f t="shared" si="32"/>
        <v>0</v>
      </c>
      <c r="Y78" s="57">
        <f t="shared" si="33"/>
        <v>0</v>
      </c>
      <c r="Z78" s="58">
        <f t="shared" si="34"/>
        <v>0</v>
      </c>
      <c r="AA78" s="58">
        <f t="shared" si="35"/>
        <v>0</v>
      </c>
      <c r="AB78" s="81">
        <f t="shared" si="40"/>
        <v>0</v>
      </c>
      <c r="AC78" s="82">
        <f t="shared" si="41"/>
        <v>0</v>
      </c>
    </row>
    <row r="79" spans="1:29" ht="19.899999999999999" customHeight="1" x14ac:dyDescent="0.25">
      <c r="A79" s="1"/>
      <c r="B79" s="2"/>
      <c r="C79" s="2"/>
      <c r="D79" s="3"/>
      <c r="E79" s="4"/>
      <c r="F79" s="5"/>
      <c r="G79" s="5"/>
      <c r="H79" s="6"/>
      <c r="I79" s="6"/>
      <c r="J79" s="6"/>
      <c r="K79" s="74">
        <f t="shared" si="36"/>
        <v>0</v>
      </c>
      <c r="L79" s="21" t="str">
        <f>IF(K79&gt;0,IF(K79&gt;M79,"Errore n. max giorni! Verificare periodo inserito",IF(NETWORKDAYS.INTL(F79,G79,11,'MENU TENDINA'!H$11:H$22)=K79,"ok","")),"")</f>
        <v/>
      </c>
      <c r="M79" s="25" t="str">
        <f>IF(K79&gt;0,NETWORKDAYS.INTL(F79,G79,11,'MENU TENDINA'!$H$11:$H$22),"")</f>
        <v/>
      </c>
      <c r="N79" s="7"/>
      <c r="O79" s="12">
        <f t="shared" si="26"/>
        <v>0</v>
      </c>
      <c r="P79" s="12">
        <f t="shared" si="37"/>
        <v>0</v>
      </c>
      <c r="Q79" s="13">
        <f t="shared" si="27"/>
        <v>0</v>
      </c>
      <c r="R79" s="13">
        <f t="shared" si="28"/>
        <v>0</v>
      </c>
      <c r="S79" s="13">
        <f t="shared" si="29"/>
        <v>0</v>
      </c>
      <c r="T79" s="76">
        <f t="shared" si="38"/>
        <v>0</v>
      </c>
      <c r="U79" s="15">
        <f t="shared" si="30"/>
        <v>0</v>
      </c>
      <c r="V79" s="16">
        <f t="shared" si="39"/>
        <v>0</v>
      </c>
      <c r="W79" s="57">
        <f t="shared" si="31"/>
        <v>0</v>
      </c>
      <c r="X79" s="58">
        <f t="shared" si="32"/>
        <v>0</v>
      </c>
      <c r="Y79" s="57">
        <f t="shared" si="33"/>
        <v>0</v>
      </c>
      <c r="Z79" s="58">
        <f t="shared" si="34"/>
        <v>0</v>
      </c>
      <c r="AA79" s="58">
        <f t="shared" si="35"/>
        <v>0</v>
      </c>
      <c r="AB79" s="81">
        <f t="shared" si="40"/>
        <v>0</v>
      </c>
      <c r="AC79" s="82">
        <f t="shared" si="41"/>
        <v>0</v>
      </c>
    </row>
    <row r="80" spans="1:29" ht="19.899999999999999" customHeight="1" x14ac:dyDescent="0.25">
      <c r="A80" s="1"/>
      <c r="B80" s="2"/>
      <c r="C80" s="2"/>
      <c r="D80" s="3"/>
      <c r="E80" s="4"/>
      <c r="F80" s="5"/>
      <c r="G80" s="5"/>
      <c r="H80" s="6"/>
      <c r="I80" s="6"/>
      <c r="J80" s="6"/>
      <c r="K80" s="74">
        <f t="shared" si="36"/>
        <v>0</v>
      </c>
      <c r="L80" s="21" t="str">
        <f>IF(K80&gt;0,IF(K80&gt;M80,"Errore n. max giorni! Verificare periodo inserito",IF(NETWORKDAYS.INTL(F80,G80,11,'MENU TENDINA'!H$11:H$22)=K80,"ok","")),"")</f>
        <v/>
      </c>
      <c r="M80" s="25" t="str">
        <f>IF(K80&gt;0,NETWORKDAYS.INTL(F80,G80,11,'MENU TENDINA'!$H$11:$H$22),"")</f>
        <v/>
      </c>
      <c r="N80" s="7"/>
      <c r="O80" s="12">
        <f t="shared" si="26"/>
        <v>0</v>
      </c>
      <c r="P80" s="12">
        <f t="shared" si="37"/>
        <v>0</v>
      </c>
      <c r="Q80" s="13">
        <f t="shared" si="27"/>
        <v>0</v>
      </c>
      <c r="R80" s="13">
        <f t="shared" si="28"/>
        <v>0</v>
      </c>
      <c r="S80" s="13">
        <f t="shared" si="29"/>
        <v>0</v>
      </c>
      <c r="T80" s="76">
        <f t="shared" si="38"/>
        <v>0</v>
      </c>
      <c r="U80" s="15">
        <f t="shared" si="30"/>
        <v>0</v>
      </c>
      <c r="V80" s="16">
        <f t="shared" si="39"/>
        <v>0</v>
      </c>
      <c r="W80" s="57">
        <f t="shared" si="31"/>
        <v>0</v>
      </c>
      <c r="X80" s="58">
        <f t="shared" si="32"/>
        <v>0</v>
      </c>
      <c r="Y80" s="57">
        <f t="shared" si="33"/>
        <v>0</v>
      </c>
      <c r="Z80" s="58">
        <f t="shared" si="34"/>
        <v>0</v>
      </c>
      <c r="AA80" s="58">
        <f t="shared" si="35"/>
        <v>0</v>
      </c>
      <c r="AB80" s="81">
        <f t="shared" si="40"/>
        <v>0</v>
      </c>
      <c r="AC80" s="82">
        <f t="shared" si="41"/>
        <v>0</v>
      </c>
    </row>
    <row r="81" spans="1:29" ht="19.899999999999999" customHeight="1" x14ac:dyDescent="0.25">
      <c r="A81" s="1"/>
      <c r="B81" s="2"/>
      <c r="C81" s="2"/>
      <c r="D81" s="3"/>
      <c r="E81" s="4"/>
      <c r="F81" s="5"/>
      <c r="G81" s="5"/>
      <c r="H81" s="6"/>
      <c r="I81" s="6"/>
      <c r="J81" s="6"/>
      <c r="K81" s="74">
        <f t="shared" si="36"/>
        <v>0</v>
      </c>
      <c r="L81" s="21" t="str">
        <f>IF(K81&gt;0,IF(K81&gt;M81,"Errore n. max giorni! Verificare periodo inserito",IF(NETWORKDAYS.INTL(F81,G81,11,'MENU TENDINA'!H$11:H$22)=K81,"ok","")),"")</f>
        <v/>
      </c>
      <c r="M81" s="25" t="str">
        <f>IF(K81&gt;0,NETWORKDAYS.INTL(F81,G81,11,'MENU TENDINA'!$H$11:$H$22),"")</f>
        <v/>
      </c>
      <c r="N81" s="7"/>
      <c r="O81" s="12">
        <f t="shared" si="26"/>
        <v>0</v>
      </c>
      <c r="P81" s="12">
        <f t="shared" si="37"/>
        <v>0</v>
      </c>
      <c r="Q81" s="13">
        <f t="shared" si="27"/>
        <v>0</v>
      </c>
      <c r="R81" s="13">
        <f t="shared" si="28"/>
        <v>0</v>
      </c>
      <c r="S81" s="13">
        <f t="shared" si="29"/>
        <v>0</v>
      </c>
      <c r="T81" s="76">
        <f t="shared" si="38"/>
        <v>0</v>
      </c>
      <c r="U81" s="15">
        <f t="shared" si="30"/>
        <v>0</v>
      </c>
      <c r="V81" s="16">
        <f t="shared" si="39"/>
        <v>0</v>
      </c>
      <c r="W81" s="57">
        <f t="shared" si="31"/>
        <v>0</v>
      </c>
      <c r="X81" s="58">
        <f t="shared" si="32"/>
        <v>0</v>
      </c>
      <c r="Y81" s="57">
        <f t="shared" si="33"/>
        <v>0</v>
      </c>
      <c r="Z81" s="58">
        <f t="shared" si="34"/>
        <v>0</v>
      </c>
      <c r="AA81" s="58">
        <f t="shared" si="35"/>
        <v>0</v>
      </c>
      <c r="AB81" s="81">
        <f t="shared" si="40"/>
        <v>0</v>
      </c>
      <c r="AC81" s="82">
        <f t="shared" si="41"/>
        <v>0</v>
      </c>
    </row>
    <row r="82" spans="1:29" ht="19.899999999999999" customHeight="1" x14ac:dyDescent="0.25">
      <c r="A82" s="1"/>
      <c r="B82" s="2"/>
      <c r="C82" s="2"/>
      <c r="D82" s="3"/>
      <c r="E82" s="4"/>
      <c r="F82" s="5"/>
      <c r="G82" s="5"/>
      <c r="H82" s="6"/>
      <c r="I82" s="6"/>
      <c r="J82" s="6"/>
      <c r="K82" s="74">
        <f t="shared" si="36"/>
        <v>0</v>
      </c>
      <c r="L82" s="21" t="str">
        <f>IF(K82&gt;0,IF(K82&gt;M82,"Errore n. max giorni! Verificare periodo inserito",IF(NETWORKDAYS.INTL(F82,G82,11,'MENU TENDINA'!H$11:H$22)=K82,"ok","")),"")</f>
        <v/>
      </c>
      <c r="M82" s="25" t="str">
        <f>IF(K82&gt;0,NETWORKDAYS.INTL(F82,G82,11,'MENU TENDINA'!$H$11:$H$22),"")</f>
        <v/>
      </c>
      <c r="N82" s="7"/>
      <c r="O82" s="12">
        <f t="shared" si="26"/>
        <v>0</v>
      </c>
      <c r="P82" s="12">
        <f t="shared" si="37"/>
        <v>0</v>
      </c>
      <c r="Q82" s="13">
        <f t="shared" si="27"/>
        <v>0</v>
      </c>
      <c r="R82" s="13">
        <f t="shared" si="28"/>
        <v>0</v>
      </c>
      <c r="S82" s="13">
        <f t="shared" si="29"/>
        <v>0</v>
      </c>
      <c r="T82" s="76">
        <f t="shared" si="38"/>
        <v>0</v>
      </c>
      <c r="U82" s="15">
        <f t="shared" si="30"/>
        <v>0</v>
      </c>
      <c r="V82" s="16">
        <f t="shared" si="39"/>
        <v>0</v>
      </c>
      <c r="W82" s="57">
        <f t="shared" si="31"/>
        <v>0</v>
      </c>
      <c r="X82" s="58">
        <f t="shared" si="32"/>
        <v>0</v>
      </c>
      <c r="Y82" s="57">
        <f t="shared" si="33"/>
        <v>0</v>
      </c>
      <c r="Z82" s="58">
        <f t="shared" si="34"/>
        <v>0</v>
      </c>
      <c r="AA82" s="58">
        <f t="shared" si="35"/>
        <v>0</v>
      </c>
      <c r="AB82" s="81">
        <f t="shared" si="40"/>
        <v>0</v>
      </c>
      <c r="AC82" s="82">
        <f t="shared" si="41"/>
        <v>0</v>
      </c>
    </row>
    <row r="83" spans="1:29" ht="19.899999999999999" customHeight="1" x14ac:dyDescent="0.25">
      <c r="A83" s="1"/>
      <c r="B83" s="2"/>
      <c r="C83" s="2"/>
      <c r="D83" s="3"/>
      <c r="E83" s="4"/>
      <c r="F83" s="5"/>
      <c r="G83" s="5"/>
      <c r="H83" s="6"/>
      <c r="I83" s="6"/>
      <c r="J83" s="6"/>
      <c r="K83" s="74">
        <f t="shared" si="36"/>
        <v>0</v>
      </c>
      <c r="L83" s="21" t="str">
        <f>IF(K83&gt;0,IF(K83&gt;M83,"Errore n. max giorni! Verificare periodo inserito",IF(NETWORKDAYS.INTL(F83,G83,11,'MENU TENDINA'!H$11:H$22)=K83,"ok","")),"")</f>
        <v/>
      </c>
      <c r="M83" s="25" t="str">
        <f>IF(K83&gt;0,NETWORKDAYS.INTL(F83,G83,11,'MENU TENDINA'!$H$11:$H$22),"")</f>
        <v/>
      </c>
      <c r="N83" s="7"/>
      <c r="O83" s="12">
        <f t="shared" si="26"/>
        <v>0</v>
      </c>
      <c r="P83" s="12">
        <f t="shared" si="37"/>
        <v>0</v>
      </c>
      <c r="Q83" s="13">
        <f t="shared" si="27"/>
        <v>0</v>
      </c>
      <c r="R83" s="13">
        <f t="shared" si="28"/>
        <v>0</v>
      </c>
      <c r="S83" s="13">
        <f t="shared" si="29"/>
        <v>0</v>
      </c>
      <c r="T83" s="76">
        <f t="shared" si="38"/>
        <v>0</v>
      </c>
      <c r="U83" s="15">
        <f t="shared" si="30"/>
        <v>0</v>
      </c>
      <c r="V83" s="16">
        <f t="shared" si="39"/>
        <v>0</v>
      </c>
      <c r="W83" s="57">
        <f t="shared" si="31"/>
        <v>0</v>
      </c>
      <c r="X83" s="58">
        <f t="shared" si="32"/>
        <v>0</v>
      </c>
      <c r="Y83" s="57">
        <f t="shared" si="33"/>
        <v>0</v>
      </c>
      <c r="Z83" s="58">
        <f t="shared" si="34"/>
        <v>0</v>
      </c>
      <c r="AA83" s="58">
        <f t="shared" si="35"/>
        <v>0</v>
      </c>
      <c r="AB83" s="81">
        <f t="shared" si="40"/>
        <v>0</v>
      </c>
      <c r="AC83" s="82">
        <f t="shared" si="41"/>
        <v>0</v>
      </c>
    </row>
    <row r="84" spans="1:29" ht="19.899999999999999" customHeight="1" x14ac:dyDescent="0.25">
      <c r="A84" s="1"/>
      <c r="B84" s="2"/>
      <c r="C84" s="2"/>
      <c r="D84" s="3"/>
      <c r="E84" s="4"/>
      <c r="F84" s="5"/>
      <c r="G84" s="5"/>
      <c r="H84" s="6"/>
      <c r="I84" s="6"/>
      <c r="J84" s="6"/>
      <c r="K84" s="74">
        <f t="shared" si="36"/>
        <v>0</v>
      </c>
      <c r="L84" s="21" t="str">
        <f>IF(K84&gt;0,IF(K84&gt;M84,"Errore n. max giorni! Verificare periodo inserito",IF(NETWORKDAYS.INTL(F84,G84,11,'MENU TENDINA'!H$11:H$22)=K84,"ok","")),"")</f>
        <v/>
      </c>
      <c r="M84" s="25" t="str">
        <f>IF(K84&gt;0,NETWORKDAYS.INTL(F84,G84,11,'MENU TENDINA'!$H$11:$H$22),"")</f>
        <v/>
      </c>
      <c r="N84" s="7"/>
      <c r="O84" s="12">
        <f t="shared" si="26"/>
        <v>0</v>
      </c>
      <c r="P84" s="12">
        <f t="shared" si="37"/>
        <v>0</v>
      </c>
      <c r="Q84" s="13">
        <f t="shared" si="27"/>
        <v>0</v>
      </c>
      <c r="R84" s="13">
        <f t="shared" si="28"/>
        <v>0</v>
      </c>
      <c r="S84" s="13">
        <f t="shared" si="29"/>
        <v>0</v>
      </c>
      <c r="T84" s="76">
        <f t="shared" si="38"/>
        <v>0</v>
      </c>
      <c r="U84" s="15">
        <f t="shared" si="30"/>
        <v>0</v>
      </c>
      <c r="V84" s="16">
        <f t="shared" si="39"/>
        <v>0</v>
      </c>
      <c r="W84" s="57">
        <f t="shared" si="31"/>
        <v>0</v>
      </c>
      <c r="X84" s="58">
        <f t="shared" si="32"/>
        <v>0</v>
      </c>
      <c r="Y84" s="57">
        <f t="shared" si="33"/>
        <v>0</v>
      </c>
      <c r="Z84" s="58">
        <f t="shared" si="34"/>
        <v>0</v>
      </c>
      <c r="AA84" s="58">
        <f t="shared" si="35"/>
        <v>0</v>
      </c>
      <c r="AB84" s="81">
        <f t="shared" si="40"/>
        <v>0</v>
      </c>
      <c r="AC84" s="82">
        <f t="shared" si="41"/>
        <v>0</v>
      </c>
    </row>
    <row r="85" spans="1:29" ht="19.899999999999999" customHeight="1" x14ac:dyDescent="0.25">
      <c r="A85" s="1"/>
      <c r="B85" s="2"/>
      <c r="C85" s="2"/>
      <c r="D85" s="3"/>
      <c r="E85" s="4"/>
      <c r="F85" s="5"/>
      <c r="G85" s="5"/>
      <c r="H85" s="6"/>
      <c r="I85" s="6"/>
      <c r="J85" s="6"/>
      <c r="K85" s="74">
        <f t="shared" si="36"/>
        <v>0</v>
      </c>
      <c r="L85" s="21" t="str">
        <f>IF(K85&gt;0,IF(K85&gt;M85,"Errore n. max giorni! Verificare periodo inserito",IF(NETWORKDAYS.INTL(F85,G85,11,'MENU TENDINA'!H$11:H$22)=K85,"ok","")),"")</f>
        <v/>
      </c>
      <c r="M85" s="25" t="str">
        <f>IF(K85&gt;0,NETWORKDAYS.INTL(F85,G85,11,'MENU TENDINA'!$H$11:$H$22),"")</f>
        <v/>
      </c>
      <c r="N85" s="7"/>
      <c r="O85" s="12">
        <f t="shared" si="26"/>
        <v>0</v>
      </c>
      <c r="P85" s="12">
        <f t="shared" si="37"/>
        <v>0</v>
      </c>
      <c r="Q85" s="13">
        <f t="shared" si="27"/>
        <v>0</v>
      </c>
      <c r="R85" s="13">
        <f t="shared" si="28"/>
        <v>0</v>
      </c>
      <c r="S85" s="13">
        <f t="shared" si="29"/>
        <v>0</v>
      </c>
      <c r="T85" s="76">
        <f t="shared" si="38"/>
        <v>0</v>
      </c>
      <c r="U85" s="15">
        <f t="shared" si="30"/>
        <v>0</v>
      </c>
      <c r="V85" s="16">
        <f t="shared" si="39"/>
        <v>0</v>
      </c>
      <c r="W85" s="57">
        <f t="shared" si="31"/>
        <v>0</v>
      </c>
      <c r="X85" s="58">
        <f t="shared" si="32"/>
        <v>0</v>
      </c>
      <c r="Y85" s="57">
        <f t="shared" si="33"/>
        <v>0</v>
      </c>
      <c r="Z85" s="58">
        <f t="shared" si="34"/>
        <v>0</v>
      </c>
      <c r="AA85" s="58">
        <f t="shared" si="35"/>
        <v>0</v>
      </c>
      <c r="AB85" s="81">
        <f t="shared" si="40"/>
        <v>0</v>
      </c>
      <c r="AC85" s="82">
        <f t="shared" si="41"/>
        <v>0</v>
      </c>
    </row>
    <row r="86" spans="1:29" ht="19.899999999999999" customHeight="1" x14ac:dyDescent="0.25">
      <c r="A86" s="1"/>
      <c r="B86" s="2"/>
      <c r="C86" s="2"/>
      <c r="D86" s="3"/>
      <c r="E86" s="4"/>
      <c r="F86" s="5"/>
      <c r="G86" s="5"/>
      <c r="H86" s="6"/>
      <c r="I86" s="6"/>
      <c r="J86" s="6"/>
      <c r="K86" s="74">
        <f t="shared" si="36"/>
        <v>0</v>
      </c>
      <c r="L86" s="21" t="str">
        <f>IF(K86&gt;0,IF(K86&gt;M86,"Errore n. max giorni! Verificare periodo inserito",IF(NETWORKDAYS.INTL(F86,G86,11,'MENU TENDINA'!H$11:H$22)=K86,"ok","")),"")</f>
        <v/>
      </c>
      <c r="M86" s="25" t="str">
        <f>IF(K86&gt;0,NETWORKDAYS.INTL(F86,G86,11,'MENU TENDINA'!$H$11:$H$22),"")</f>
        <v/>
      </c>
      <c r="N86" s="7"/>
      <c r="O86" s="12">
        <f t="shared" si="26"/>
        <v>0</v>
      </c>
      <c r="P86" s="12">
        <f t="shared" si="37"/>
        <v>0</v>
      </c>
      <c r="Q86" s="13">
        <f t="shared" si="27"/>
        <v>0</v>
      </c>
      <c r="R86" s="13">
        <f t="shared" si="28"/>
        <v>0</v>
      </c>
      <c r="S86" s="13">
        <f t="shared" si="29"/>
        <v>0</v>
      </c>
      <c r="T86" s="76">
        <f t="shared" si="38"/>
        <v>0</v>
      </c>
      <c r="U86" s="15">
        <f t="shared" si="30"/>
        <v>0</v>
      </c>
      <c r="V86" s="16">
        <f t="shared" si="39"/>
        <v>0</v>
      </c>
      <c r="W86" s="57">
        <f t="shared" si="31"/>
        <v>0</v>
      </c>
      <c r="X86" s="58">
        <f t="shared" si="32"/>
        <v>0</v>
      </c>
      <c r="Y86" s="57">
        <f t="shared" si="33"/>
        <v>0</v>
      </c>
      <c r="Z86" s="58">
        <f t="shared" si="34"/>
        <v>0</v>
      </c>
      <c r="AA86" s="58">
        <f t="shared" si="35"/>
        <v>0</v>
      </c>
      <c r="AB86" s="81">
        <f t="shared" si="40"/>
        <v>0</v>
      </c>
      <c r="AC86" s="82">
        <f t="shared" si="41"/>
        <v>0</v>
      </c>
    </row>
    <row r="87" spans="1:29" ht="19.899999999999999" customHeight="1" x14ac:dyDescent="0.25">
      <c r="A87" s="1"/>
      <c r="B87" s="2"/>
      <c r="C87" s="2"/>
      <c r="D87" s="3"/>
      <c r="E87" s="4"/>
      <c r="F87" s="5"/>
      <c r="G87" s="5"/>
      <c r="H87" s="6"/>
      <c r="I87" s="6"/>
      <c r="J87" s="6"/>
      <c r="K87" s="74">
        <f t="shared" si="36"/>
        <v>0</v>
      </c>
      <c r="L87" s="21" t="str">
        <f>IF(K87&gt;0,IF(K87&gt;M87,"Errore n. max giorni! Verificare periodo inserito",IF(NETWORKDAYS.INTL(F87,G87,11,'MENU TENDINA'!H$11:H$22)=K87,"ok","")),"")</f>
        <v/>
      </c>
      <c r="M87" s="25" t="str">
        <f>IF(K87&gt;0,NETWORKDAYS.INTL(F87,G87,11,'MENU TENDINA'!$H$11:$H$22),"")</f>
        <v/>
      </c>
      <c r="N87" s="7"/>
      <c r="O87" s="12">
        <f t="shared" si="26"/>
        <v>0</v>
      </c>
      <c r="P87" s="12">
        <f t="shared" si="37"/>
        <v>0</v>
      </c>
      <c r="Q87" s="13">
        <f t="shared" si="27"/>
        <v>0</v>
      </c>
      <c r="R87" s="13">
        <f t="shared" si="28"/>
        <v>0</v>
      </c>
      <c r="S87" s="13">
        <f t="shared" si="29"/>
        <v>0</v>
      </c>
      <c r="T87" s="76">
        <f t="shared" si="38"/>
        <v>0</v>
      </c>
      <c r="U87" s="15">
        <f t="shared" si="30"/>
        <v>0</v>
      </c>
      <c r="V87" s="16">
        <f t="shared" si="39"/>
        <v>0</v>
      </c>
      <c r="W87" s="57">
        <f t="shared" si="31"/>
        <v>0</v>
      </c>
      <c r="X87" s="58">
        <f t="shared" si="32"/>
        <v>0</v>
      </c>
      <c r="Y87" s="57">
        <f t="shared" si="33"/>
        <v>0</v>
      </c>
      <c r="Z87" s="58">
        <f t="shared" si="34"/>
        <v>0</v>
      </c>
      <c r="AA87" s="58">
        <f t="shared" si="35"/>
        <v>0</v>
      </c>
      <c r="AB87" s="81">
        <f t="shared" si="40"/>
        <v>0</v>
      </c>
      <c r="AC87" s="82">
        <f t="shared" si="41"/>
        <v>0</v>
      </c>
    </row>
    <row r="88" spans="1:29" ht="19.899999999999999" customHeight="1" x14ac:dyDescent="0.25">
      <c r="A88" s="1"/>
      <c r="B88" s="2"/>
      <c r="C88" s="2"/>
      <c r="D88" s="3"/>
      <c r="E88" s="4"/>
      <c r="F88" s="5"/>
      <c r="G88" s="5"/>
      <c r="H88" s="6"/>
      <c r="I88" s="6"/>
      <c r="J88" s="6"/>
      <c r="K88" s="74">
        <f t="shared" si="36"/>
        <v>0</v>
      </c>
      <c r="L88" s="21" t="str">
        <f>IF(K88&gt;0,IF(K88&gt;M88,"Errore n. max giorni! Verificare periodo inserito",IF(NETWORKDAYS.INTL(F88,G88,11,'MENU TENDINA'!H$11:H$22)=K88,"ok","")),"")</f>
        <v/>
      </c>
      <c r="M88" s="25" t="str">
        <f>IF(K88&gt;0,NETWORKDAYS.INTL(F88,G88,11,'MENU TENDINA'!$H$11:$H$22),"")</f>
        <v/>
      </c>
      <c r="N88" s="7"/>
      <c r="O88" s="12">
        <f t="shared" si="26"/>
        <v>0</v>
      </c>
      <c r="P88" s="12">
        <f t="shared" si="37"/>
        <v>0</v>
      </c>
      <c r="Q88" s="13">
        <f t="shared" si="27"/>
        <v>0</v>
      </c>
      <c r="R88" s="13">
        <f t="shared" si="28"/>
        <v>0</v>
      </c>
      <c r="S88" s="13">
        <f t="shared" si="29"/>
        <v>0</v>
      </c>
      <c r="T88" s="76">
        <f t="shared" si="38"/>
        <v>0</v>
      </c>
      <c r="U88" s="15">
        <f t="shared" si="30"/>
        <v>0</v>
      </c>
      <c r="V88" s="16">
        <f t="shared" si="39"/>
        <v>0</v>
      </c>
      <c r="W88" s="57">
        <f t="shared" si="31"/>
        <v>0</v>
      </c>
      <c r="X88" s="58">
        <f t="shared" si="32"/>
        <v>0</v>
      </c>
      <c r="Y88" s="57">
        <f t="shared" si="33"/>
        <v>0</v>
      </c>
      <c r="Z88" s="58">
        <f t="shared" si="34"/>
        <v>0</v>
      </c>
      <c r="AA88" s="58">
        <f t="shared" si="35"/>
        <v>0</v>
      </c>
      <c r="AB88" s="81">
        <f t="shared" si="40"/>
        <v>0</v>
      </c>
      <c r="AC88" s="82">
        <f t="shared" si="41"/>
        <v>0</v>
      </c>
    </row>
    <row r="89" spans="1:29" ht="19.899999999999999" customHeight="1" x14ac:dyDescent="0.25">
      <c r="A89" s="1"/>
      <c r="B89" s="2"/>
      <c r="C89" s="2"/>
      <c r="D89" s="3"/>
      <c r="E89" s="4"/>
      <c r="F89" s="5"/>
      <c r="G89" s="5"/>
      <c r="H89" s="6"/>
      <c r="I89" s="6"/>
      <c r="J89" s="6"/>
      <c r="K89" s="74">
        <f t="shared" si="36"/>
        <v>0</v>
      </c>
      <c r="L89" s="21" t="str">
        <f>IF(K89&gt;0,IF(K89&gt;M89,"Errore n. max giorni! Verificare periodo inserito",IF(NETWORKDAYS.INTL(F89,G89,11,'MENU TENDINA'!H$11:H$22)=K89,"ok","")),"")</f>
        <v/>
      </c>
      <c r="M89" s="25" t="str">
        <f>IF(K89&gt;0,NETWORKDAYS.INTL(F89,G89,11,'MENU TENDINA'!$H$11:$H$22),"")</f>
        <v/>
      </c>
      <c r="N89" s="7"/>
      <c r="O89" s="12">
        <f t="shared" si="26"/>
        <v>0</v>
      </c>
      <c r="P89" s="12">
        <f t="shared" si="37"/>
        <v>0</v>
      </c>
      <c r="Q89" s="13">
        <f t="shared" si="27"/>
        <v>0</v>
      </c>
      <c r="R89" s="13">
        <f t="shared" si="28"/>
        <v>0</v>
      </c>
      <c r="S89" s="13">
        <f t="shared" si="29"/>
        <v>0</v>
      </c>
      <c r="T89" s="76">
        <f t="shared" si="38"/>
        <v>0</v>
      </c>
      <c r="U89" s="15">
        <f t="shared" si="30"/>
        <v>0</v>
      </c>
      <c r="V89" s="16">
        <f t="shared" si="39"/>
        <v>0</v>
      </c>
      <c r="W89" s="57">
        <f t="shared" si="31"/>
        <v>0</v>
      </c>
      <c r="X89" s="58">
        <f t="shared" si="32"/>
        <v>0</v>
      </c>
      <c r="Y89" s="57">
        <f t="shared" si="33"/>
        <v>0</v>
      </c>
      <c r="Z89" s="58">
        <f t="shared" si="34"/>
        <v>0</v>
      </c>
      <c r="AA89" s="58">
        <f t="shared" si="35"/>
        <v>0</v>
      </c>
      <c r="AB89" s="81">
        <f t="shared" si="40"/>
        <v>0</v>
      </c>
      <c r="AC89" s="82">
        <f t="shared" si="41"/>
        <v>0</v>
      </c>
    </row>
    <row r="90" spans="1:29" ht="19.899999999999999" customHeight="1" x14ac:dyDescent="0.25">
      <c r="A90" s="1"/>
      <c r="B90" s="2"/>
      <c r="C90" s="2"/>
      <c r="D90" s="3"/>
      <c r="E90" s="4"/>
      <c r="F90" s="5"/>
      <c r="G90" s="5"/>
      <c r="H90" s="6"/>
      <c r="I90" s="6"/>
      <c r="J90" s="6"/>
      <c r="K90" s="74">
        <f t="shared" si="36"/>
        <v>0</v>
      </c>
      <c r="L90" s="21" t="str">
        <f>IF(K90&gt;0,IF(K90&gt;M90,"Errore n. max giorni! Verificare periodo inserito",IF(NETWORKDAYS.INTL(F90,G90,11,'MENU TENDINA'!H$11:H$22)=K90,"ok","")),"")</f>
        <v/>
      </c>
      <c r="M90" s="25" t="str">
        <f>IF(K90&gt;0,NETWORKDAYS.INTL(F90,G90,11,'MENU TENDINA'!$H$11:$H$22),"")</f>
        <v/>
      </c>
      <c r="N90" s="7"/>
      <c r="O90" s="12">
        <f t="shared" si="26"/>
        <v>0</v>
      </c>
      <c r="P90" s="12">
        <f t="shared" si="37"/>
        <v>0</v>
      </c>
      <c r="Q90" s="13">
        <f t="shared" si="27"/>
        <v>0</v>
      </c>
      <c r="R90" s="13">
        <f t="shared" si="28"/>
        <v>0</v>
      </c>
      <c r="S90" s="13">
        <f t="shared" si="29"/>
        <v>0</v>
      </c>
      <c r="T90" s="76">
        <f t="shared" si="38"/>
        <v>0</v>
      </c>
      <c r="U90" s="15">
        <f t="shared" si="30"/>
        <v>0</v>
      </c>
      <c r="V90" s="16">
        <f t="shared" si="39"/>
        <v>0</v>
      </c>
      <c r="W90" s="57">
        <f t="shared" si="31"/>
        <v>0</v>
      </c>
      <c r="X90" s="58">
        <f t="shared" si="32"/>
        <v>0</v>
      </c>
      <c r="Y90" s="57">
        <f t="shared" si="33"/>
        <v>0</v>
      </c>
      <c r="Z90" s="58">
        <f t="shared" si="34"/>
        <v>0</v>
      </c>
      <c r="AA90" s="58">
        <f t="shared" si="35"/>
        <v>0</v>
      </c>
      <c r="AB90" s="81">
        <f t="shared" si="40"/>
        <v>0</v>
      </c>
      <c r="AC90" s="82">
        <f t="shared" si="41"/>
        <v>0</v>
      </c>
    </row>
    <row r="91" spans="1:29" ht="19.899999999999999" customHeight="1" x14ac:dyDescent="0.25">
      <c r="A91" s="1"/>
      <c r="B91" s="2"/>
      <c r="C91" s="2"/>
      <c r="D91" s="3"/>
      <c r="E91" s="4"/>
      <c r="F91" s="5"/>
      <c r="G91" s="5"/>
      <c r="H91" s="6"/>
      <c r="I91" s="6"/>
      <c r="J91" s="6"/>
      <c r="K91" s="74">
        <f t="shared" si="36"/>
        <v>0</v>
      </c>
      <c r="L91" s="21" t="str">
        <f>IF(K91&gt;0,IF(K91&gt;M91,"Errore n. max giorni! Verificare periodo inserito",IF(NETWORKDAYS.INTL(F91,G91,11,'MENU TENDINA'!H$11:H$22)=K91,"ok","")),"")</f>
        <v/>
      </c>
      <c r="M91" s="25" t="str">
        <f>IF(K91&gt;0,NETWORKDAYS.INTL(F91,G91,11,'MENU TENDINA'!$H$11:$H$22),"")</f>
        <v/>
      </c>
      <c r="N91" s="7"/>
      <c r="O91" s="12">
        <f t="shared" si="26"/>
        <v>0</v>
      </c>
      <c r="P91" s="12">
        <f t="shared" si="37"/>
        <v>0</v>
      </c>
      <c r="Q91" s="13">
        <f t="shared" si="27"/>
        <v>0</v>
      </c>
      <c r="R91" s="13">
        <f t="shared" si="28"/>
        <v>0</v>
      </c>
      <c r="S91" s="13">
        <f t="shared" si="29"/>
        <v>0</v>
      </c>
      <c r="T91" s="76">
        <f t="shared" si="38"/>
        <v>0</v>
      </c>
      <c r="U91" s="15">
        <f t="shared" si="30"/>
        <v>0</v>
      </c>
      <c r="V91" s="16">
        <f t="shared" si="39"/>
        <v>0</v>
      </c>
      <c r="W91" s="57">
        <f t="shared" si="31"/>
        <v>0</v>
      </c>
      <c r="X91" s="58">
        <f t="shared" si="32"/>
        <v>0</v>
      </c>
      <c r="Y91" s="57">
        <f t="shared" si="33"/>
        <v>0</v>
      </c>
      <c r="Z91" s="58">
        <f t="shared" si="34"/>
        <v>0</v>
      </c>
      <c r="AA91" s="58">
        <f t="shared" si="35"/>
        <v>0</v>
      </c>
      <c r="AB91" s="81">
        <f t="shared" si="40"/>
        <v>0</v>
      </c>
      <c r="AC91" s="82">
        <f t="shared" si="41"/>
        <v>0</v>
      </c>
    </row>
    <row r="92" spans="1:29" ht="19.899999999999999" customHeight="1" x14ac:dyDescent="0.25">
      <c r="A92" s="1"/>
      <c r="B92" s="2"/>
      <c r="C92" s="2"/>
      <c r="D92" s="3"/>
      <c r="E92" s="4"/>
      <c r="F92" s="5"/>
      <c r="G92" s="5"/>
      <c r="H92" s="6"/>
      <c r="I92" s="6"/>
      <c r="J92" s="6"/>
      <c r="K92" s="74">
        <f t="shared" si="36"/>
        <v>0</v>
      </c>
      <c r="L92" s="21" t="str">
        <f>IF(K92&gt;0,IF(K92&gt;M92,"Errore n. max giorni! Verificare periodo inserito",IF(NETWORKDAYS.INTL(F92,G92,11,'MENU TENDINA'!H$11:H$22)=K92,"ok","")),"")</f>
        <v/>
      </c>
      <c r="M92" s="25" t="str">
        <f>IF(K92&gt;0,NETWORKDAYS.INTL(F92,G92,11,'MENU TENDINA'!$H$11:$H$22),"")</f>
        <v/>
      </c>
      <c r="N92" s="7"/>
      <c r="O92" s="12">
        <f t="shared" si="26"/>
        <v>0</v>
      </c>
      <c r="P92" s="12">
        <f t="shared" si="37"/>
        <v>0</v>
      </c>
      <c r="Q92" s="13">
        <f t="shared" si="27"/>
        <v>0</v>
      </c>
      <c r="R92" s="13">
        <f t="shared" si="28"/>
        <v>0</v>
      </c>
      <c r="S92" s="13">
        <f t="shared" si="29"/>
        <v>0</v>
      </c>
      <c r="T92" s="76">
        <f t="shared" si="38"/>
        <v>0</v>
      </c>
      <c r="U92" s="15">
        <f t="shared" si="30"/>
        <v>0</v>
      </c>
      <c r="V92" s="16">
        <f t="shared" si="39"/>
        <v>0</v>
      </c>
      <c r="W92" s="57">
        <f t="shared" si="31"/>
        <v>0</v>
      </c>
      <c r="X92" s="58">
        <f t="shared" si="32"/>
        <v>0</v>
      </c>
      <c r="Y92" s="57">
        <f t="shared" si="33"/>
        <v>0</v>
      </c>
      <c r="Z92" s="58">
        <f t="shared" si="34"/>
        <v>0</v>
      </c>
      <c r="AA92" s="58">
        <f t="shared" si="35"/>
        <v>0</v>
      </c>
      <c r="AB92" s="81">
        <f t="shared" si="40"/>
        <v>0</v>
      </c>
      <c r="AC92" s="82">
        <f t="shared" si="41"/>
        <v>0</v>
      </c>
    </row>
    <row r="93" spans="1:29" ht="19.899999999999999" customHeight="1" x14ac:dyDescent="0.25">
      <c r="A93" s="1"/>
      <c r="B93" s="2"/>
      <c r="C93" s="2"/>
      <c r="D93" s="3"/>
      <c r="E93" s="4"/>
      <c r="F93" s="5"/>
      <c r="G93" s="5"/>
      <c r="H93" s="6"/>
      <c r="I93" s="6"/>
      <c r="J93" s="6"/>
      <c r="K93" s="74">
        <f t="shared" si="36"/>
        <v>0</v>
      </c>
      <c r="L93" s="21" t="str">
        <f>IF(K93&gt;0,IF(K93&gt;M93,"Errore n. max giorni! Verificare periodo inserito",IF(NETWORKDAYS.INTL(F93,G93,11,'MENU TENDINA'!H$11:H$22)=K93,"ok","")),"")</f>
        <v/>
      </c>
      <c r="M93" s="25" t="str">
        <f>IF(K93&gt;0,NETWORKDAYS.INTL(F93,G93,11,'MENU TENDINA'!$H$11:$H$22),"")</f>
        <v/>
      </c>
      <c r="N93" s="7"/>
      <c r="O93" s="12">
        <f t="shared" si="26"/>
        <v>0</v>
      </c>
      <c r="P93" s="12">
        <f t="shared" si="37"/>
        <v>0</v>
      </c>
      <c r="Q93" s="13">
        <f t="shared" si="27"/>
        <v>0</v>
      </c>
      <c r="R93" s="13">
        <f t="shared" si="28"/>
        <v>0</v>
      </c>
      <c r="S93" s="13">
        <f t="shared" si="29"/>
        <v>0</v>
      </c>
      <c r="T93" s="76">
        <f t="shared" si="38"/>
        <v>0</v>
      </c>
      <c r="U93" s="15">
        <f t="shared" si="30"/>
        <v>0</v>
      </c>
      <c r="V93" s="16">
        <f t="shared" si="39"/>
        <v>0</v>
      </c>
      <c r="W93" s="57">
        <f t="shared" si="31"/>
        <v>0</v>
      </c>
      <c r="X93" s="58">
        <f t="shared" si="32"/>
        <v>0</v>
      </c>
      <c r="Y93" s="57">
        <f t="shared" si="33"/>
        <v>0</v>
      </c>
      <c r="Z93" s="58">
        <f t="shared" si="34"/>
        <v>0</v>
      </c>
      <c r="AA93" s="58">
        <f t="shared" si="35"/>
        <v>0</v>
      </c>
      <c r="AB93" s="81">
        <f t="shared" si="40"/>
        <v>0</v>
      </c>
      <c r="AC93" s="82">
        <f t="shared" si="41"/>
        <v>0</v>
      </c>
    </row>
    <row r="94" spans="1:29" ht="19.899999999999999" customHeight="1" x14ac:dyDescent="0.25">
      <c r="A94" s="1"/>
      <c r="B94" s="2"/>
      <c r="C94" s="2"/>
      <c r="D94" s="3"/>
      <c r="E94" s="4"/>
      <c r="F94" s="5"/>
      <c r="G94" s="5"/>
      <c r="H94" s="6"/>
      <c r="I94" s="6"/>
      <c r="J94" s="6"/>
      <c r="K94" s="74">
        <f t="shared" si="36"/>
        <v>0</v>
      </c>
      <c r="L94" s="21" t="str">
        <f>IF(K94&gt;0,IF(K94&gt;M94,"Errore n. max giorni! Verificare periodo inserito",IF(NETWORKDAYS.INTL(F94,G94,11,'MENU TENDINA'!H$11:H$22)=K94,"ok","")),"")</f>
        <v/>
      </c>
      <c r="M94" s="25" t="str">
        <f>IF(K94&gt;0,NETWORKDAYS.INTL(F94,G94,11,'MENU TENDINA'!$H$11:$H$22),"")</f>
        <v/>
      </c>
      <c r="N94" s="7"/>
      <c r="O94" s="12">
        <f t="shared" si="26"/>
        <v>0</v>
      </c>
      <c r="P94" s="12">
        <f t="shared" si="37"/>
        <v>0</v>
      </c>
      <c r="Q94" s="13">
        <f t="shared" si="27"/>
        <v>0</v>
      </c>
      <c r="R94" s="13">
        <f t="shared" si="28"/>
        <v>0</v>
      </c>
      <c r="S94" s="13">
        <f t="shared" si="29"/>
        <v>0</v>
      </c>
      <c r="T94" s="76">
        <f t="shared" si="38"/>
        <v>0</v>
      </c>
      <c r="U94" s="15">
        <f t="shared" si="30"/>
        <v>0</v>
      </c>
      <c r="V94" s="16">
        <f t="shared" si="39"/>
        <v>0</v>
      </c>
      <c r="W94" s="57">
        <f t="shared" si="31"/>
        <v>0</v>
      </c>
      <c r="X94" s="58">
        <f t="shared" si="32"/>
        <v>0</v>
      </c>
      <c r="Y94" s="57">
        <f t="shared" si="33"/>
        <v>0</v>
      </c>
      <c r="Z94" s="58">
        <f t="shared" si="34"/>
        <v>0</v>
      </c>
      <c r="AA94" s="58">
        <f t="shared" si="35"/>
        <v>0</v>
      </c>
      <c r="AB94" s="81">
        <f t="shared" si="40"/>
        <v>0</v>
      </c>
      <c r="AC94" s="82">
        <f t="shared" si="41"/>
        <v>0</v>
      </c>
    </row>
    <row r="95" spans="1:29" ht="19.899999999999999" customHeight="1" x14ac:dyDescent="0.25">
      <c r="A95" s="1"/>
      <c r="B95" s="2"/>
      <c r="C95" s="2"/>
      <c r="D95" s="3"/>
      <c r="E95" s="4"/>
      <c r="F95" s="5"/>
      <c r="G95" s="5"/>
      <c r="H95" s="6"/>
      <c r="I95" s="6"/>
      <c r="J95" s="6"/>
      <c r="K95" s="74">
        <f t="shared" si="36"/>
        <v>0</v>
      </c>
      <c r="L95" s="21" t="str">
        <f>IF(K95&gt;0,IF(K95&gt;M95,"Errore n. max giorni! Verificare periodo inserito",IF(NETWORKDAYS.INTL(F95,G95,11,'MENU TENDINA'!H$11:H$22)=K95,"ok","")),"")</f>
        <v/>
      </c>
      <c r="M95" s="25" t="str">
        <f>IF(K95&gt;0,NETWORKDAYS.INTL(F95,G95,11,'MENU TENDINA'!$H$11:$H$22),"")</f>
        <v/>
      </c>
      <c r="N95" s="7"/>
      <c r="O95" s="12">
        <f t="shared" si="26"/>
        <v>0</v>
      </c>
      <c r="P95" s="12">
        <f t="shared" si="37"/>
        <v>0</v>
      </c>
      <c r="Q95" s="13">
        <f t="shared" si="27"/>
        <v>0</v>
      </c>
      <c r="R95" s="13">
        <f t="shared" si="28"/>
        <v>0</v>
      </c>
      <c r="S95" s="13">
        <f t="shared" si="29"/>
        <v>0</v>
      </c>
      <c r="T95" s="76">
        <f t="shared" si="38"/>
        <v>0</v>
      </c>
      <c r="U95" s="15">
        <f t="shared" si="30"/>
        <v>0</v>
      </c>
      <c r="V95" s="16">
        <f t="shared" si="39"/>
        <v>0</v>
      </c>
      <c r="W95" s="57">
        <f t="shared" si="31"/>
        <v>0</v>
      </c>
      <c r="X95" s="58">
        <f t="shared" si="32"/>
        <v>0</v>
      </c>
      <c r="Y95" s="57">
        <f t="shared" si="33"/>
        <v>0</v>
      </c>
      <c r="Z95" s="58">
        <f t="shared" si="34"/>
        <v>0</v>
      </c>
      <c r="AA95" s="58">
        <f t="shared" si="35"/>
        <v>0</v>
      </c>
      <c r="AB95" s="81">
        <f t="shared" si="40"/>
        <v>0</v>
      </c>
      <c r="AC95" s="82">
        <f t="shared" si="41"/>
        <v>0</v>
      </c>
    </row>
    <row r="96" spans="1:29" ht="19.899999999999999" customHeight="1" x14ac:dyDescent="0.25">
      <c r="A96" s="1"/>
      <c r="B96" s="2"/>
      <c r="C96" s="2"/>
      <c r="D96" s="3"/>
      <c r="E96" s="4"/>
      <c r="F96" s="5"/>
      <c r="G96" s="5"/>
      <c r="H96" s="6"/>
      <c r="I96" s="6"/>
      <c r="J96" s="6"/>
      <c r="K96" s="74">
        <f t="shared" si="36"/>
        <v>0</v>
      </c>
      <c r="L96" s="21" t="str">
        <f>IF(K96&gt;0,IF(K96&gt;M96,"Errore n. max giorni! Verificare periodo inserito",IF(NETWORKDAYS.INTL(F96,G96,11,'MENU TENDINA'!H$11:H$22)=K96,"ok","")),"")</f>
        <v/>
      </c>
      <c r="M96" s="25" t="str">
        <f>IF(K96&gt;0,NETWORKDAYS.INTL(F96,G96,11,'MENU TENDINA'!$H$11:$H$22),"")</f>
        <v/>
      </c>
      <c r="N96" s="7"/>
      <c r="O96" s="12">
        <f t="shared" si="26"/>
        <v>0</v>
      </c>
      <c r="P96" s="12">
        <f t="shared" si="37"/>
        <v>0</v>
      </c>
      <c r="Q96" s="13">
        <f t="shared" si="27"/>
        <v>0</v>
      </c>
      <c r="R96" s="13">
        <f t="shared" si="28"/>
        <v>0</v>
      </c>
      <c r="S96" s="13">
        <f t="shared" si="29"/>
        <v>0</v>
      </c>
      <c r="T96" s="76">
        <f t="shared" si="38"/>
        <v>0</v>
      </c>
      <c r="U96" s="15">
        <f t="shared" si="30"/>
        <v>0</v>
      </c>
      <c r="V96" s="16">
        <f t="shared" si="39"/>
        <v>0</v>
      </c>
      <c r="W96" s="57">
        <f t="shared" si="31"/>
        <v>0</v>
      </c>
      <c r="X96" s="58">
        <f t="shared" si="32"/>
        <v>0</v>
      </c>
      <c r="Y96" s="57">
        <f t="shared" si="33"/>
        <v>0</v>
      </c>
      <c r="Z96" s="58">
        <f t="shared" si="34"/>
        <v>0</v>
      </c>
      <c r="AA96" s="58">
        <f t="shared" si="35"/>
        <v>0</v>
      </c>
      <c r="AB96" s="81">
        <f t="shared" si="40"/>
        <v>0</v>
      </c>
      <c r="AC96" s="82">
        <f t="shared" si="41"/>
        <v>0</v>
      </c>
    </row>
    <row r="97" spans="1:29" ht="19.899999999999999" customHeight="1" x14ac:dyDescent="0.25">
      <c r="A97" s="1"/>
      <c r="B97" s="2"/>
      <c r="C97" s="2"/>
      <c r="D97" s="3"/>
      <c r="E97" s="4"/>
      <c r="F97" s="5"/>
      <c r="G97" s="5"/>
      <c r="H97" s="6"/>
      <c r="I97" s="6"/>
      <c r="J97" s="6"/>
      <c r="K97" s="74">
        <f t="shared" si="36"/>
        <v>0</v>
      </c>
      <c r="L97" s="21" t="str">
        <f>IF(K97&gt;0,IF(K97&gt;M97,"Errore n. max giorni! Verificare periodo inserito",IF(NETWORKDAYS.INTL(F97,G97,11,'MENU TENDINA'!H$11:H$22)=K97,"ok","")),"")</f>
        <v/>
      </c>
      <c r="M97" s="25" t="str">
        <f>IF(K97&gt;0,NETWORKDAYS.INTL(F97,G97,11,'MENU TENDINA'!$H$11:$H$22),"")</f>
        <v/>
      </c>
      <c r="N97" s="7"/>
      <c r="O97" s="12">
        <f t="shared" si="26"/>
        <v>0</v>
      </c>
      <c r="P97" s="12">
        <f t="shared" si="37"/>
        <v>0</v>
      </c>
      <c r="Q97" s="13">
        <f t="shared" si="27"/>
        <v>0</v>
      </c>
      <c r="R97" s="13">
        <f t="shared" si="28"/>
        <v>0</v>
      </c>
      <c r="S97" s="13">
        <f t="shared" si="29"/>
        <v>0</v>
      </c>
      <c r="T97" s="76">
        <f t="shared" si="38"/>
        <v>0</v>
      </c>
      <c r="U97" s="15">
        <f t="shared" si="30"/>
        <v>0</v>
      </c>
      <c r="V97" s="16">
        <f t="shared" si="39"/>
        <v>0</v>
      </c>
      <c r="W97" s="57">
        <f t="shared" si="31"/>
        <v>0</v>
      </c>
      <c r="X97" s="58">
        <f t="shared" si="32"/>
        <v>0</v>
      </c>
      <c r="Y97" s="57">
        <f t="shared" si="33"/>
        <v>0</v>
      </c>
      <c r="Z97" s="58">
        <f t="shared" si="34"/>
        <v>0</v>
      </c>
      <c r="AA97" s="58">
        <f t="shared" si="35"/>
        <v>0</v>
      </c>
      <c r="AB97" s="81">
        <f t="shared" si="40"/>
        <v>0</v>
      </c>
      <c r="AC97" s="82">
        <f t="shared" si="41"/>
        <v>0</v>
      </c>
    </row>
    <row r="98" spans="1:29" ht="19.899999999999999" customHeight="1" x14ac:dyDescent="0.25">
      <c r="A98" s="1"/>
      <c r="B98" s="2"/>
      <c r="C98" s="2"/>
      <c r="D98" s="3"/>
      <c r="E98" s="4"/>
      <c r="F98" s="5"/>
      <c r="G98" s="5"/>
      <c r="H98" s="6"/>
      <c r="I98" s="6"/>
      <c r="J98" s="6"/>
      <c r="K98" s="74">
        <f t="shared" si="36"/>
        <v>0</v>
      </c>
      <c r="L98" s="21" t="str">
        <f>IF(K98&gt;0,IF(K98&gt;M98,"Errore n. max giorni! Verificare periodo inserito",IF(NETWORKDAYS.INTL(F98,G98,11,'MENU TENDINA'!H$11:H$22)=K98,"ok","")),"")</f>
        <v/>
      </c>
      <c r="M98" s="25" t="str">
        <f>IF(K98&gt;0,NETWORKDAYS.INTL(F98,G98,11,'MENU TENDINA'!$H$11:$H$22),"")</f>
        <v/>
      </c>
      <c r="N98" s="7"/>
      <c r="O98" s="12">
        <f t="shared" si="26"/>
        <v>0</v>
      </c>
      <c r="P98" s="12">
        <f t="shared" si="37"/>
        <v>0</v>
      </c>
      <c r="Q98" s="13">
        <f t="shared" si="27"/>
        <v>0</v>
      </c>
      <c r="R98" s="13">
        <f t="shared" si="28"/>
        <v>0</v>
      </c>
      <c r="S98" s="13">
        <f t="shared" si="29"/>
        <v>0</v>
      </c>
      <c r="T98" s="76">
        <f t="shared" si="38"/>
        <v>0</v>
      </c>
      <c r="U98" s="15">
        <f t="shared" si="30"/>
        <v>0</v>
      </c>
      <c r="V98" s="16">
        <f t="shared" si="39"/>
        <v>0</v>
      </c>
      <c r="W98" s="57">
        <f t="shared" si="31"/>
        <v>0</v>
      </c>
      <c r="X98" s="58">
        <f t="shared" si="32"/>
        <v>0</v>
      </c>
      <c r="Y98" s="57">
        <f t="shared" si="33"/>
        <v>0</v>
      </c>
      <c r="Z98" s="58">
        <f t="shared" si="34"/>
        <v>0</v>
      </c>
      <c r="AA98" s="58">
        <f t="shared" si="35"/>
        <v>0</v>
      </c>
      <c r="AB98" s="81">
        <f t="shared" si="40"/>
        <v>0</v>
      </c>
      <c r="AC98" s="82">
        <f t="shared" si="41"/>
        <v>0</v>
      </c>
    </row>
    <row r="99" spans="1:29" ht="19.899999999999999" customHeight="1" x14ac:dyDescent="0.25">
      <c r="A99" s="1"/>
      <c r="B99" s="2"/>
      <c r="C99" s="2"/>
      <c r="D99" s="3"/>
      <c r="E99" s="4"/>
      <c r="F99" s="5"/>
      <c r="G99" s="5"/>
      <c r="H99" s="6"/>
      <c r="I99" s="6"/>
      <c r="J99" s="6"/>
      <c r="K99" s="74">
        <f t="shared" si="36"/>
        <v>0</v>
      </c>
      <c r="L99" s="21" t="str">
        <f>IF(K99&gt;0,IF(K99&gt;M99,"Errore n. max giorni! Verificare periodo inserito",IF(NETWORKDAYS.INTL(F99,G99,11,'MENU TENDINA'!H$11:H$22)=K99,"ok","")),"")</f>
        <v/>
      </c>
      <c r="M99" s="25" t="str">
        <f>IF(K99&gt;0,NETWORKDAYS.INTL(F99,G99,11,'MENU TENDINA'!$H$11:$H$22),"")</f>
        <v/>
      </c>
      <c r="N99" s="7"/>
      <c r="O99" s="12">
        <f t="shared" si="26"/>
        <v>0</v>
      </c>
      <c r="P99" s="12">
        <f t="shared" si="37"/>
        <v>0</v>
      </c>
      <c r="Q99" s="13">
        <f t="shared" si="27"/>
        <v>0</v>
      </c>
      <c r="R99" s="13">
        <f t="shared" si="28"/>
        <v>0</v>
      </c>
      <c r="S99" s="13">
        <f t="shared" si="29"/>
        <v>0</v>
      </c>
      <c r="T99" s="76">
        <f t="shared" si="38"/>
        <v>0</v>
      </c>
      <c r="U99" s="15">
        <f t="shared" si="30"/>
        <v>0</v>
      </c>
      <c r="V99" s="16">
        <f t="shared" si="39"/>
        <v>0</v>
      </c>
      <c r="W99" s="57">
        <f t="shared" si="31"/>
        <v>0</v>
      </c>
      <c r="X99" s="58">
        <f t="shared" si="32"/>
        <v>0</v>
      </c>
      <c r="Y99" s="57">
        <f t="shared" si="33"/>
        <v>0</v>
      </c>
      <c r="Z99" s="58">
        <f t="shared" si="34"/>
        <v>0</v>
      </c>
      <c r="AA99" s="58">
        <f t="shared" si="35"/>
        <v>0</v>
      </c>
      <c r="AB99" s="81">
        <f t="shared" si="40"/>
        <v>0</v>
      </c>
      <c r="AC99" s="82">
        <f t="shared" si="41"/>
        <v>0</v>
      </c>
    </row>
    <row r="100" spans="1:29" ht="19.899999999999999" customHeight="1" x14ac:dyDescent="0.25">
      <c r="A100" s="1"/>
      <c r="B100" s="2"/>
      <c r="C100" s="2"/>
      <c r="D100" s="3"/>
      <c r="E100" s="4"/>
      <c r="F100" s="5"/>
      <c r="G100" s="5"/>
      <c r="H100" s="6"/>
      <c r="I100" s="6"/>
      <c r="J100" s="6"/>
      <c r="K100" s="74">
        <f t="shared" si="36"/>
        <v>0</v>
      </c>
      <c r="L100" s="21" t="str">
        <f>IF(K100&gt;0,IF(K100&gt;M100,"Errore n. max giorni! Verificare periodo inserito",IF(NETWORKDAYS.INTL(F100,G100,11,'MENU TENDINA'!H$11:H$22)=K100,"ok","")),"")</f>
        <v/>
      </c>
      <c r="M100" s="25" t="str">
        <f>IF(K100&gt;0,NETWORKDAYS.INTL(F100,G100,11,'MENU TENDINA'!$H$11:$H$22),"")</f>
        <v/>
      </c>
      <c r="N100" s="7"/>
      <c r="O100" s="12">
        <f t="shared" si="26"/>
        <v>0</v>
      </c>
      <c r="P100" s="12">
        <f t="shared" si="37"/>
        <v>0</v>
      </c>
      <c r="Q100" s="13">
        <f t="shared" si="27"/>
        <v>0</v>
      </c>
      <c r="R100" s="13">
        <f t="shared" si="28"/>
        <v>0</v>
      </c>
      <c r="S100" s="13">
        <f t="shared" si="29"/>
        <v>0</v>
      </c>
      <c r="T100" s="76">
        <f t="shared" si="38"/>
        <v>0</v>
      </c>
      <c r="U100" s="15">
        <f t="shared" si="30"/>
        <v>0</v>
      </c>
      <c r="V100" s="16">
        <f t="shared" si="39"/>
        <v>0</v>
      </c>
      <c r="W100" s="57">
        <f t="shared" si="31"/>
        <v>0</v>
      </c>
      <c r="X100" s="58">
        <f t="shared" si="32"/>
        <v>0</v>
      </c>
      <c r="Y100" s="57">
        <f t="shared" si="33"/>
        <v>0</v>
      </c>
      <c r="Z100" s="58">
        <f t="shared" si="34"/>
        <v>0</v>
      </c>
      <c r="AA100" s="58">
        <f t="shared" si="35"/>
        <v>0</v>
      </c>
      <c r="AB100" s="81">
        <f t="shared" si="40"/>
        <v>0</v>
      </c>
      <c r="AC100" s="82">
        <f t="shared" si="41"/>
        <v>0</v>
      </c>
    </row>
    <row r="101" spans="1:29" ht="19.899999999999999" customHeight="1" x14ac:dyDescent="0.25">
      <c r="A101" s="1"/>
      <c r="B101" s="2"/>
      <c r="C101" s="2"/>
      <c r="D101" s="3"/>
      <c r="E101" s="4"/>
      <c r="F101" s="5"/>
      <c r="G101" s="5"/>
      <c r="H101" s="6"/>
      <c r="I101" s="6"/>
      <c r="J101" s="6"/>
      <c r="K101" s="74">
        <f t="shared" si="36"/>
        <v>0</v>
      </c>
      <c r="L101" s="21" t="str">
        <f>IF(K101&gt;0,IF(K101&gt;M101,"Errore n. max giorni! Verificare periodo inserito",IF(NETWORKDAYS.INTL(F101,G101,11,'MENU TENDINA'!H$11:H$22)=K101,"ok","")),"")</f>
        <v/>
      </c>
      <c r="M101" s="25" t="str">
        <f>IF(K101&gt;0,NETWORKDAYS.INTL(F101,G101,11,'MENU TENDINA'!$H$11:$H$22),"")</f>
        <v/>
      </c>
      <c r="N101" s="7"/>
      <c r="O101" s="12">
        <f t="shared" si="26"/>
        <v>0</v>
      </c>
      <c r="P101" s="12">
        <f t="shared" si="37"/>
        <v>0</v>
      </c>
      <c r="Q101" s="13">
        <f t="shared" si="27"/>
        <v>0</v>
      </c>
      <c r="R101" s="13">
        <f t="shared" si="28"/>
        <v>0</v>
      </c>
      <c r="S101" s="13">
        <f t="shared" si="29"/>
        <v>0</v>
      </c>
      <c r="T101" s="76">
        <f t="shared" si="38"/>
        <v>0</v>
      </c>
      <c r="U101" s="15">
        <f t="shared" si="30"/>
        <v>0</v>
      </c>
      <c r="V101" s="16">
        <f t="shared" si="39"/>
        <v>0</v>
      </c>
      <c r="W101" s="57">
        <f t="shared" si="31"/>
        <v>0</v>
      </c>
      <c r="X101" s="58">
        <f t="shared" si="32"/>
        <v>0</v>
      </c>
      <c r="Y101" s="57">
        <f t="shared" si="33"/>
        <v>0</v>
      </c>
      <c r="Z101" s="58">
        <f t="shared" si="34"/>
        <v>0</v>
      </c>
      <c r="AA101" s="58">
        <f t="shared" si="35"/>
        <v>0</v>
      </c>
      <c r="AB101" s="81">
        <f t="shared" si="40"/>
        <v>0</v>
      </c>
      <c r="AC101" s="82">
        <f t="shared" si="41"/>
        <v>0</v>
      </c>
    </row>
    <row r="102" spans="1:29" ht="19.899999999999999" customHeight="1" x14ac:dyDescent="0.25">
      <c r="A102" s="1"/>
      <c r="B102" s="2"/>
      <c r="C102" s="2"/>
      <c r="D102" s="3"/>
      <c r="E102" s="4"/>
      <c r="F102" s="5"/>
      <c r="G102" s="5"/>
      <c r="H102" s="6"/>
      <c r="I102" s="6"/>
      <c r="J102" s="6"/>
      <c r="K102" s="74">
        <f t="shared" si="36"/>
        <v>0</v>
      </c>
      <c r="L102" s="21" t="str">
        <f>IF(K102&gt;0,IF(K102&gt;M102,"Errore n. max giorni! Verificare periodo inserito",IF(NETWORKDAYS.INTL(F102,G102,11,'MENU TENDINA'!H$11:H$22)=K102,"ok","")),"")</f>
        <v/>
      </c>
      <c r="M102" s="25" t="str">
        <f>IF(K102&gt;0,NETWORKDAYS.INTL(F102,G102,11,'MENU TENDINA'!$H$11:$H$22),"")</f>
        <v/>
      </c>
      <c r="N102" s="7"/>
      <c r="O102" s="12">
        <f t="shared" si="26"/>
        <v>0</v>
      </c>
      <c r="P102" s="12">
        <f t="shared" si="37"/>
        <v>0</v>
      </c>
      <c r="Q102" s="13">
        <f t="shared" si="27"/>
        <v>0</v>
      </c>
      <c r="R102" s="13">
        <f t="shared" si="28"/>
        <v>0</v>
      </c>
      <c r="S102" s="13">
        <f t="shared" si="29"/>
        <v>0</v>
      </c>
      <c r="T102" s="76">
        <f t="shared" si="38"/>
        <v>0</v>
      </c>
      <c r="U102" s="15">
        <f t="shared" si="30"/>
        <v>0</v>
      </c>
      <c r="V102" s="16">
        <f t="shared" si="39"/>
        <v>0</v>
      </c>
      <c r="W102" s="57">
        <f t="shared" si="31"/>
        <v>0</v>
      </c>
      <c r="X102" s="58">
        <f t="shared" si="32"/>
        <v>0</v>
      </c>
      <c r="Y102" s="57">
        <f t="shared" si="33"/>
        <v>0</v>
      </c>
      <c r="Z102" s="58">
        <f t="shared" si="34"/>
        <v>0</v>
      </c>
      <c r="AA102" s="58">
        <f t="shared" si="35"/>
        <v>0</v>
      </c>
      <c r="AB102" s="81">
        <f t="shared" si="40"/>
        <v>0</v>
      </c>
      <c r="AC102" s="82">
        <f t="shared" si="41"/>
        <v>0</v>
      </c>
    </row>
    <row r="103" spans="1:29" ht="19.899999999999999" customHeight="1" x14ac:dyDescent="0.25">
      <c r="A103" s="1"/>
      <c r="B103" s="2"/>
      <c r="C103" s="2"/>
      <c r="D103" s="3"/>
      <c r="E103" s="4"/>
      <c r="F103" s="5"/>
      <c r="G103" s="5"/>
      <c r="H103" s="6"/>
      <c r="I103" s="6"/>
      <c r="J103" s="6"/>
      <c r="K103" s="74">
        <f t="shared" si="36"/>
        <v>0</v>
      </c>
      <c r="L103" s="21" t="str">
        <f>IF(K103&gt;0,IF(K103&gt;M103,"Errore n. max giorni! Verificare periodo inserito",IF(NETWORKDAYS.INTL(F103,G103,11,'MENU TENDINA'!H$11:H$22)=K103,"ok","")),"")</f>
        <v/>
      </c>
      <c r="M103" s="25" t="str">
        <f>IF(K103&gt;0,NETWORKDAYS.INTL(F103,G103,11,'MENU TENDINA'!$H$11:$H$22),"")</f>
        <v/>
      </c>
      <c r="N103" s="7"/>
      <c r="O103" s="12">
        <f t="shared" ref="O103:O134" si="42">IF(H103&gt;0,30.78,0)</f>
        <v>0</v>
      </c>
      <c r="P103" s="12">
        <f t="shared" si="37"/>
        <v>0</v>
      </c>
      <c r="Q103" s="13">
        <f t="shared" ref="Q103:Q134" si="43">ROUND(H103*O103,2)</f>
        <v>0</v>
      </c>
      <c r="R103" s="13">
        <f t="shared" ref="R103:R134" si="44">ROUND(I103*P103,2)</f>
        <v>0</v>
      </c>
      <c r="S103" s="13">
        <f t="shared" ref="S103:S134" si="45">ROUND(J103*P103,2)</f>
        <v>0</v>
      </c>
      <c r="T103" s="76">
        <f t="shared" si="38"/>
        <v>0</v>
      </c>
      <c r="U103" s="15">
        <f t="shared" ref="U103:U134" si="46">IF(N103=0,0,IF((N103&lt;5000),5000,N103))</f>
        <v>0</v>
      </c>
      <c r="V103" s="16">
        <f t="shared" si="39"/>
        <v>0</v>
      </c>
      <c r="W103" s="57">
        <f t="shared" ref="W103:W134" si="47">IF(H103&gt;0,ROUND((V103*O103),2),0)</f>
        <v>0</v>
      </c>
      <c r="X103" s="58">
        <f t="shared" ref="X103:X134" si="48">IF(H103&gt;0,ROUND(O103-W103,2),0)</f>
        <v>0</v>
      </c>
      <c r="Y103" s="57">
        <f t="shared" ref="Y103:Y134" si="49">IF(I103&gt;0,(ROUND((V103*P103),2)),0)</f>
        <v>0</v>
      </c>
      <c r="Z103" s="58">
        <f t="shared" ref="Z103:Z134" si="50">IF(I103&gt;0,ROUND(P103-Y103,2),0)</f>
        <v>0</v>
      </c>
      <c r="AA103" s="58">
        <f t="shared" ref="AA103:AA134" si="51">IF(J103&gt;0,P103,0)</f>
        <v>0</v>
      </c>
      <c r="AB103" s="81">
        <f t="shared" si="40"/>
        <v>0</v>
      </c>
      <c r="AC103" s="82">
        <f t="shared" si="41"/>
        <v>0</v>
      </c>
    </row>
    <row r="104" spans="1:29" ht="19.899999999999999" customHeight="1" x14ac:dyDescent="0.25">
      <c r="A104" s="1"/>
      <c r="B104" s="2"/>
      <c r="C104" s="2"/>
      <c r="D104" s="3"/>
      <c r="E104" s="4"/>
      <c r="F104" s="5"/>
      <c r="G104" s="5"/>
      <c r="H104" s="6"/>
      <c r="I104" s="6"/>
      <c r="J104" s="6"/>
      <c r="K104" s="74">
        <f t="shared" si="36"/>
        <v>0</v>
      </c>
      <c r="L104" s="21" t="str">
        <f>IF(K104&gt;0,IF(K104&gt;M104,"Errore n. max giorni! Verificare periodo inserito",IF(NETWORKDAYS.INTL(F104,G104,11,'MENU TENDINA'!H$11:H$22)=K104,"ok","")),"")</f>
        <v/>
      </c>
      <c r="M104" s="25" t="str">
        <f>IF(K104&gt;0,NETWORKDAYS.INTL(F104,G104,11,'MENU TENDINA'!$H$11:$H$22),"")</f>
        <v/>
      </c>
      <c r="N104" s="7"/>
      <c r="O104" s="12">
        <f t="shared" si="42"/>
        <v>0</v>
      </c>
      <c r="P104" s="12">
        <f t="shared" si="37"/>
        <v>0</v>
      </c>
      <c r="Q104" s="13">
        <f t="shared" si="43"/>
        <v>0</v>
      </c>
      <c r="R104" s="13">
        <f t="shared" si="44"/>
        <v>0</v>
      </c>
      <c r="S104" s="13">
        <f t="shared" si="45"/>
        <v>0</v>
      </c>
      <c r="T104" s="76">
        <f t="shared" si="38"/>
        <v>0</v>
      </c>
      <c r="U104" s="15">
        <f t="shared" si="46"/>
        <v>0</v>
      </c>
      <c r="V104" s="16">
        <f t="shared" si="39"/>
        <v>0</v>
      </c>
      <c r="W104" s="57">
        <f t="shared" si="47"/>
        <v>0</v>
      </c>
      <c r="X104" s="58">
        <f t="shared" si="48"/>
        <v>0</v>
      </c>
      <c r="Y104" s="57">
        <f t="shared" si="49"/>
        <v>0</v>
      </c>
      <c r="Z104" s="58">
        <f t="shared" si="50"/>
        <v>0</v>
      </c>
      <c r="AA104" s="58">
        <f t="shared" si="51"/>
        <v>0</v>
      </c>
      <c r="AB104" s="81">
        <f t="shared" si="40"/>
        <v>0</v>
      </c>
      <c r="AC104" s="82">
        <f t="shared" si="41"/>
        <v>0</v>
      </c>
    </row>
    <row r="105" spans="1:29" ht="19.899999999999999" customHeight="1" x14ac:dyDescent="0.25">
      <c r="A105" s="1"/>
      <c r="B105" s="2"/>
      <c r="C105" s="2"/>
      <c r="D105" s="3"/>
      <c r="E105" s="4"/>
      <c r="F105" s="5"/>
      <c r="G105" s="5"/>
      <c r="H105" s="6"/>
      <c r="I105" s="6"/>
      <c r="J105" s="6"/>
      <c r="K105" s="74">
        <f t="shared" si="36"/>
        <v>0</v>
      </c>
      <c r="L105" s="21" t="str">
        <f>IF(K105&gt;0,IF(K105&gt;M105,"Errore n. max giorni! Verificare periodo inserito",IF(NETWORKDAYS.INTL(F105,G105,11,'MENU TENDINA'!H$11:H$22)=K105,"ok","")),"")</f>
        <v/>
      </c>
      <c r="M105" s="25" t="str">
        <f>IF(K105&gt;0,NETWORKDAYS.INTL(F105,G105,11,'MENU TENDINA'!$H$11:$H$22),"")</f>
        <v/>
      </c>
      <c r="N105" s="7"/>
      <c r="O105" s="12">
        <f t="shared" si="42"/>
        <v>0</v>
      </c>
      <c r="P105" s="12">
        <f t="shared" si="37"/>
        <v>0</v>
      </c>
      <c r="Q105" s="13">
        <f t="shared" si="43"/>
        <v>0</v>
      </c>
      <c r="R105" s="13">
        <f t="shared" si="44"/>
        <v>0</v>
      </c>
      <c r="S105" s="13">
        <f t="shared" si="45"/>
        <v>0</v>
      </c>
      <c r="T105" s="76">
        <f t="shared" si="38"/>
        <v>0</v>
      </c>
      <c r="U105" s="15">
        <f t="shared" si="46"/>
        <v>0</v>
      </c>
      <c r="V105" s="16">
        <f t="shared" si="39"/>
        <v>0</v>
      </c>
      <c r="W105" s="57">
        <f t="shared" si="47"/>
        <v>0</v>
      </c>
      <c r="X105" s="58">
        <f t="shared" si="48"/>
        <v>0</v>
      </c>
      <c r="Y105" s="57">
        <f t="shared" si="49"/>
        <v>0</v>
      </c>
      <c r="Z105" s="58">
        <f t="shared" si="50"/>
        <v>0</v>
      </c>
      <c r="AA105" s="58">
        <f t="shared" si="51"/>
        <v>0</v>
      </c>
      <c r="AB105" s="81">
        <f t="shared" si="40"/>
        <v>0</v>
      </c>
      <c r="AC105" s="82">
        <f t="shared" si="41"/>
        <v>0</v>
      </c>
    </row>
    <row r="106" spans="1:29" ht="19.899999999999999" customHeight="1" x14ac:dyDescent="0.25">
      <c r="A106" s="1"/>
      <c r="B106" s="2"/>
      <c r="C106" s="2"/>
      <c r="D106" s="3"/>
      <c r="E106" s="4"/>
      <c r="F106" s="5"/>
      <c r="G106" s="5"/>
      <c r="H106" s="6"/>
      <c r="I106" s="6"/>
      <c r="J106" s="6"/>
      <c r="K106" s="74">
        <f t="shared" si="36"/>
        <v>0</v>
      </c>
      <c r="L106" s="21" t="str">
        <f>IF(K106&gt;0,IF(K106&gt;M106,"Errore n. max giorni! Verificare periodo inserito",IF(NETWORKDAYS.INTL(F106,G106,11,'MENU TENDINA'!H$11:H$22)=K106,"ok","")),"")</f>
        <v/>
      </c>
      <c r="M106" s="25" t="str">
        <f>IF(K106&gt;0,NETWORKDAYS.INTL(F106,G106,11,'MENU TENDINA'!$H$11:$H$22),"")</f>
        <v/>
      </c>
      <c r="N106" s="7"/>
      <c r="O106" s="12">
        <f t="shared" si="42"/>
        <v>0</v>
      </c>
      <c r="P106" s="12">
        <f t="shared" si="37"/>
        <v>0</v>
      </c>
      <c r="Q106" s="13">
        <f t="shared" si="43"/>
        <v>0</v>
      </c>
      <c r="R106" s="13">
        <f t="shared" si="44"/>
        <v>0</v>
      </c>
      <c r="S106" s="13">
        <f t="shared" si="45"/>
        <v>0</v>
      </c>
      <c r="T106" s="76">
        <f t="shared" si="38"/>
        <v>0</v>
      </c>
      <c r="U106" s="15">
        <f t="shared" si="46"/>
        <v>0</v>
      </c>
      <c r="V106" s="16">
        <f t="shared" si="39"/>
        <v>0</v>
      </c>
      <c r="W106" s="57">
        <f t="shared" si="47"/>
        <v>0</v>
      </c>
      <c r="X106" s="58">
        <f t="shared" si="48"/>
        <v>0</v>
      </c>
      <c r="Y106" s="57">
        <f t="shared" si="49"/>
        <v>0</v>
      </c>
      <c r="Z106" s="58">
        <f t="shared" si="50"/>
        <v>0</v>
      </c>
      <c r="AA106" s="58">
        <f t="shared" si="51"/>
        <v>0</v>
      </c>
      <c r="AB106" s="81">
        <f t="shared" si="40"/>
        <v>0</v>
      </c>
      <c r="AC106" s="82">
        <f t="shared" si="41"/>
        <v>0</v>
      </c>
    </row>
    <row r="107" spans="1:29" ht="19.899999999999999" customHeight="1" x14ac:dyDescent="0.25">
      <c r="A107" s="1"/>
      <c r="B107" s="2"/>
      <c r="C107" s="2"/>
      <c r="D107" s="3"/>
      <c r="E107" s="4"/>
      <c r="F107" s="5"/>
      <c r="G107" s="5"/>
      <c r="H107" s="6"/>
      <c r="I107" s="6"/>
      <c r="J107" s="6"/>
      <c r="K107" s="74">
        <f t="shared" si="36"/>
        <v>0</v>
      </c>
      <c r="L107" s="21" t="str">
        <f>IF(K107&gt;0,IF(K107&gt;M107,"Errore n. max giorni! Verificare periodo inserito",IF(NETWORKDAYS.INTL(F107,G107,11,'MENU TENDINA'!H$11:H$22)=K107,"ok","")),"")</f>
        <v/>
      </c>
      <c r="M107" s="25" t="str">
        <f>IF(K107&gt;0,NETWORKDAYS.INTL(F107,G107,11,'MENU TENDINA'!$H$11:$H$22),"")</f>
        <v/>
      </c>
      <c r="N107" s="7"/>
      <c r="O107" s="12">
        <f t="shared" si="42"/>
        <v>0</v>
      </c>
      <c r="P107" s="12">
        <f t="shared" si="37"/>
        <v>0</v>
      </c>
      <c r="Q107" s="13">
        <f t="shared" si="43"/>
        <v>0</v>
      </c>
      <c r="R107" s="13">
        <f t="shared" si="44"/>
        <v>0</v>
      </c>
      <c r="S107" s="13">
        <f t="shared" si="45"/>
        <v>0</v>
      </c>
      <c r="T107" s="76">
        <f t="shared" si="38"/>
        <v>0</v>
      </c>
      <c r="U107" s="15">
        <f t="shared" si="46"/>
        <v>0</v>
      </c>
      <c r="V107" s="16">
        <f t="shared" si="39"/>
        <v>0</v>
      </c>
      <c r="W107" s="57">
        <f t="shared" si="47"/>
        <v>0</v>
      </c>
      <c r="X107" s="58">
        <f t="shared" si="48"/>
        <v>0</v>
      </c>
      <c r="Y107" s="57">
        <f t="shared" si="49"/>
        <v>0</v>
      </c>
      <c r="Z107" s="58">
        <f t="shared" si="50"/>
        <v>0</v>
      </c>
      <c r="AA107" s="58">
        <f t="shared" si="51"/>
        <v>0</v>
      </c>
      <c r="AB107" s="81">
        <f t="shared" si="40"/>
        <v>0</v>
      </c>
      <c r="AC107" s="82">
        <f t="shared" si="41"/>
        <v>0</v>
      </c>
    </row>
    <row r="108" spans="1:29" ht="19.899999999999999" customHeight="1" x14ac:dyDescent="0.25">
      <c r="A108" s="1"/>
      <c r="B108" s="2"/>
      <c r="C108" s="2"/>
      <c r="D108" s="3"/>
      <c r="E108" s="4"/>
      <c r="F108" s="5"/>
      <c r="G108" s="5"/>
      <c r="H108" s="6"/>
      <c r="I108" s="6"/>
      <c r="J108" s="6"/>
      <c r="K108" s="74">
        <f t="shared" si="36"/>
        <v>0</v>
      </c>
      <c r="L108" s="21" t="str">
        <f>IF(K108&gt;0,IF(K108&gt;M108,"Errore n. max giorni! Verificare periodo inserito",IF(NETWORKDAYS.INTL(F108,G108,11,'MENU TENDINA'!H$11:H$22)=K108,"ok","")),"")</f>
        <v/>
      </c>
      <c r="M108" s="25" t="str">
        <f>IF(K108&gt;0,NETWORKDAYS.INTL(F108,G108,11,'MENU TENDINA'!$H$11:$H$22),"")</f>
        <v/>
      </c>
      <c r="N108" s="7"/>
      <c r="O108" s="12">
        <f t="shared" si="42"/>
        <v>0</v>
      </c>
      <c r="P108" s="12">
        <f t="shared" si="37"/>
        <v>0</v>
      </c>
      <c r="Q108" s="13">
        <f t="shared" si="43"/>
        <v>0</v>
      </c>
      <c r="R108" s="13">
        <f t="shared" si="44"/>
        <v>0</v>
      </c>
      <c r="S108" s="13">
        <f t="shared" si="45"/>
        <v>0</v>
      </c>
      <c r="T108" s="76">
        <f t="shared" si="38"/>
        <v>0</v>
      </c>
      <c r="U108" s="15">
        <f t="shared" si="46"/>
        <v>0</v>
      </c>
      <c r="V108" s="16">
        <f t="shared" si="39"/>
        <v>0</v>
      </c>
      <c r="W108" s="57">
        <f t="shared" si="47"/>
        <v>0</v>
      </c>
      <c r="X108" s="58">
        <f t="shared" si="48"/>
        <v>0</v>
      </c>
      <c r="Y108" s="57">
        <f t="shared" si="49"/>
        <v>0</v>
      </c>
      <c r="Z108" s="58">
        <f t="shared" si="50"/>
        <v>0</v>
      </c>
      <c r="AA108" s="58">
        <f t="shared" si="51"/>
        <v>0</v>
      </c>
      <c r="AB108" s="81">
        <f t="shared" si="40"/>
        <v>0</v>
      </c>
      <c r="AC108" s="82">
        <f t="shared" si="41"/>
        <v>0</v>
      </c>
    </row>
    <row r="109" spans="1:29" ht="19.899999999999999" customHeight="1" x14ac:dyDescent="0.25">
      <c r="A109" s="1"/>
      <c r="B109" s="2"/>
      <c r="C109" s="2"/>
      <c r="D109" s="3"/>
      <c r="E109" s="4"/>
      <c r="F109" s="5"/>
      <c r="G109" s="5"/>
      <c r="H109" s="6"/>
      <c r="I109" s="6"/>
      <c r="J109" s="6"/>
      <c r="K109" s="74">
        <f t="shared" si="36"/>
        <v>0</v>
      </c>
      <c r="L109" s="21" t="str">
        <f>IF(K109&gt;0,IF(K109&gt;M109,"Errore n. max giorni! Verificare periodo inserito",IF(NETWORKDAYS.INTL(F109,G109,11,'MENU TENDINA'!H$11:H$22)=K109,"ok","")),"")</f>
        <v/>
      </c>
      <c r="M109" s="25" t="str">
        <f>IF(K109&gt;0,NETWORKDAYS.INTL(F109,G109,11,'MENU TENDINA'!$H$11:$H$22),"")</f>
        <v/>
      </c>
      <c r="N109" s="7"/>
      <c r="O109" s="12">
        <f t="shared" si="42"/>
        <v>0</v>
      </c>
      <c r="P109" s="12">
        <f t="shared" si="37"/>
        <v>0</v>
      </c>
      <c r="Q109" s="13">
        <f t="shared" si="43"/>
        <v>0</v>
      </c>
      <c r="R109" s="13">
        <f t="shared" si="44"/>
        <v>0</v>
      </c>
      <c r="S109" s="13">
        <f t="shared" si="45"/>
        <v>0</v>
      </c>
      <c r="T109" s="76">
        <f t="shared" si="38"/>
        <v>0</v>
      </c>
      <c r="U109" s="15">
        <f t="shared" si="46"/>
        <v>0</v>
      </c>
      <c r="V109" s="16">
        <f t="shared" si="39"/>
        <v>0</v>
      </c>
      <c r="W109" s="57">
        <f t="shared" si="47"/>
        <v>0</v>
      </c>
      <c r="X109" s="58">
        <f t="shared" si="48"/>
        <v>0</v>
      </c>
      <c r="Y109" s="57">
        <f t="shared" si="49"/>
        <v>0</v>
      </c>
      <c r="Z109" s="58">
        <f t="shared" si="50"/>
        <v>0</v>
      </c>
      <c r="AA109" s="58">
        <f t="shared" si="51"/>
        <v>0</v>
      </c>
      <c r="AB109" s="81">
        <f t="shared" si="40"/>
        <v>0</v>
      </c>
      <c r="AC109" s="82">
        <f t="shared" si="41"/>
        <v>0</v>
      </c>
    </row>
    <row r="110" spans="1:29" ht="19.899999999999999" customHeight="1" x14ac:dyDescent="0.25">
      <c r="A110" s="1"/>
      <c r="B110" s="2"/>
      <c r="C110" s="2"/>
      <c r="D110" s="3"/>
      <c r="E110" s="4"/>
      <c r="F110" s="5"/>
      <c r="G110" s="5"/>
      <c r="H110" s="6"/>
      <c r="I110" s="6"/>
      <c r="J110" s="6"/>
      <c r="K110" s="74">
        <f t="shared" si="36"/>
        <v>0</v>
      </c>
      <c r="L110" s="21" t="str">
        <f>IF(K110&gt;0,IF(K110&gt;M110,"Errore n. max giorni! Verificare periodo inserito",IF(NETWORKDAYS.INTL(F110,G110,11,'MENU TENDINA'!H$11:H$22)=K110,"ok","")),"")</f>
        <v/>
      </c>
      <c r="M110" s="25" t="str">
        <f>IF(K110&gt;0,NETWORKDAYS.INTL(F110,G110,11,'MENU TENDINA'!$H$11:$H$22),"")</f>
        <v/>
      </c>
      <c r="N110" s="7"/>
      <c r="O110" s="12">
        <f t="shared" si="42"/>
        <v>0</v>
      </c>
      <c r="P110" s="12">
        <f t="shared" si="37"/>
        <v>0</v>
      </c>
      <c r="Q110" s="13">
        <f t="shared" si="43"/>
        <v>0</v>
      </c>
      <c r="R110" s="13">
        <f t="shared" si="44"/>
        <v>0</v>
      </c>
      <c r="S110" s="13">
        <f t="shared" si="45"/>
        <v>0</v>
      </c>
      <c r="T110" s="76">
        <f t="shared" si="38"/>
        <v>0</v>
      </c>
      <c r="U110" s="15">
        <f t="shared" si="46"/>
        <v>0</v>
      </c>
      <c r="V110" s="16">
        <f t="shared" si="39"/>
        <v>0</v>
      </c>
      <c r="W110" s="57">
        <f t="shared" si="47"/>
        <v>0</v>
      </c>
      <c r="X110" s="58">
        <f t="shared" si="48"/>
        <v>0</v>
      </c>
      <c r="Y110" s="57">
        <f t="shared" si="49"/>
        <v>0</v>
      </c>
      <c r="Z110" s="58">
        <f t="shared" si="50"/>
        <v>0</v>
      </c>
      <c r="AA110" s="58">
        <f t="shared" si="51"/>
        <v>0</v>
      </c>
      <c r="AB110" s="81">
        <f t="shared" si="40"/>
        <v>0</v>
      </c>
      <c r="AC110" s="82">
        <f t="shared" si="41"/>
        <v>0</v>
      </c>
    </row>
    <row r="111" spans="1:29" ht="19.899999999999999" customHeight="1" x14ac:dyDescent="0.25">
      <c r="A111" s="1"/>
      <c r="B111" s="2"/>
      <c r="C111" s="2"/>
      <c r="D111" s="3"/>
      <c r="E111" s="4"/>
      <c r="F111" s="5"/>
      <c r="G111" s="5"/>
      <c r="H111" s="6"/>
      <c r="I111" s="6"/>
      <c r="J111" s="6"/>
      <c r="K111" s="74">
        <f t="shared" si="36"/>
        <v>0</v>
      </c>
      <c r="L111" s="21" t="str">
        <f>IF(K111&gt;0,IF(K111&gt;M111,"Errore n. max giorni! Verificare periodo inserito",IF(NETWORKDAYS.INTL(F111,G111,11,'MENU TENDINA'!H$11:H$22)=K111,"ok","")),"")</f>
        <v/>
      </c>
      <c r="M111" s="25" t="str">
        <f>IF(K111&gt;0,NETWORKDAYS.INTL(F111,G111,11,'MENU TENDINA'!$H$11:$H$22),"")</f>
        <v/>
      </c>
      <c r="N111" s="7"/>
      <c r="O111" s="12">
        <f t="shared" si="42"/>
        <v>0</v>
      </c>
      <c r="P111" s="12">
        <f t="shared" si="37"/>
        <v>0</v>
      </c>
      <c r="Q111" s="13">
        <f t="shared" si="43"/>
        <v>0</v>
      </c>
      <c r="R111" s="13">
        <f t="shared" si="44"/>
        <v>0</v>
      </c>
      <c r="S111" s="13">
        <f t="shared" si="45"/>
        <v>0</v>
      </c>
      <c r="T111" s="76">
        <f t="shared" si="38"/>
        <v>0</v>
      </c>
      <c r="U111" s="15">
        <f t="shared" si="46"/>
        <v>0</v>
      </c>
      <c r="V111" s="16">
        <f t="shared" si="39"/>
        <v>0</v>
      </c>
      <c r="W111" s="57">
        <f t="shared" si="47"/>
        <v>0</v>
      </c>
      <c r="X111" s="58">
        <f t="shared" si="48"/>
        <v>0</v>
      </c>
      <c r="Y111" s="57">
        <f t="shared" si="49"/>
        <v>0</v>
      </c>
      <c r="Z111" s="58">
        <f t="shared" si="50"/>
        <v>0</v>
      </c>
      <c r="AA111" s="58">
        <f t="shared" si="51"/>
        <v>0</v>
      </c>
      <c r="AB111" s="81">
        <f t="shared" si="40"/>
        <v>0</v>
      </c>
      <c r="AC111" s="82">
        <f t="shared" si="41"/>
        <v>0</v>
      </c>
    </row>
    <row r="112" spans="1:29" ht="19.899999999999999" customHeight="1" x14ac:dyDescent="0.25">
      <c r="A112" s="1"/>
      <c r="B112" s="2"/>
      <c r="C112" s="2"/>
      <c r="D112" s="3"/>
      <c r="E112" s="4"/>
      <c r="F112" s="5"/>
      <c r="G112" s="5"/>
      <c r="H112" s="6"/>
      <c r="I112" s="6"/>
      <c r="J112" s="6"/>
      <c r="K112" s="74">
        <f t="shared" si="36"/>
        <v>0</v>
      </c>
      <c r="L112" s="21" t="str">
        <f>IF(K112&gt;0,IF(K112&gt;M112,"Errore n. max giorni! Verificare periodo inserito",IF(NETWORKDAYS.INTL(F112,G112,11,'MENU TENDINA'!H$11:H$22)=K112,"ok","")),"")</f>
        <v/>
      </c>
      <c r="M112" s="25" t="str">
        <f>IF(K112&gt;0,NETWORKDAYS.INTL(F112,G112,11,'MENU TENDINA'!$H$11:$H$22),"")</f>
        <v/>
      </c>
      <c r="N112" s="7"/>
      <c r="O112" s="12">
        <f t="shared" si="42"/>
        <v>0</v>
      </c>
      <c r="P112" s="12">
        <f t="shared" si="37"/>
        <v>0</v>
      </c>
      <c r="Q112" s="13">
        <f t="shared" si="43"/>
        <v>0</v>
      </c>
      <c r="R112" s="13">
        <f t="shared" si="44"/>
        <v>0</v>
      </c>
      <c r="S112" s="13">
        <f t="shared" si="45"/>
        <v>0</v>
      </c>
      <c r="T112" s="76">
        <f t="shared" si="38"/>
        <v>0</v>
      </c>
      <c r="U112" s="15">
        <f t="shared" si="46"/>
        <v>0</v>
      </c>
      <c r="V112" s="16">
        <f t="shared" si="39"/>
        <v>0</v>
      </c>
      <c r="W112" s="57">
        <f t="shared" si="47"/>
        <v>0</v>
      </c>
      <c r="X112" s="58">
        <f t="shared" si="48"/>
        <v>0</v>
      </c>
      <c r="Y112" s="57">
        <f t="shared" si="49"/>
        <v>0</v>
      </c>
      <c r="Z112" s="58">
        <f t="shared" si="50"/>
        <v>0</v>
      </c>
      <c r="AA112" s="58">
        <f t="shared" si="51"/>
        <v>0</v>
      </c>
      <c r="AB112" s="81">
        <f t="shared" si="40"/>
        <v>0</v>
      </c>
      <c r="AC112" s="82">
        <f t="shared" si="41"/>
        <v>0</v>
      </c>
    </row>
    <row r="113" spans="1:29" ht="19.899999999999999" customHeight="1" x14ac:dyDescent="0.25">
      <c r="A113" s="1"/>
      <c r="B113" s="2"/>
      <c r="C113" s="2"/>
      <c r="D113" s="3"/>
      <c r="E113" s="4"/>
      <c r="F113" s="5"/>
      <c r="G113" s="5"/>
      <c r="H113" s="6"/>
      <c r="I113" s="6"/>
      <c r="J113" s="6"/>
      <c r="K113" s="74">
        <f t="shared" si="36"/>
        <v>0</v>
      </c>
      <c r="L113" s="21" t="str">
        <f>IF(K113&gt;0,IF(K113&gt;M113,"Errore n. max giorni! Verificare periodo inserito",IF(NETWORKDAYS.INTL(F113,G113,11,'MENU TENDINA'!H$11:H$22)=K113,"ok","")),"")</f>
        <v/>
      </c>
      <c r="M113" s="25" t="str">
        <f>IF(K113&gt;0,NETWORKDAYS.INTL(F113,G113,11,'MENU TENDINA'!$H$11:$H$22),"")</f>
        <v/>
      </c>
      <c r="N113" s="7"/>
      <c r="O113" s="12">
        <f t="shared" si="42"/>
        <v>0</v>
      </c>
      <c r="P113" s="12">
        <f t="shared" si="37"/>
        <v>0</v>
      </c>
      <c r="Q113" s="13">
        <f t="shared" si="43"/>
        <v>0</v>
      </c>
      <c r="R113" s="13">
        <f t="shared" si="44"/>
        <v>0</v>
      </c>
      <c r="S113" s="13">
        <f t="shared" si="45"/>
        <v>0</v>
      </c>
      <c r="T113" s="76">
        <f t="shared" si="38"/>
        <v>0</v>
      </c>
      <c r="U113" s="15">
        <f t="shared" si="46"/>
        <v>0</v>
      </c>
      <c r="V113" s="16">
        <f t="shared" si="39"/>
        <v>0</v>
      </c>
      <c r="W113" s="57">
        <f t="shared" si="47"/>
        <v>0</v>
      </c>
      <c r="X113" s="58">
        <f t="shared" si="48"/>
        <v>0</v>
      </c>
      <c r="Y113" s="57">
        <f t="shared" si="49"/>
        <v>0</v>
      </c>
      <c r="Z113" s="58">
        <f t="shared" si="50"/>
        <v>0</v>
      </c>
      <c r="AA113" s="58">
        <f t="shared" si="51"/>
        <v>0</v>
      </c>
      <c r="AB113" s="81">
        <f t="shared" si="40"/>
        <v>0</v>
      </c>
      <c r="AC113" s="82">
        <f t="shared" si="41"/>
        <v>0</v>
      </c>
    </row>
    <row r="114" spans="1:29" ht="19.899999999999999" customHeight="1" x14ac:dyDescent="0.25">
      <c r="A114" s="1"/>
      <c r="B114" s="2"/>
      <c r="C114" s="2"/>
      <c r="D114" s="3"/>
      <c r="E114" s="4"/>
      <c r="F114" s="5"/>
      <c r="G114" s="5"/>
      <c r="H114" s="6"/>
      <c r="I114" s="6"/>
      <c r="J114" s="6"/>
      <c r="K114" s="74">
        <f t="shared" si="36"/>
        <v>0</v>
      </c>
      <c r="L114" s="21" t="str">
        <f>IF(K114&gt;0,IF(K114&gt;M114,"Errore n. max giorni! Verificare periodo inserito",IF(NETWORKDAYS.INTL(F114,G114,11,'MENU TENDINA'!H$11:H$22)=K114,"ok","")),"")</f>
        <v/>
      </c>
      <c r="M114" s="25" t="str">
        <f>IF(K114&gt;0,NETWORKDAYS.INTL(F114,G114,11,'MENU TENDINA'!$H$11:$H$22),"")</f>
        <v/>
      </c>
      <c r="N114" s="7"/>
      <c r="O114" s="12">
        <f t="shared" si="42"/>
        <v>0</v>
      </c>
      <c r="P114" s="12">
        <f t="shared" si="37"/>
        <v>0</v>
      </c>
      <c r="Q114" s="13">
        <f t="shared" si="43"/>
        <v>0</v>
      </c>
      <c r="R114" s="13">
        <f t="shared" si="44"/>
        <v>0</v>
      </c>
      <c r="S114" s="13">
        <f t="shared" si="45"/>
        <v>0</v>
      </c>
      <c r="T114" s="76">
        <f t="shared" si="38"/>
        <v>0</v>
      </c>
      <c r="U114" s="15">
        <f t="shared" si="46"/>
        <v>0</v>
      </c>
      <c r="V114" s="16">
        <f t="shared" si="39"/>
        <v>0</v>
      </c>
      <c r="W114" s="57">
        <f t="shared" si="47"/>
        <v>0</v>
      </c>
      <c r="X114" s="58">
        <f t="shared" si="48"/>
        <v>0</v>
      </c>
      <c r="Y114" s="57">
        <f t="shared" si="49"/>
        <v>0</v>
      </c>
      <c r="Z114" s="58">
        <f t="shared" si="50"/>
        <v>0</v>
      </c>
      <c r="AA114" s="58">
        <f t="shared" si="51"/>
        <v>0</v>
      </c>
      <c r="AB114" s="81">
        <f t="shared" si="40"/>
        <v>0</v>
      </c>
      <c r="AC114" s="82">
        <f t="shared" si="41"/>
        <v>0</v>
      </c>
    </row>
    <row r="115" spans="1:29" ht="19.899999999999999" customHeight="1" x14ac:dyDescent="0.25">
      <c r="A115" s="1"/>
      <c r="B115" s="2"/>
      <c r="C115" s="2"/>
      <c r="D115" s="3"/>
      <c r="E115" s="4"/>
      <c r="F115" s="5"/>
      <c r="G115" s="5"/>
      <c r="H115" s="6"/>
      <c r="I115" s="6"/>
      <c r="J115" s="6"/>
      <c r="K115" s="74">
        <f t="shared" si="36"/>
        <v>0</v>
      </c>
      <c r="L115" s="21" t="str">
        <f>IF(K115&gt;0,IF(K115&gt;M115,"Errore n. max giorni! Verificare periodo inserito",IF(NETWORKDAYS.INTL(F115,G115,11,'MENU TENDINA'!H$11:H$22)=K115,"ok","")),"")</f>
        <v/>
      </c>
      <c r="M115" s="25" t="str">
        <f>IF(K115&gt;0,NETWORKDAYS.INTL(F115,G115,11,'MENU TENDINA'!$H$11:$H$22),"")</f>
        <v/>
      </c>
      <c r="N115" s="7"/>
      <c r="O115" s="12">
        <f t="shared" si="42"/>
        <v>0</v>
      </c>
      <c r="P115" s="12">
        <f t="shared" si="37"/>
        <v>0</v>
      </c>
      <c r="Q115" s="13">
        <f t="shared" si="43"/>
        <v>0</v>
      </c>
      <c r="R115" s="13">
        <f t="shared" si="44"/>
        <v>0</v>
      </c>
      <c r="S115" s="13">
        <f t="shared" si="45"/>
        <v>0</v>
      </c>
      <c r="T115" s="76">
        <f t="shared" si="38"/>
        <v>0</v>
      </c>
      <c r="U115" s="15">
        <f t="shared" si="46"/>
        <v>0</v>
      </c>
      <c r="V115" s="16">
        <f t="shared" si="39"/>
        <v>0</v>
      </c>
      <c r="W115" s="57">
        <f t="shared" si="47"/>
        <v>0</v>
      </c>
      <c r="X115" s="58">
        <f t="shared" si="48"/>
        <v>0</v>
      </c>
      <c r="Y115" s="57">
        <f t="shared" si="49"/>
        <v>0</v>
      </c>
      <c r="Z115" s="58">
        <f t="shared" si="50"/>
        <v>0</v>
      </c>
      <c r="AA115" s="58">
        <f t="shared" si="51"/>
        <v>0</v>
      </c>
      <c r="AB115" s="81">
        <f t="shared" si="40"/>
        <v>0</v>
      </c>
      <c r="AC115" s="82">
        <f t="shared" si="41"/>
        <v>0</v>
      </c>
    </row>
    <row r="116" spans="1:29" ht="19.899999999999999" customHeight="1" x14ac:dyDescent="0.25">
      <c r="A116" s="1"/>
      <c r="B116" s="2"/>
      <c r="C116" s="2"/>
      <c r="D116" s="3"/>
      <c r="E116" s="4"/>
      <c r="F116" s="5"/>
      <c r="G116" s="5"/>
      <c r="H116" s="6"/>
      <c r="I116" s="6"/>
      <c r="J116" s="6"/>
      <c r="K116" s="74">
        <f t="shared" si="36"/>
        <v>0</v>
      </c>
      <c r="L116" s="21" t="str">
        <f>IF(K116&gt;0,IF(K116&gt;M116,"Errore n. max giorni! Verificare periodo inserito",IF(NETWORKDAYS.INTL(F116,G116,11,'MENU TENDINA'!H$11:H$22)=K116,"ok","")),"")</f>
        <v/>
      </c>
      <c r="M116" s="25" t="str">
        <f>IF(K116&gt;0,NETWORKDAYS.INTL(F116,G116,11,'MENU TENDINA'!$H$11:$H$22),"")</f>
        <v/>
      </c>
      <c r="N116" s="7"/>
      <c r="O116" s="12">
        <f t="shared" si="42"/>
        <v>0</v>
      </c>
      <c r="P116" s="12">
        <f t="shared" si="37"/>
        <v>0</v>
      </c>
      <c r="Q116" s="13">
        <f t="shared" si="43"/>
        <v>0</v>
      </c>
      <c r="R116" s="13">
        <f t="shared" si="44"/>
        <v>0</v>
      </c>
      <c r="S116" s="13">
        <f t="shared" si="45"/>
        <v>0</v>
      </c>
      <c r="T116" s="76">
        <f t="shared" si="38"/>
        <v>0</v>
      </c>
      <c r="U116" s="15">
        <f t="shared" si="46"/>
        <v>0</v>
      </c>
      <c r="V116" s="16">
        <f t="shared" si="39"/>
        <v>0</v>
      </c>
      <c r="W116" s="57">
        <f t="shared" si="47"/>
        <v>0</v>
      </c>
      <c r="X116" s="58">
        <f t="shared" si="48"/>
        <v>0</v>
      </c>
      <c r="Y116" s="57">
        <f t="shared" si="49"/>
        <v>0</v>
      </c>
      <c r="Z116" s="58">
        <f t="shared" si="50"/>
        <v>0</v>
      </c>
      <c r="AA116" s="58">
        <f t="shared" si="51"/>
        <v>0</v>
      </c>
      <c r="AB116" s="81">
        <f t="shared" si="40"/>
        <v>0</v>
      </c>
      <c r="AC116" s="82">
        <f t="shared" si="41"/>
        <v>0</v>
      </c>
    </row>
    <row r="117" spans="1:29" ht="19.899999999999999" customHeight="1" x14ac:dyDescent="0.25">
      <c r="A117" s="1"/>
      <c r="B117" s="2"/>
      <c r="C117" s="2"/>
      <c r="D117" s="3"/>
      <c r="E117" s="4"/>
      <c r="F117" s="5"/>
      <c r="G117" s="5"/>
      <c r="H117" s="6"/>
      <c r="I117" s="6"/>
      <c r="J117" s="6"/>
      <c r="K117" s="74">
        <f t="shared" si="36"/>
        <v>0</v>
      </c>
      <c r="L117" s="21" t="str">
        <f>IF(K117&gt;0,IF(K117&gt;M117,"Errore n. max giorni! Verificare periodo inserito",IF(NETWORKDAYS.INTL(F117,G117,11,'MENU TENDINA'!H$11:H$22)=K117,"ok","")),"")</f>
        <v/>
      </c>
      <c r="M117" s="25" t="str">
        <f>IF(K117&gt;0,NETWORKDAYS.INTL(F117,G117,11,'MENU TENDINA'!$H$11:$H$22),"")</f>
        <v/>
      </c>
      <c r="N117" s="7"/>
      <c r="O117" s="12">
        <f t="shared" si="42"/>
        <v>0</v>
      </c>
      <c r="P117" s="12">
        <f t="shared" si="37"/>
        <v>0</v>
      </c>
      <c r="Q117" s="13">
        <f t="shared" si="43"/>
        <v>0</v>
      </c>
      <c r="R117" s="13">
        <f t="shared" si="44"/>
        <v>0</v>
      </c>
      <c r="S117" s="13">
        <f t="shared" si="45"/>
        <v>0</v>
      </c>
      <c r="T117" s="76">
        <f t="shared" si="38"/>
        <v>0</v>
      </c>
      <c r="U117" s="15">
        <f t="shared" si="46"/>
        <v>0</v>
      </c>
      <c r="V117" s="16">
        <f t="shared" si="39"/>
        <v>0</v>
      </c>
      <c r="W117" s="57">
        <f t="shared" si="47"/>
        <v>0</v>
      </c>
      <c r="X117" s="58">
        <f t="shared" si="48"/>
        <v>0</v>
      </c>
      <c r="Y117" s="57">
        <f t="shared" si="49"/>
        <v>0</v>
      </c>
      <c r="Z117" s="58">
        <f t="shared" si="50"/>
        <v>0</v>
      </c>
      <c r="AA117" s="58">
        <f t="shared" si="51"/>
        <v>0</v>
      </c>
      <c r="AB117" s="81">
        <f t="shared" si="40"/>
        <v>0</v>
      </c>
      <c r="AC117" s="82">
        <f t="shared" si="41"/>
        <v>0</v>
      </c>
    </row>
    <row r="118" spans="1:29" ht="19.899999999999999" customHeight="1" x14ac:dyDescent="0.25">
      <c r="A118" s="1"/>
      <c r="B118" s="2"/>
      <c r="C118" s="2"/>
      <c r="D118" s="3"/>
      <c r="E118" s="4"/>
      <c r="F118" s="5"/>
      <c r="G118" s="5"/>
      <c r="H118" s="6"/>
      <c r="I118" s="6"/>
      <c r="J118" s="6"/>
      <c r="K118" s="74">
        <f t="shared" si="36"/>
        <v>0</v>
      </c>
      <c r="L118" s="21" t="str">
        <f>IF(K118&gt;0,IF(K118&gt;M118,"Errore n. max giorni! Verificare periodo inserito",IF(NETWORKDAYS.INTL(F118,G118,11,'MENU TENDINA'!H$11:H$22)=K118,"ok","")),"")</f>
        <v/>
      </c>
      <c r="M118" s="25" t="str">
        <f>IF(K118&gt;0,NETWORKDAYS.INTL(F118,G118,11,'MENU TENDINA'!$H$11:$H$22),"")</f>
        <v/>
      </c>
      <c r="N118" s="7"/>
      <c r="O118" s="12">
        <f t="shared" si="42"/>
        <v>0</v>
      </c>
      <c r="P118" s="12">
        <f t="shared" si="37"/>
        <v>0</v>
      </c>
      <c r="Q118" s="13">
        <f t="shared" si="43"/>
        <v>0</v>
      </c>
      <c r="R118" s="13">
        <f t="shared" si="44"/>
        <v>0</v>
      </c>
      <c r="S118" s="13">
        <f t="shared" si="45"/>
        <v>0</v>
      </c>
      <c r="T118" s="76">
        <f t="shared" si="38"/>
        <v>0</v>
      </c>
      <c r="U118" s="15">
        <f t="shared" si="46"/>
        <v>0</v>
      </c>
      <c r="V118" s="16">
        <f t="shared" si="39"/>
        <v>0</v>
      </c>
      <c r="W118" s="57">
        <f t="shared" si="47"/>
        <v>0</v>
      </c>
      <c r="X118" s="58">
        <f t="shared" si="48"/>
        <v>0</v>
      </c>
      <c r="Y118" s="57">
        <f t="shared" si="49"/>
        <v>0</v>
      </c>
      <c r="Z118" s="58">
        <f t="shared" si="50"/>
        <v>0</v>
      </c>
      <c r="AA118" s="58">
        <f t="shared" si="51"/>
        <v>0</v>
      </c>
      <c r="AB118" s="81">
        <f t="shared" si="40"/>
        <v>0</v>
      </c>
      <c r="AC118" s="82">
        <f t="shared" si="41"/>
        <v>0</v>
      </c>
    </row>
    <row r="119" spans="1:29" ht="19.899999999999999" customHeight="1" x14ac:dyDescent="0.25">
      <c r="A119" s="1"/>
      <c r="B119" s="2"/>
      <c r="C119" s="2"/>
      <c r="D119" s="3"/>
      <c r="E119" s="4"/>
      <c r="F119" s="5"/>
      <c r="G119" s="5"/>
      <c r="H119" s="6"/>
      <c r="I119" s="6"/>
      <c r="J119" s="6"/>
      <c r="K119" s="74">
        <f t="shared" si="36"/>
        <v>0</v>
      </c>
      <c r="L119" s="21" t="str">
        <f>IF(K119&gt;0,IF(K119&gt;M119,"Errore n. max giorni! Verificare periodo inserito",IF(NETWORKDAYS.INTL(F119,G119,11,'MENU TENDINA'!H$11:H$22)=K119,"ok","")),"")</f>
        <v/>
      </c>
      <c r="M119" s="25" t="str">
        <f>IF(K119&gt;0,NETWORKDAYS.INTL(F119,G119,11,'MENU TENDINA'!$H$11:$H$22),"")</f>
        <v/>
      </c>
      <c r="N119" s="7"/>
      <c r="O119" s="12">
        <f t="shared" si="42"/>
        <v>0</v>
      </c>
      <c r="P119" s="12">
        <f t="shared" si="37"/>
        <v>0</v>
      </c>
      <c r="Q119" s="13">
        <f t="shared" si="43"/>
        <v>0</v>
      </c>
      <c r="R119" s="13">
        <f t="shared" si="44"/>
        <v>0</v>
      </c>
      <c r="S119" s="13">
        <f t="shared" si="45"/>
        <v>0</v>
      </c>
      <c r="T119" s="76">
        <f t="shared" si="38"/>
        <v>0</v>
      </c>
      <c r="U119" s="15">
        <f t="shared" si="46"/>
        <v>0</v>
      </c>
      <c r="V119" s="16">
        <f t="shared" si="39"/>
        <v>0</v>
      </c>
      <c r="W119" s="57">
        <f t="shared" si="47"/>
        <v>0</v>
      </c>
      <c r="X119" s="58">
        <f t="shared" si="48"/>
        <v>0</v>
      </c>
      <c r="Y119" s="57">
        <f t="shared" si="49"/>
        <v>0</v>
      </c>
      <c r="Z119" s="58">
        <f t="shared" si="50"/>
        <v>0</v>
      </c>
      <c r="AA119" s="58">
        <f t="shared" si="51"/>
        <v>0</v>
      </c>
      <c r="AB119" s="81">
        <f t="shared" si="40"/>
        <v>0</v>
      </c>
      <c r="AC119" s="82">
        <f t="shared" si="41"/>
        <v>0</v>
      </c>
    </row>
    <row r="120" spans="1:29" ht="19.899999999999999" customHeight="1" x14ac:dyDescent="0.25">
      <c r="A120" s="1"/>
      <c r="B120" s="2"/>
      <c r="C120" s="2"/>
      <c r="D120" s="3"/>
      <c r="E120" s="4"/>
      <c r="F120" s="5"/>
      <c r="G120" s="5"/>
      <c r="H120" s="6"/>
      <c r="I120" s="6"/>
      <c r="J120" s="6"/>
      <c r="K120" s="74">
        <f t="shared" si="36"/>
        <v>0</v>
      </c>
      <c r="L120" s="21" t="str">
        <f>IF(K120&gt;0,IF(K120&gt;M120,"Errore n. max giorni! Verificare periodo inserito",IF(NETWORKDAYS.INTL(F120,G120,11,'MENU TENDINA'!H$11:H$22)=K120,"ok","")),"")</f>
        <v/>
      </c>
      <c r="M120" s="25" t="str">
        <f>IF(K120&gt;0,NETWORKDAYS.INTL(F120,G120,11,'MENU TENDINA'!$H$11:$H$22),"")</f>
        <v/>
      </c>
      <c r="N120" s="7"/>
      <c r="O120" s="12">
        <f t="shared" si="42"/>
        <v>0</v>
      </c>
      <c r="P120" s="12">
        <f t="shared" si="37"/>
        <v>0</v>
      </c>
      <c r="Q120" s="13">
        <f t="shared" si="43"/>
        <v>0</v>
      </c>
      <c r="R120" s="13">
        <f t="shared" si="44"/>
        <v>0</v>
      </c>
      <c r="S120" s="13">
        <f t="shared" si="45"/>
        <v>0</v>
      </c>
      <c r="T120" s="76">
        <f t="shared" si="38"/>
        <v>0</v>
      </c>
      <c r="U120" s="15">
        <f t="shared" si="46"/>
        <v>0</v>
      </c>
      <c r="V120" s="16">
        <f t="shared" si="39"/>
        <v>0</v>
      </c>
      <c r="W120" s="57">
        <f t="shared" si="47"/>
        <v>0</v>
      </c>
      <c r="X120" s="58">
        <f t="shared" si="48"/>
        <v>0</v>
      </c>
      <c r="Y120" s="57">
        <f t="shared" si="49"/>
        <v>0</v>
      </c>
      <c r="Z120" s="58">
        <f t="shared" si="50"/>
        <v>0</v>
      </c>
      <c r="AA120" s="58">
        <f t="shared" si="51"/>
        <v>0</v>
      </c>
      <c r="AB120" s="81">
        <f t="shared" si="40"/>
        <v>0</v>
      </c>
      <c r="AC120" s="82">
        <f t="shared" si="41"/>
        <v>0</v>
      </c>
    </row>
    <row r="121" spans="1:29" ht="19.899999999999999" customHeight="1" x14ac:dyDescent="0.25">
      <c r="A121" s="1"/>
      <c r="B121" s="2"/>
      <c r="C121" s="2"/>
      <c r="D121" s="3"/>
      <c r="E121" s="4"/>
      <c r="F121" s="5"/>
      <c r="G121" s="5"/>
      <c r="H121" s="6"/>
      <c r="I121" s="6"/>
      <c r="J121" s="6"/>
      <c r="K121" s="74">
        <f t="shared" si="36"/>
        <v>0</v>
      </c>
      <c r="L121" s="21" t="str">
        <f>IF(K121&gt;0,IF(K121&gt;M121,"Errore n. max giorni! Verificare periodo inserito",IF(NETWORKDAYS.INTL(F121,G121,11,'MENU TENDINA'!H$11:H$22)=K121,"ok","")),"")</f>
        <v/>
      </c>
      <c r="M121" s="25" t="str">
        <f>IF(K121&gt;0,NETWORKDAYS.INTL(F121,G121,11,'MENU TENDINA'!$H$11:$H$22),"")</f>
        <v/>
      </c>
      <c r="N121" s="7"/>
      <c r="O121" s="12">
        <f t="shared" si="42"/>
        <v>0</v>
      </c>
      <c r="P121" s="12">
        <f t="shared" si="37"/>
        <v>0</v>
      </c>
      <c r="Q121" s="13">
        <f t="shared" si="43"/>
        <v>0</v>
      </c>
      <c r="R121" s="13">
        <f t="shared" si="44"/>
        <v>0</v>
      </c>
      <c r="S121" s="13">
        <f t="shared" si="45"/>
        <v>0</v>
      </c>
      <c r="T121" s="76">
        <f t="shared" si="38"/>
        <v>0</v>
      </c>
      <c r="U121" s="15">
        <f t="shared" si="46"/>
        <v>0</v>
      </c>
      <c r="V121" s="16">
        <f t="shared" si="39"/>
        <v>0</v>
      </c>
      <c r="W121" s="57">
        <f t="shared" si="47"/>
        <v>0</v>
      </c>
      <c r="X121" s="58">
        <f t="shared" si="48"/>
        <v>0</v>
      </c>
      <c r="Y121" s="57">
        <f t="shared" si="49"/>
        <v>0</v>
      </c>
      <c r="Z121" s="58">
        <f t="shared" si="50"/>
        <v>0</v>
      </c>
      <c r="AA121" s="58">
        <f t="shared" si="51"/>
        <v>0</v>
      </c>
      <c r="AB121" s="81">
        <f t="shared" si="40"/>
        <v>0</v>
      </c>
      <c r="AC121" s="82">
        <f t="shared" si="41"/>
        <v>0</v>
      </c>
    </row>
    <row r="122" spans="1:29" ht="19.899999999999999" customHeight="1" x14ac:dyDescent="0.25">
      <c r="A122" s="1"/>
      <c r="B122" s="2"/>
      <c r="C122" s="2"/>
      <c r="D122" s="3"/>
      <c r="E122" s="4"/>
      <c r="F122" s="5"/>
      <c r="G122" s="5"/>
      <c r="H122" s="6"/>
      <c r="I122" s="6"/>
      <c r="J122" s="6"/>
      <c r="K122" s="74">
        <f t="shared" si="36"/>
        <v>0</v>
      </c>
      <c r="L122" s="21" t="str">
        <f>IF(K122&gt;0,IF(K122&gt;M122,"Errore n. max giorni! Verificare periodo inserito",IF(NETWORKDAYS.INTL(F122,G122,11,'MENU TENDINA'!H$11:H$22)=K122,"ok","")),"")</f>
        <v/>
      </c>
      <c r="M122" s="25" t="str">
        <f>IF(K122&gt;0,NETWORKDAYS.INTL(F122,G122,11,'MENU TENDINA'!$H$11:$H$22),"")</f>
        <v/>
      </c>
      <c r="N122" s="7"/>
      <c r="O122" s="12">
        <f t="shared" si="42"/>
        <v>0</v>
      </c>
      <c r="P122" s="12">
        <f t="shared" si="37"/>
        <v>0</v>
      </c>
      <c r="Q122" s="13">
        <f t="shared" si="43"/>
        <v>0</v>
      </c>
      <c r="R122" s="13">
        <f t="shared" si="44"/>
        <v>0</v>
      </c>
      <c r="S122" s="13">
        <f t="shared" si="45"/>
        <v>0</v>
      </c>
      <c r="T122" s="76">
        <f t="shared" si="38"/>
        <v>0</v>
      </c>
      <c r="U122" s="15">
        <f t="shared" si="46"/>
        <v>0</v>
      </c>
      <c r="V122" s="16">
        <f t="shared" si="39"/>
        <v>0</v>
      </c>
      <c r="W122" s="57">
        <f t="shared" si="47"/>
        <v>0</v>
      </c>
      <c r="X122" s="58">
        <f t="shared" si="48"/>
        <v>0</v>
      </c>
      <c r="Y122" s="57">
        <f t="shared" si="49"/>
        <v>0</v>
      </c>
      <c r="Z122" s="58">
        <f t="shared" si="50"/>
        <v>0</v>
      </c>
      <c r="AA122" s="58">
        <f t="shared" si="51"/>
        <v>0</v>
      </c>
      <c r="AB122" s="81">
        <f t="shared" si="40"/>
        <v>0</v>
      </c>
      <c r="AC122" s="82">
        <f t="shared" si="41"/>
        <v>0</v>
      </c>
    </row>
    <row r="123" spans="1:29" ht="19.899999999999999" customHeight="1" x14ac:dyDescent="0.25">
      <c r="A123" s="1"/>
      <c r="B123" s="2"/>
      <c r="C123" s="2"/>
      <c r="D123" s="3"/>
      <c r="E123" s="4"/>
      <c r="F123" s="5"/>
      <c r="G123" s="5"/>
      <c r="H123" s="6"/>
      <c r="I123" s="6"/>
      <c r="J123" s="6"/>
      <c r="K123" s="74">
        <f t="shared" si="36"/>
        <v>0</v>
      </c>
      <c r="L123" s="21" t="str">
        <f>IF(K123&gt;0,IF(K123&gt;M123,"Errore n. max giorni! Verificare periodo inserito",IF(NETWORKDAYS.INTL(F123,G123,11,'MENU TENDINA'!H$11:H$22)=K123,"ok","")),"")</f>
        <v/>
      </c>
      <c r="M123" s="25" t="str">
        <f>IF(K123&gt;0,NETWORKDAYS.INTL(F123,G123,11,'MENU TENDINA'!$H$11:$H$22),"")</f>
        <v/>
      </c>
      <c r="N123" s="7"/>
      <c r="O123" s="12">
        <f t="shared" si="42"/>
        <v>0</v>
      </c>
      <c r="P123" s="12">
        <f t="shared" si="37"/>
        <v>0</v>
      </c>
      <c r="Q123" s="13">
        <f t="shared" si="43"/>
        <v>0</v>
      </c>
      <c r="R123" s="13">
        <f t="shared" si="44"/>
        <v>0</v>
      </c>
      <c r="S123" s="13">
        <f t="shared" si="45"/>
        <v>0</v>
      </c>
      <c r="T123" s="76">
        <f t="shared" si="38"/>
        <v>0</v>
      </c>
      <c r="U123" s="15">
        <f t="shared" si="46"/>
        <v>0</v>
      </c>
      <c r="V123" s="16">
        <f t="shared" si="39"/>
        <v>0</v>
      </c>
      <c r="W123" s="57">
        <f t="shared" si="47"/>
        <v>0</v>
      </c>
      <c r="X123" s="58">
        <f t="shared" si="48"/>
        <v>0</v>
      </c>
      <c r="Y123" s="57">
        <f t="shared" si="49"/>
        <v>0</v>
      </c>
      <c r="Z123" s="58">
        <f t="shared" si="50"/>
        <v>0</v>
      </c>
      <c r="AA123" s="58">
        <f t="shared" si="51"/>
        <v>0</v>
      </c>
      <c r="AB123" s="81">
        <f t="shared" si="40"/>
        <v>0</v>
      </c>
      <c r="AC123" s="82">
        <f t="shared" si="41"/>
        <v>0</v>
      </c>
    </row>
    <row r="124" spans="1:29" ht="19.899999999999999" customHeight="1" x14ac:dyDescent="0.25">
      <c r="A124" s="1"/>
      <c r="B124" s="2"/>
      <c r="C124" s="2"/>
      <c r="D124" s="3"/>
      <c r="E124" s="4"/>
      <c r="F124" s="5"/>
      <c r="G124" s="5"/>
      <c r="H124" s="6"/>
      <c r="I124" s="6"/>
      <c r="J124" s="6"/>
      <c r="K124" s="74">
        <f t="shared" si="36"/>
        <v>0</v>
      </c>
      <c r="L124" s="21" t="str">
        <f>IF(K124&gt;0,IF(K124&gt;M124,"Errore n. max giorni! Verificare periodo inserito",IF(NETWORKDAYS.INTL(F124,G124,11,'MENU TENDINA'!H$11:H$22)=K124,"ok","")),"")</f>
        <v/>
      </c>
      <c r="M124" s="25" t="str">
        <f>IF(K124&gt;0,NETWORKDAYS.INTL(F124,G124,11,'MENU TENDINA'!$H$11:$H$22),"")</f>
        <v/>
      </c>
      <c r="N124" s="7"/>
      <c r="O124" s="12">
        <f t="shared" si="42"/>
        <v>0</v>
      </c>
      <c r="P124" s="12">
        <f t="shared" si="37"/>
        <v>0</v>
      </c>
      <c r="Q124" s="13">
        <f t="shared" si="43"/>
        <v>0</v>
      </c>
      <c r="R124" s="13">
        <f t="shared" si="44"/>
        <v>0</v>
      </c>
      <c r="S124" s="13">
        <f t="shared" si="45"/>
        <v>0</v>
      </c>
      <c r="T124" s="76">
        <f t="shared" si="38"/>
        <v>0</v>
      </c>
      <c r="U124" s="15">
        <f t="shared" si="46"/>
        <v>0</v>
      </c>
      <c r="V124" s="16">
        <f t="shared" si="39"/>
        <v>0</v>
      </c>
      <c r="W124" s="57">
        <f t="shared" si="47"/>
        <v>0</v>
      </c>
      <c r="X124" s="58">
        <f t="shared" si="48"/>
        <v>0</v>
      </c>
      <c r="Y124" s="57">
        <f t="shared" si="49"/>
        <v>0</v>
      </c>
      <c r="Z124" s="58">
        <f t="shared" si="50"/>
        <v>0</v>
      </c>
      <c r="AA124" s="58">
        <f t="shared" si="51"/>
        <v>0</v>
      </c>
      <c r="AB124" s="81">
        <f t="shared" si="40"/>
        <v>0</v>
      </c>
      <c r="AC124" s="82">
        <f t="shared" si="41"/>
        <v>0</v>
      </c>
    </row>
    <row r="125" spans="1:29" ht="19.899999999999999" customHeight="1" x14ac:dyDescent="0.25">
      <c r="A125" s="1"/>
      <c r="B125" s="2"/>
      <c r="C125" s="2"/>
      <c r="D125" s="3"/>
      <c r="E125" s="4"/>
      <c r="F125" s="5"/>
      <c r="G125" s="5"/>
      <c r="H125" s="6"/>
      <c r="I125" s="6"/>
      <c r="J125" s="6"/>
      <c r="K125" s="74">
        <f t="shared" si="36"/>
        <v>0</v>
      </c>
      <c r="L125" s="21" t="str">
        <f>IF(K125&gt;0,IF(K125&gt;M125,"Errore n. max giorni! Verificare periodo inserito",IF(NETWORKDAYS.INTL(F125,G125,11,'MENU TENDINA'!H$11:H$22)=K125,"ok","")),"")</f>
        <v/>
      </c>
      <c r="M125" s="25" t="str">
        <f>IF(K125&gt;0,NETWORKDAYS.INTL(F125,G125,11,'MENU TENDINA'!$H$11:$H$22),"")</f>
        <v/>
      </c>
      <c r="N125" s="7"/>
      <c r="O125" s="12">
        <f t="shared" si="42"/>
        <v>0</v>
      </c>
      <c r="P125" s="12">
        <f t="shared" si="37"/>
        <v>0</v>
      </c>
      <c r="Q125" s="13">
        <f t="shared" si="43"/>
        <v>0</v>
      </c>
      <c r="R125" s="13">
        <f t="shared" si="44"/>
        <v>0</v>
      </c>
      <c r="S125" s="13">
        <f t="shared" si="45"/>
        <v>0</v>
      </c>
      <c r="T125" s="76">
        <f t="shared" si="38"/>
        <v>0</v>
      </c>
      <c r="U125" s="15">
        <f t="shared" si="46"/>
        <v>0</v>
      </c>
      <c r="V125" s="16">
        <f t="shared" si="39"/>
        <v>0</v>
      </c>
      <c r="W125" s="57">
        <f t="shared" si="47"/>
        <v>0</v>
      </c>
      <c r="X125" s="58">
        <f t="shared" si="48"/>
        <v>0</v>
      </c>
      <c r="Y125" s="57">
        <f t="shared" si="49"/>
        <v>0</v>
      </c>
      <c r="Z125" s="58">
        <f t="shared" si="50"/>
        <v>0</v>
      </c>
      <c r="AA125" s="58">
        <f t="shared" si="51"/>
        <v>0</v>
      </c>
      <c r="AB125" s="81">
        <f t="shared" si="40"/>
        <v>0</v>
      </c>
      <c r="AC125" s="82">
        <f t="shared" si="41"/>
        <v>0</v>
      </c>
    </row>
    <row r="126" spans="1:29" ht="19.899999999999999" customHeight="1" x14ac:dyDescent="0.25">
      <c r="A126" s="1"/>
      <c r="B126" s="2"/>
      <c r="C126" s="2"/>
      <c r="D126" s="3"/>
      <c r="E126" s="4"/>
      <c r="F126" s="5"/>
      <c r="G126" s="5"/>
      <c r="H126" s="6"/>
      <c r="I126" s="6"/>
      <c r="J126" s="6"/>
      <c r="K126" s="74">
        <f t="shared" si="36"/>
        <v>0</v>
      </c>
      <c r="L126" s="21" t="str">
        <f>IF(K126&gt;0,IF(K126&gt;M126,"Errore n. max giorni! Verificare periodo inserito",IF(NETWORKDAYS.INTL(F126,G126,11,'MENU TENDINA'!H$11:H$22)=K126,"ok","")),"")</f>
        <v/>
      </c>
      <c r="M126" s="25" t="str">
        <f>IF(K126&gt;0,NETWORKDAYS.INTL(F126,G126,11,'MENU TENDINA'!$H$11:$H$22),"")</f>
        <v/>
      </c>
      <c r="N126" s="7"/>
      <c r="O126" s="12">
        <f t="shared" si="42"/>
        <v>0</v>
      </c>
      <c r="P126" s="12">
        <f t="shared" si="37"/>
        <v>0</v>
      </c>
      <c r="Q126" s="13">
        <f t="shared" si="43"/>
        <v>0</v>
      </c>
      <c r="R126" s="13">
        <f t="shared" si="44"/>
        <v>0</v>
      </c>
      <c r="S126" s="13">
        <f t="shared" si="45"/>
        <v>0</v>
      </c>
      <c r="T126" s="76">
        <f t="shared" si="38"/>
        <v>0</v>
      </c>
      <c r="U126" s="15">
        <f t="shared" si="46"/>
        <v>0</v>
      </c>
      <c r="V126" s="16">
        <f t="shared" si="39"/>
        <v>0</v>
      </c>
      <c r="W126" s="57">
        <f t="shared" si="47"/>
        <v>0</v>
      </c>
      <c r="X126" s="58">
        <f t="shared" si="48"/>
        <v>0</v>
      </c>
      <c r="Y126" s="57">
        <f t="shared" si="49"/>
        <v>0</v>
      </c>
      <c r="Z126" s="58">
        <f t="shared" si="50"/>
        <v>0</v>
      </c>
      <c r="AA126" s="58">
        <f t="shared" si="51"/>
        <v>0</v>
      </c>
      <c r="AB126" s="81">
        <f t="shared" si="40"/>
        <v>0</v>
      </c>
      <c r="AC126" s="82">
        <f t="shared" si="41"/>
        <v>0</v>
      </c>
    </row>
    <row r="127" spans="1:29" ht="19.899999999999999" customHeight="1" x14ac:dyDescent="0.25">
      <c r="A127" s="1"/>
      <c r="B127" s="2"/>
      <c r="C127" s="2"/>
      <c r="D127" s="3"/>
      <c r="E127" s="4"/>
      <c r="F127" s="5"/>
      <c r="G127" s="5"/>
      <c r="H127" s="6"/>
      <c r="I127" s="6"/>
      <c r="J127" s="6"/>
      <c r="K127" s="74">
        <f t="shared" si="36"/>
        <v>0</v>
      </c>
      <c r="L127" s="21" t="str">
        <f>IF(K127&gt;0,IF(K127&gt;M127,"Errore n. max giorni! Verificare periodo inserito",IF(NETWORKDAYS.INTL(F127,G127,11,'MENU TENDINA'!H$11:H$22)=K127,"ok","")),"")</f>
        <v/>
      </c>
      <c r="M127" s="25" t="str">
        <f>IF(K127&gt;0,NETWORKDAYS.INTL(F127,G127,11,'MENU TENDINA'!$H$11:$H$22),"")</f>
        <v/>
      </c>
      <c r="N127" s="7"/>
      <c r="O127" s="12">
        <f t="shared" si="42"/>
        <v>0</v>
      </c>
      <c r="P127" s="12">
        <f t="shared" si="37"/>
        <v>0</v>
      </c>
      <c r="Q127" s="13">
        <f t="shared" si="43"/>
        <v>0</v>
      </c>
      <c r="R127" s="13">
        <f t="shared" si="44"/>
        <v>0</v>
      </c>
      <c r="S127" s="13">
        <f t="shared" si="45"/>
        <v>0</v>
      </c>
      <c r="T127" s="76">
        <f t="shared" si="38"/>
        <v>0</v>
      </c>
      <c r="U127" s="15">
        <f t="shared" si="46"/>
        <v>0</v>
      </c>
      <c r="V127" s="16">
        <f t="shared" si="39"/>
        <v>0</v>
      </c>
      <c r="W127" s="57">
        <f t="shared" si="47"/>
        <v>0</v>
      </c>
      <c r="X127" s="58">
        <f t="shared" si="48"/>
        <v>0</v>
      </c>
      <c r="Y127" s="57">
        <f t="shared" si="49"/>
        <v>0</v>
      </c>
      <c r="Z127" s="58">
        <f t="shared" si="50"/>
        <v>0</v>
      </c>
      <c r="AA127" s="58">
        <f t="shared" si="51"/>
        <v>0</v>
      </c>
      <c r="AB127" s="81">
        <f t="shared" si="40"/>
        <v>0</v>
      </c>
      <c r="AC127" s="82">
        <f t="shared" si="41"/>
        <v>0</v>
      </c>
    </row>
    <row r="128" spans="1:29" ht="19.899999999999999" customHeight="1" x14ac:dyDescent="0.25">
      <c r="A128" s="1"/>
      <c r="B128" s="2"/>
      <c r="C128" s="2"/>
      <c r="D128" s="3"/>
      <c r="E128" s="4"/>
      <c r="F128" s="5"/>
      <c r="G128" s="5"/>
      <c r="H128" s="6"/>
      <c r="I128" s="6"/>
      <c r="J128" s="6"/>
      <c r="K128" s="74">
        <f t="shared" si="36"/>
        <v>0</v>
      </c>
      <c r="L128" s="21" t="str">
        <f>IF(K128&gt;0,IF(K128&gt;M128,"Errore n. max giorni! Verificare periodo inserito",IF(NETWORKDAYS.INTL(F128,G128,11,'MENU TENDINA'!H$11:H$22)=K128,"ok","")),"")</f>
        <v/>
      </c>
      <c r="M128" s="25" t="str">
        <f>IF(K128&gt;0,NETWORKDAYS.INTL(F128,G128,11,'MENU TENDINA'!$H$11:$H$22),"")</f>
        <v/>
      </c>
      <c r="N128" s="7"/>
      <c r="O128" s="12">
        <f t="shared" si="42"/>
        <v>0</v>
      </c>
      <c r="P128" s="12">
        <f t="shared" si="37"/>
        <v>0</v>
      </c>
      <c r="Q128" s="13">
        <f t="shared" si="43"/>
        <v>0</v>
      </c>
      <c r="R128" s="13">
        <f t="shared" si="44"/>
        <v>0</v>
      </c>
      <c r="S128" s="13">
        <f t="shared" si="45"/>
        <v>0</v>
      </c>
      <c r="T128" s="76">
        <f t="shared" si="38"/>
        <v>0</v>
      </c>
      <c r="U128" s="15">
        <f t="shared" si="46"/>
        <v>0</v>
      </c>
      <c r="V128" s="16">
        <f t="shared" si="39"/>
        <v>0</v>
      </c>
      <c r="W128" s="57">
        <f t="shared" si="47"/>
        <v>0</v>
      </c>
      <c r="X128" s="58">
        <f t="shared" si="48"/>
        <v>0</v>
      </c>
      <c r="Y128" s="57">
        <f t="shared" si="49"/>
        <v>0</v>
      </c>
      <c r="Z128" s="58">
        <f t="shared" si="50"/>
        <v>0</v>
      </c>
      <c r="AA128" s="58">
        <f t="shared" si="51"/>
        <v>0</v>
      </c>
      <c r="AB128" s="81">
        <f t="shared" si="40"/>
        <v>0</v>
      </c>
      <c r="AC128" s="82">
        <f t="shared" si="41"/>
        <v>0</v>
      </c>
    </row>
    <row r="129" spans="1:29" ht="19.899999999999999" customHeight="1" x14ac:dyDescent="0.25">
      <c r="A129" s="1"/>
      <c r="B129" s="2"/>
      <c r="C129" s="2"/>
      <c r="D129" s="3"/>
      <c r="E129" s="4"/>
      <c r="F129" s="5"/>
      <c r="G129" s="5"/>
      <c r="H129" s="6"/>
      <c r="I129" s="6"/>
      <c r="J129" s="6"/>
      <c r="K129" s="74">
        <f t="shared" si="36"/>
        <v>0</v>
      </c>
      <c r="L129" s="21" t="str">
        <f>IF(K129&gt;0,IF(K129&gt;M129,"Errore n. max giorni! Verificare periodo inserito",IF(NETWORKDAYS.INTL(F129,G129,11,'MENU TENDINA'!H$11:H$22)=K129,"ok","")),"")</f>
        <v/>
      </c>
      <c r="M129" s="25" t="str">
        <f>IF(K129&gt;0,NETWORKDAYS.INTL(F129,G129,11,'MENU TENDINA'!$H$11:$H$22),"")</f>
        <v/>
      </c>
      <c r="N129" s="7"/>
      <c r="O129" s="12">
        <f t="shared" si="42"/>
        <v>0</v>
      </c>
      <c r="P129" s="12">
        <f t="shared" si="37"/>
        <v>0</v>
      </c>
      <c r="Q129" s="13">
        <f t="shared" si="43"/>
        <v>0</v>
      </c>
      <c r="R129" s="13">
        <f t="shared" si="44"/>
        <v>0</v>
      </c>
      <c r="S129" s="13">
        <f t="shared" si="45"/>
        <v>0</v>
      </c>
      <c r="T129" s="76">
        <f t="shared" si="38"/>
        <v>0</v>
      </c>
      <c r="U129" s="15">
        <f t="shared" si="46"/>
        <v>0</v>
      </c>
      <c r="V129" s="16">
        <f t="shared" si="39"/>
        <v>0</v>
      </c>
      <c r="W129" s="57">
        <f t="shared" si="47"/>
        <v>0</v>
      </c>
      <c r="X129" s="58">
        <f t="shared" si="48"/>
        <v>0</v>
      </c>
      <c r="Y129" s="57">
        <f t="shared" si="49"/>
        <v>0</v>
      </c>
      <c r="Z129" s="58">
        <f t="shared" si="50"/>
        <v>0</v>
      </c>
      <c r="AA129" s="58">
        <f t="shared" si="51"/>
        <v>0</v>
      </c>
      <c r="AB129" s="81">
        <f t="shared" si="40"/>
        <v>0</v>
      </c>
      <c r="AC129" s="82">
        <f t="shared" si="41"/>
        <v>0</v>
      </c>
    </row>
    <row r="130" spans="1:29" ht="19.899999999999999" customHeight="1" x14ac:dyDescent="0.25">
      <c r="A130" s="1"/>
      <c r="B130" s="2"/>
      <c r="C130" s="2"/>
      <c r="D130" s="3"/>
      <c r="E130" s="4"/>
      <c r="F130" s="5"/>
      <c r="G130" s="5"/>
      <c r="H130" s="6"/>
      <c r="I130" s="6"/>
      <c r="J130" s="6"/>
      <c r="K130" s="74">
        <f t="shared" si="36"/>
        <v>0</v>
      </c>
      <c r="L130" s="21" t="str">
        <f>IF(K130&gt;0,IF(K130&gt;M130,"Errore n. max giorni! Verificare periodo inserito",IF(NETWORKDAYS.INTL(F130,G130,11,'MENU TENDINA'!H$11:H$22)=K130,"ok","")),"")</f>
        <v/>
      </c>
      <c r="M130" s="25" t="str">
        <f>IF(K130&gt;0,NETWORKDAYS.INTL(F130,G130,11,'MENU TENDINA'!$H$11:$H$22),"")</f>
        <v/>
      </c>
      <c r="N130" s="7"/>
      <c r="O130" s="12">
        <f t="shared" si="42"/>
        <v>0</v>
      </c>
      <c r="P130" s="12">
        <f t="shared" si="37"/>
        <v>0</v>
      </c>
      <c r="Q130" s="13">
        <f t="shared" si="43"/>
        <v>0</v>
      </c>
      <c r="R130" s="13">
        <f t="shared" si="44"/>
        <v>0</v>
      </c>
      <c r="S130" s="13">
        <f t="shared" si="45"/>
        <v>0</v>
      </c>
      <c r="T130" s="76">
        <f t="shared" si="38"/>
        <v>0</v>
      </c>
      <c r="U130" s="15">
        <f t="shared" si="46"/>
        <v>0</v>
      </c>
      <c r="V130" s="16">
        <f t="shared" si="39"/>
        <v>0</v>
      </c>
      <c r="W130" s="57">
        <f t="shared" si="47"/>
        <v>0</v>
      </c>
      <c r="X130" s="58">
        <f t="shared" si="48"/>
        <v>0</v>
      </c>
      <c r="Y130" s="57">
        <f t="shared" si="49"/>
        <v>0</v>
      </c>
      <c r="Z130" s="58">
        <f t="shared" si="50"/>
        <v>0</v>
      </c>
      <c r="AA130" s="58">
        <f t="shared" si="51"/>
        <v>0</v>
      </c>
      <c r="AB130" s="81">
        <f t="shared" si="40"/>
        <v>0</v>
      </c>
      <c r="AC130" s="82">
        <f t="shared" si="41"/>
        <v>0</v>
      </c>
    </row>
    <row r="131" spans="1:29" ht="19.899999999999999" customHeight="1" x14ac:dyDescent="0.25">
      <c r="A131" s="1"/>
      <c r="B131" s="2"/>
      <c r="C131" s="2"/>
      <c r="D131" s="3"/>
      <c r="E131" s="4"/>
      <c r="F131" s="5"/>
      <c r="G131" s="5"/>
      <c r="H131" s="6"/>
      <c r="I131" s="6"/>
      <c r="J131" s="6"/>
      <c r="K131" s="74">
        <f t="shared" si="36"/>
        <v>0</v>
      </c>
      <c r="L131" s="21" t="str">
        <f>IF(K131&gt;0,IF(K131&gt;M131,"Errore n. max giorni! Verificare periodo inserito",IF(NETWORKDAYS.INTL(F131,G131,11,'MENU TENDINA'!H$11:H$22)=K131,"ok","")),"")</f>
        <v/>
      </c>
      <c r="M131" s="25" t="str">
        <f>IF(K131&gt;0,NETWORKDAYS.INTL(F131,G131,11,'MENU TENDINA'!$H$11:$H$22),"")</f>
        <v/>
      </c>
      <c r="N131" s="7"/>
      <c r="O131" s="12">
        <f t="shared" si="42"/>
        <v>0</v>
      </c>
      <c r="P131" s="12">
        <f t="shared" si="37"/>
        <v>0</v>
      </c>
      <c r="Q131" s="13">
        <f t="shared" si="43"/>
        <v>0</v>
      </c>
      <c r="R131" s="13">
        <f t="shared" si="44"/>
        <v>0</v>
      </c>
      <c r="S131" s="13">
        <f t="shared" si="45"/>
        <v>0</v>
      </c>
      <c r="T131" s="76">
        <f t="shared" si="38"/>
        <v>0</v>
      </c>
      <c r="U131" s="15">
        <f t="shared" si="46"/>
        <v>0</v>
      </c>
      <c r="V131" s="16">
        <f t="shared" si="39"/>
        <v>0</v>
      </c>
      <c r="W131" s="57">
        <f t="shared" si="47"/>
        <v>0</v>
      </c>
      <c r="X131" s="58">
        <f t="shared" si="48"/>
        <v>0</v>
      </c>
      <c r="Y131" s="57">
        <f t="shared" si="49"/>
        <v>0</v>
      </c>
      <c r="Z131" s="58">
        <f t="shared" si="50"/>
        <v>0</v>
      </c>
      <c r="AA131" s="58">
        <f t="shared" si="51"/>
        <v>0</v>
      </c>
      <c r="AB131" s="81">
        <f t="shared" si="40"/>
        <v>0</v>
      </c>
      <c r="AC131" s="82">
        <f t="shared" si="41"/>
        <v>0</v>
      </c>
    </row>
    <row r="132" spans="1:29" ht="19.899999999999999" customHeight="1" x14ac:dyDescent="0.25">
      <c r="A132" s="1"/>
      <c r="B132" s="2"/>
      <c r="C132" s="2"/>
      <c r="D132" s="3"/>
      <c r="E132" s="4"/>
      <c r="F132" s="5"/>
      <c r="G132" s="5"/>
      <c r="H132" s="6"/>
      <c r="I132" s="6"/>
      <c r="J132" s="6"/>
      <c r="K132" s="74">
        <f t="shared" si="36"/>
        <v>0</v>
      </c>
      <c r="L132" s="21" t="str">
        <f>IF(K132&gt;0,IF(K132&gt;M132,"Errore n. max giorni! Verificare periodo inserito",IF(NETWORKDAYS.INTL(F132,G132,11,'MENU TENDINA'!H$11:H$22)=K132,"ok","")),"")</f>
        <v/>
      </c>
      <c r="M132" s="25" t="str">
        <f>IF(K132&gt;0,NETWORKDAYS.INTL(F132,G132,11,'MENU TENDINA'!$H$11:$H$22),"")</f>
        <v/>
      </c>
      <c r="N132" s="7"/>
      <c r="O132" s="12">
        <f t="shared" si="42"/>
        <v>0</v>
      </c>
      <c r="P132" s="12">
        <f t="shared" si="37"/>
        <v>0</v>
      </c>
      <c r="Q132" s="13">
        <f t="shared" si="43"/>
        <v>0</v>
      </c>
      <c r="R132" s="13">
        <f t="shared" si="44"/>
        <v>0</v>
      </c>
      <c r="S132" s="13">
        <f t="shared" si="45"/>
        <v>0</v>
      </c>
      <c r="T132" s="76">
        <f t="shared" si="38"/>
        <v>0</v>
      </c>
      <c r="U132" s="15">
        <f t="shared" si="46"/>
        <v>0</v>
      </c>
      <c r="V132" s="16">
        <f t="shared" si="39"/>
        <v>0</v>
      </c>
      <c r="W132" s="57">
        <f t="shared" si="47"/>
        <v>0</v>
      </c>
      <c r="X132" s="58">
        <f t="shared" si="48"/>
        <v>0</v>
      </c>
      <c r="Y132" s="57">
        <f t="shared" si="49"/>
        <v>0</v>
      </c>
      <c r="Z132" s="58">
        <f t="shared" si="50"/>
        <v>0</v>
      </c>
      <c r="AA132" s="58">
        <f t="shared" si="51"/>
        <v>0</v>
      </c>
      <c r="AB132" s="81">
        <f t="shared" si="40"/>
        <v>0</v>
      </c>
      <c r="AC132" s="82">
        <f t="shared" si="41"/>
        <v>0</v>
      </c>
    </row>
    <row r="133" spans="1:29" ht="19.899999999999999" customHeight="1" x14ac:dyDescent="0.25">
      <c r="A133" s="1"/>
      <c r="B133" s="2"/>
      <c r="C133" s="2"/>
      <c r="D133" s="3"/>
      <c r="E133" s="4"/>
      <c r="F133" s="5"/>
      <c r="G133" s="5"/>
      <c r="H133" s="6"/>
      <c r="I133" s="6"/>
      <c r="J133" s="6"/>
      <c r="K133" s="74">
        <f t="shared" si="36"/>
        <v>0</v>
      </c>
      <c r="L133" s="21" t="str">
        <f>IF(K133&gt;0,IF(K133&gt;M133,"Errore n. max giorni! Verificare periodo inserito",IF(NETWORKDAYS.INTL(F133,G133,11,'MENU TENDINA'!H$11:H$22)=K133,"ok","")),"")</f>
        <v/>
      </c>
      <c r="M133" s="25" t="str">
        <f>IF(K133&gt;0,NETWORKDAYS.INTL(F133,G133,11,'MENU TENDINA'!$H$11:$H$22),"")</f>
        <v/>
      </c>
      <c r="N133" s="7"/>
      <c r="O133" s="12">
        <f t="shared" si="42"/>
        <v>0</v>
      </c>
      <c r="P133" s="12">
        <f t="shared" si="37"/>
        <v>0</v>
      </c>
      <c r="Q133" s="13">
        <f t="shared" si="43"/>
        <v>0</v>
      </c>
      <c r="R133" s="13">
        <f t="shared" si="44"/>
        <v>0</v>
      </c>
      <c r="S133" s="13">
        <f t="shared" si="45"/>
        <v>0</v>
      </c>
      <c r="T133" s="76">
        <f t="shared" si="38"/>
        <v>0</v>
      </c>
      <c r="U133" s="15">
        <f t="shared" si="46"/>
        <v>0</v>
      </c>
      <c r="V133" s="16">
        <f t="shared" si="39"/>
        <v>0</v>
      </c>
      <c r="W133" s="57">
        <f t="shared" si="47"/>
        <v>0</v>
      </c>
      <c r="X133" s="58">
        <f t="shared" si="48"/>
        <v>0</v>
      </c>
      <c r="Y133" s="57">
        <f t="shared" si="49"/>
        <v>0</v>
      </c>
      <c r="Z133" s="58">
        <f t="shared" si="50"/>
        <v>0</v>
      </c>
      <c r="AA133" s="58">
        <f t="shared" si="51"/>
        <v>0</v>
      </c>
      <c r="AB133" s="81">
        <f t="shared" si="40"/>
        <v>0</v>
      </c>
      <c r="AC133" s="82">
        <f t="shared" si="41"/>
        <v>0</v>
      </c>
    </row>
    <row r="134" spans="1:29" ht="19.899999999999999" customHeight="1" x14ac:dyDescent="0.25">
      <c r="A134" s="1"/>
      <c r="B134" s="2"/>
      <c r="C134" s="2"/>
      <c r="D134" s="3"/>
      <c r="E134" s="4"/>
      <c r="F134" s="5"/>
      <c r="G134" s="5"/>
      <c r="H134" s="6"/>
      <c r="I134" s="6"/>
      <c r="J134" s="6"/>
      <c r="K134" s="74">
        <f t="shared" si="36"/>
        <v>0</v>
      </c>
      <c r="L134" s="21" t="str">
        <f>IF(K134&gt;0,IF(K134&gt;M134,"Errore n. max giorni! Verificare periodo inserito",IF(NETWORKDAYS.INTL(F134,G134,11,'MENU TENDINA'!H$11:H$22)=K134,"ok","")),"")</f>
        <v/>
      </c>
      <c r="M134" s="25" t="str">
        <f>IF(K134&gt;0,NETWORKDAYS.INTL(F134,G134,11,'MENU TENDINA'!$H$11:$H$22),"")</f>
        <v/>
      </c>
      <c r="N134" s="7"/>
      <c r="O134" s="12">
        <f t="shared" si="42"/>
        <v>0</v>
      </c>
      <c r="P134" s="12">
        <f t="shared" si="37"/>
        <v>0</v>
      </c>
      <c r="Q134" s="13">
        <f t="shared" si="43"/>
        <v>0</v>
      </c>
      <c r="R134" s="13">
        <f t="shared" si="44"/>
        <v>0</v>
      </c>
      <c r="S134" s="13">
        <f t="shared" si="45"/>
        <v>0</v>
      </c>
      <c r="T134" s="76">
        <f t="shared" si="38"/>
        <v>0</v>
      </c>
      <c r="U134" s="15">
        <f t="shared" si="46"/>
        <v>0</v>
      </c>
      <c r="V134" s="16">
        <f t="shared" si="39"/>
        <v>0</v>
      </c>
      <c r="W134" s="57">
        <f t="shared" si="47"/>
        <v>0</v>
      </c>
      <c r="X134" s="58">
        <f t="shared" si="48"/>
        <v>0</v>
      </c>
      <c r="Y134" s="57">
        <f t="shared" si="49"/>
        <v>0</v>
      </c>
      <c r="Z134" s="58">
        <f t="shared" si="50"/>
        <v>0</v>
      </c>
      <c r="AA134" s="58">
        <f t="shared" si="51"/>
        <v>0</v>
      </c>
      <c r="AB134" s="81">
        <f t="shared" si="40"/>
        <v>0</v>
      </c>
      <c r="AC134" s="82">
        <f t="shared" si="41"/>
        <v>0</v>
      </c>
    </row>
    <row r="135" spans="1:29" ht="19.899999999999999" customHeight="1" x14ac:dyDescent="0.25">
      <c r="A135" s="1"/>
      <c r="B135" s="2"/>
      <c r="C135" s="2"/>
      <c r="D135" s="3"/>
      <c r="E135" s="4"/>
      <c r="F135" s="5"/>
      <c r="G135" s="5"/>
      <c r="H135" s="6"/>
      <c r="I135" s="6"/>
      <c r="J135" s="6"/>
      <c r="K135" s="74">
        <f t="shared" si="36"/>
        <v>0</v>
      </c>
      <c r="L135" s="21" t="str">
        <f>IF(K135&gt;0,IF(K135&gt;M135,"Errore n. max giorni! Verificare periodo inserito",IF(NETWORKDAYS.INTL(F135,G135,11,'MENU TENDINA'!H$11:H$22)=K135,"ok","")),"")</f>
        <v/>
      </c>
      <c r="M135" s="25" t="str">
        <f>IF(K135&gt;0,NETWORKDAYS.INTL(F135,G135,11,'MENU TENDINA'!$H$11:$H$22),"")</f>
        <v/>
      </c>
      <c r="N135" s="7"/>
      <c r="O135" s="12">
        <f t="shared" ref="O135:O149" si="52">IF(H135&gt;0,30.78,0)</f>
        <v>0</v>
      </c>
      <c r="P135" s="12">
        <f t="shared" si="37"/>
        <v>0</v>
      </c>
      <c r="Q135" s="13">
        <f t="shared" ref="Q135:Q149" si="53">ROUND(H135*O135,2)</f>
        <v>0</v>
      </c>
      <c r="R135" s="13">
        <f t="shared" ref="R135:R149" si="54">ROUND(I135*P135,2)</f>
        <v>0</v>
      </c>
      <c r="S135" s="13">
        <f t="shared" ref="S135:S149" si="55">ROUND(J135*P135,2)</f>
        <v>0</v>
      </c>
      <c r="T135" s="76">
        <f t="shared" si="38"/>
        <v>0</v>
      </c>
      <c r="U135" s="15">
        <f t="shared" ref="U135:U149" si="56">IF(N135=0,0,IF((N135&lt;5000),5000,N135))</f>
        <v>0</v>
      </c>
      <c r="V135" s="16">
        <f t="shared" si="39"/>
        <v>0</v>
      </c>
      <c r="W135" s="57">
        <f t="shared" ref="W135:W149" si="57">IF(H135&gt;0,ROUND((V135*O135),2),0)</f>
        <v>0</v>
      </c>
      <c r="X135" s="58">
        <f t="shared" ref="X135:X149" si="58">IF(H135&gt;0,ROUND(O135-W135,2),0)</f>
        <v>0</v>
      </c>
      <c r="Y135" s="57">
        <f t="shared" ref="Y135:Y149" si="59">IF(I135&gt;0,(ROUND((V135*P135),2)),0)</f>
        <v>0</v>
      </c>
      <c r="Z135" s="58">
        <f t="shared" ref="Z135:Z149" si="60">IF(I135&gt;0,ROUND(P135-Y135,2),0)</f>
        <v>0</v>
      </c>
      <c r="AA135" s="58">
        <f t="shared" ref="AA135:AA149" si="61">IF(J135&gt;0,P135,0)</f>
        <v>0</v>
      </c>
      <c r="AB135" s="81">
        <f t="shared" si="40"/>
        <v>0</v>
      </c>
      <c r="AC135" s="82">
        <f t="shared" si="41"/>
        <v>0</v>
      </c>
    </row>
    <row r="136" spans="1:29" ht="19.899999999999999" customHeight="1" x14ac:dyDescent="0.25">
      <c r="A136" s="1"/>
      <c r="B136" s="2"/>
      <c r="C136" s="2"/>
      <c r="D136" s="3"/>
      <c r="E136" s="4"/>
      <c r="F136" s="5"/>
      <c r="G136" s="5"/>
      <c r="H136" s="6"/>
      <c r="I136" s="6"/>
      <c r="J136" s="6"/>
      <c r="K136" s="74">
        <f t="shared" ref="K136:K149" si="62">H136+I136+J136</f>
        <v>0</v>
      </c>
      <c r="L136" s="21" t="str">
        <f>IF(K136&gt;0,IF(K136&gt;M136,"Errore n. max giorni! Verificare periodo inserito",IF(NETWORKDAYS.INTL(F136,G136,11,'MENU TENDINA'!H$11:H$22)=K136,"ok","")),"")</f>
        <v/>
      </c>
      <c r="M136" s="25" t="str">
        <f>IF(K136&gt;0,NETWORKDAYS.INTL(F136,G136,11,'MENU TENDINA'!$H$11:$H$22),"")</f>
        <v/>
      </c>
      <c r="N136" s="7"/>
      <c r="O136" s="12">
        <f t="shared" si="52"/>
        <v>0</v>
      </c>
      <c r="P136" s="12">
        <f t="shared" ref="P136:P149" si="63">IF(I136&gt;0,20.29,IF(J136&gt;0,20.29,0))</f>
        <v>0</v>
      </c>
      <c r="Q136" s="13">
        <f t="shared" si="53"/>
        <v>0</v>
      </c>
      <c r="R136" s="13">
        <f t="shared" si="54"/>
        <v>0</v>
      </c>
      <c r="S136" s="13">
        <f t="shared" si="55"/>
        <v>0</v>
      </c>
      <c r="T136" s="76">
        <f t="shared" ref="T136:T149" si="64">ROUND(Q136+R136+S136,2)</f>
        <v>0</v>
      </c>
      <c r="U136" s="15">
        <f t="shared" si="56"/>
        <v>0</v>
      </c>
      <c r="V136" s="16">
        <f t="shared" ref="V136:V149" si="65">IF(U136=0,0,ROUND((U136-5000)/(20000-5000),2))</f>
        <v>0</v>
      </c>
      <c r="W136" s="57">
        <f t="shared" si="57"/>
        <v>0</v>
      </c>
      <c r="X136" s="58">
        <f t="shared" si="58"/>
        <v>0</v>
      </c>
      <c r="Y136" s="57">
        <f t="shared" si="59"/>
        <v>0</v>
      </c>
      <c r="Z136" s="58">
        <f t="shared" si="60"/>
        <v>0</v>
      </c>
      <c r="AA136" s="58">
        <f t="shared" si="61"/>
        <v>0</v>
      </c>
      <c r="AB136" s="81">
        <f t="shared" ref="AB136:AB149" si="66">ROUND((W136*H136)+(Y136*I136),2)</f>
        <v>0</v>
      </c>
      <c r="AC136" s="82">
        <f t="shared" ref="AC136:AC149" si="67">IF(K136&gt;0,IF(N136="","inserire Isee in colonna Q",ROUND((X136*H136)+(Z136*I136)+(AA136*J136),2)),0)</f>
        <v>0</v>
      </c>
    </row>
    <row r="137" spans="1:29" ht="19.899999999999999" customHeight="1" x14ac:dyDescent="0.25">
      <c r="A137" s="1"/>
      <c r="B137" s="2"/>
      <c r="C137" s="2"/>
      <c r="D137" s="3"/>
      <c r="E137" s="4"/>
      <c r="F137" s="5"/>
      <c r="G137" s="5"/>
      <c r="H137" s="6"/>
      <c r="I137" s="6"/>
      <c r="J137" s="6"/>
      <c r="K137" s="74">
        <f t="shared" si="62"/>
        <v>0</v>
      </c>
      <c r="L137" s="21" t="str">
        <f>IF(K137&gt;0,IF(K137&gt;M137,"Errore n. max giorni! Verificare periodo inserito",IF(NETWORKDAYS.INTL(F137,G137,11,'MENU TENDINA'!H$11:H$22)=K137,"ok","")),"")</f>
        <v/>
      </c>
      <c r="M137" s="25" t="str">
        <f>IF(K137&gt;0,NETWORKDAYS.INTL(F137,G137,11,'MENU TENDINA'!$H$11:$H$22),"")</f>
        <v/>
      </c>
      <c r="N137" s="7"/>
      <c r="O137" s="12">
        <f t="shared" si="52"/>
        <v>0</v>
      </c>
      <c r="P137" s="12">
        <f t="shared" si="63"/>
        <v>0</v>
      </c>
      <c r="Q137" s="13">
        <f t="shared" si="53"/>
        <v>0</v>
      </c>
      <c r="R137" s="13">
        <f t="shared" si="54"/>
        <v>0</v>
      </c>
      <c r="S137" s="13">
        <f t="shared" si="55"/>
        <v>0</v>
      </c>
      <c r="T137" s="76">
        <f t="shared" si="64"/>
        <v>0</v>
      </c>
      <c r="U137" s="15">
        <f t="shared" si="56"/>
        <v>0</v>
      </c>
      <c r="V137" s="16">
        <f t="shared" si="65"/>
        <v>0</v>
      </c>
      <c r="W137" s="57">
        <f t="shared" si="57"/>
        <v>0</v>
      </c>
      <c r="X137" s="58">
        <f t="shared" si="58"/>
        <v>0</v>
      </c>
      <c r="Y137" s="57">
        <f t="shared" si="59"/>
        <v>0</v>
      </c>
      <c r="Z137" s="58">
        <f t="shared" si="60"/>
        <v>0</v>
      </c>
      <c r="AA137" s="58">
        <f t="shared" si="61"/>
        <v>0</v>
      </c>
      <c r="AB137" s="81">
        <f t="shared" si="66"/>
        <v>0</v>
      </c>
      <c r="AC137" s="82">
        <f t="shared" si="67"/>
        <v>0</v>
      </c>
    </row>
    <row r="138" spans="1:29" ht="19.899999999999999" customHeight="1" x14ac:dyDescent="0.25">
      <c r="A138" s="1"/>
      <c r="B138" s="2"/>
      <c r="C138" s="2"/>
      <c r="D138" s="3"/>
      <c r="E138" s="4"/>
      <c r="F138" s="5"/>
      <c r="G138" s="5"/>
      <c r="H138" s="6"/>
      <c r="I138" s="6"/>
      <c r="J138" s="6"/>
      <c r="K138" s="74">
        <f t="shared" si="62"/>
        <v>0</v>
      </c>
      <c r="L138" s="21" t="str">
        <f>IF(K138&gt;0,IF(K138&gt;M138,"Errore n. max giorni! Verificare periodo inserito",IF(NETWORKDAYS.INTL(F138,G138,11,'MENU TENDINA'!H$11:H$22)=K138,"ok","")),"")</f>
        <v/>
      </c>
      <c r="M138" s="25" t="str">
        <f>IF(K138&gt;0,NETWORKDAYS.INTL(F138,G138,11,'MENU TENDINA'!$H$11:$H$22),"")</f>
        <v/>
      </c>
      <c r="N138" s="7"/>
      <c r="O138" s="12">
        <f t="shared" si="52"/>
        <v>0</v>
      </c>
      <c r="P138" s="12">
        <f t="shared" si="63"/>
        <v>0</v>
      </c>
      <c r="Q138" s="13">
        <f t="shared" si="53"/>
        <v>0</v>
      </c>
      <c r="R138" s="13">
        <f t="shared" si="54"/>
        <v>0</v>
      </c>
      <c r="S138" s="13">
        <f t="shared" si="55"/>
        <v>0</v>
      </c>
      <c r="T138" s="76">
        <f t="shared" si="64"/>
        <v>0</v>
      </c>
      <c r="U138" s="15">
        <f t="shared" si="56"/>
        <v>0</v>
      </c>
      <c r="V138" s="16">
        <f t="shared" si="65"/>
        <v>0</v>
      </c>
      <c r="W138" s="57">
        <f t="shared" si="57"/>
        <v>0</v>
      </c>
      <c r="X138" s="58">
        <f t="shared" si="58"/>
        <v>0</v>
      </c>
      <c r="Y138" s="57">
        <f t="shared" si="59"/>
        <v>0</v>
      </c>
      <c r="Z138" s="58">
        <f t="shared" si="60"/>
        <v>0</v>
      </c>
      <c r="AA138" s="58">
        <f t="shared" si="61"/>
        <v>0</v>
      </c>
      <c r="AB138" s="81">
        <f t="shared" si="66"/>
        <v>0</v>
      </c>
      <c r="AC138" s="82">
        <f t="shared" si="67"/>
        <v>0</v>
      </c>
    </row>
    <row r="139" spans="1:29" ht="19.899999999999999" customHeight="1" x14ac:dyDescent="0.25">
      <c r="A139" s="1"/>
      <c r="B139" s="2"/>
      <c r="C139" s="2"/>
      <c r="D139" s="3"/>
      <c r="E139" s="4"/>
      <c r="F139" s="5"/>
      <c r="G139" s="5"/>
      <c r="H139" s="6"/>
      <c r="I139" s="6"/>
      <c r="J139" s="6"/>
      <c r="K139" s="74">
        <f t="shared" si="62"/>
        <v>0</v>
      </c>
      <c r="L139" s="21" t="str">
        <f>IF(K139&gt;0,IF(K139&gt;M139,"Errore n. max giorni! Verificare periodo inserito",IF(NETWORKDAYS.INTL(F139,G139,11,'MENU TENDINA'!H$11:H$22)=K139,"ok","")),"")</f>
        <v/>
      </c>
      <c r="M139" s="25" t="str">
        <f>IF(K139&gt;0,NETWORKDAYS.INTL(F139,G139,11,'MENU TENDINA'!$H$11:$H$22),"")</f>
        <v/>
      </c>
      <c r="N139" s="7"/>
      <c r="O139" s="12">
        <f t="shared" si="52"/>
        <v>0</v>
      </c>
      <c r="P139" s="12">
        <f t="shared" si="63"/>
        <v>0</v>
      </c>
      <c r="Q139" s="13">
        <f t="shared" si="53"/>
        <v>0</v>
      </c>
      <c r="R139" s="13">
        <f t="shared" si="54"/>
        <v>0</v>
      </c>
      <c r="S139" s="13">
        <f t="shared" si="55"/>
        <v>0</v>
      </c>
      <c r="T139" s="76">
        <f t="shared" si="64"/>
        <v>0</v>
      </c>
      <c r="U139" s="15">
        <f t="shared" si="56"/>
        <v>0</v>
      </c>
      <c r="V139" s="16">
        <f t="shared" si="65"/>
        <v>0</v>
      </c>
      <c r="W139" s="57">
        <f t="shared" si="57"/>
        <v>0</v>
      </c>
      <c r="X139" s="58">
        <f t="shared" si="58"/>
        <v>0</v>
      </c>
      <c r="Y139" s="57">
        <f t="shared" si="59"/>
        <v>0</v>
      </c>
      <c r="Z139" s="58">
        <f t="shared" si="60"/>
        <v>0</v>
      </c>
      <c r="AA139" s="58">
        <f t="shared" si="61"/>
        <v>0</v>
      </c>
      <c r="AB139" s="81">
        <f t="shared" si="66"/>
        <v>0</v>
      </c>
      <c r="AC139" s="82">
        <f t="shared" si="67"/>
        <v>0</v>
      </c>
    </row>
    <row r="140" spans="1:29" ht="19.899999999999999" customHeight="1" x14ac:dyDescent="0.25">
      <c r="A140" s="1"/>
      <c r="B140" s="2"/>
      <c r="C140" s="2"/>
      <c r="D140" s="3"/>
      <c r="E140" s="4"/>
      <c r="F140" s="5"/>
      <c r="G140" s="5"/>
      <c r="H140" s="6"/>
      <c r="I140" s="6"/>
      <c r="J140" s="6"/>
      <c r="K140" s="74">
        <f t="shared" si="62"/>
        <v>0</v>
      </c>
      <c r="L140" s="21" t="str">
        <f>IF(K140&gt;0,IF(K140&gt;M140,"Errore n. max giorni! Verificare periodo inserito",IF(NETWORKDAYS.INTL(F140,G140,11,'MENU TENDINA'!H$11:H$22)=K140,"ok","")),"")</f>
        <v/>
      </c>
      <c r="M140" s="25" t="str">
        <f>IF(K140&gt;0,NETWORKDAYS.INTL(F140,G140,11,'MENU TENDINA'!$H$11:$H$22),"")</f>
        <v/>
      </c>
      <c r="N140" s="7"/>
      <c r="O140" s="12">
        <f t="shared" si="52"/>
        <v>0</v>
      </c>
      <c r="P140" s="12">
        <f t="shared" si="63"/>
        <v>0</v>
      </c>
      <c r="Q140" s="13">
        <f t="shared" si="53"/>
        <v>0</v>
      </c>
      <c r="R140" s="13">
        <f t="shared" si="54"/>
        <v>0</v>
      </c>
      <c r="S140" s="13">
        <f t="shared" si="55"/>
        <v>0</v>
      </c>
      <c r="T140" s="76">
        <f t="shared" si="64"/>
        <v>0</v>
      </c>
      <c r="U140" s="15">
        <f t="shared" si="56"/>
        <v>0</v>
      </c>
      <c r="V140" s="16">
        <f t="shared" si="65"/>
        <v>0</v>
      </c>
      <c r="W140" s="57">
        <f t="shared" si="57"/>
        <v>0</v>
      </c>
      <c r="X140" s="58">
        <f t="shared" si="58"/>
        <v>0</v>
      </c>
      <c r="Y140" s="57">
        <f t="shared" si="59"/>
        <v>0</v>
      </c>
      <c r="Z140" s="58">
        <f t="shared" si="60"/>
        <v>0</v>
      </c>
      <c r="AA140" s="58">
        <f t="shared" si="61"/>
        <v>0</v>
      </c>
      <c r="AB140" s="81">
        <f t="shared" si="66"/>
        <v>0</v>
      </c>
      <c r="AC140" s="82">
        <f t="shared" si="67"/>
        <v>0</v>
      </c>
    </row>
    <row r="141" spans="1:29" ht="19.899999999999999" customHeight="1" x14ac:dyDescent="0.25">
      <c r="A141" s="1"/>
      <c r="B141" s="2"/>
      <c r="C141" s="2"/>
      <c r="D141" s="3"/>
      <c r="E141" s="4"/>
      <c r="F141" s="5"/>
      <c r="G141" s="5"/>
      <c r="H141" s="6"/>
      <c r="I141" s="6"/>
      <c r="J141" s="6"/>
      <c r="K141" s="74">
        <f t="shared" si="62"/>
        <v>0</v>
      </c>
      <c r="L141" s="21" t="str">
        <f>IF(K141&gt;0,IF(K141&gt;M141,"Errore n. max giorni! Verificare periodo inserito",IF(NETWORKDAYS.INTL(F141,G141,11,'MENU TENDINA'!H$11:H$22)=K141,"ok","")),"")</f>
        <v/>
      </c>
      <c r="M141" s="25" t="str">
        <f>IF(K141&gt;0,NETWORKDAYS.INTL(F141,G141,11,'MENU TENDINA'!$H$11:$H$22),"")</f>
        <v/>
      </c>
      <c r="N141" s="7"/>
      <c r="O141" s="12">
        <f t="shared" si="52"/>
        <v>0</v>
      </c>
      <c r="P141" s="12">
        <f t="shared" si="63"/>
        <v>0</v>
      </c>
      <c r="Q141" s="13">
        <f t="shared" si="53"/>
        <v>0</v>
      </c>
      <c r="R141" s="13">
        <f t="shared" si="54"/>
        <v>0</v>
      </c>
      <c r="S141" s="13">
        <f t="shared" si="55"/>
        <v>0</v>
      </c>
      <c r="T141" s="76">
        <f t="shared" si="64"/>
        <v>0</v>
      </c>
      <c r="U141" s="15">
        <f t="shared" si="56"/>
        <v>0</v>
      </c>
      <c r="V141" s="16">
        <f t="shared" si="65"/>
        <v>0</v>
      </c>
      <c r="W141" s="57">
        <f t="shared" si="57"/>
        <v>0</v>
      </c>
      <c r="X141" s="58">
        <f t="shared" si="58"/>
        <v>0</v>
      </c>
      <c r="Y141" s="57">
        <f t="shared" si="59"/>
        <v>0</v>
      </c>
      <c r="Z141" s="58">
        <f t="shared" si="60"/>
        <v>0</v>
      </c>
      <c r="AA141" s="58">
        <f t="shared" si="61"/>
        <v>0</v>
      </c>
      <c r="AB141" s="81">
        <f t="shared" si="66"/>
        <v>0</v>
      </c>
      <c r="AC141" s="82">
        <f t="shared" si="67"/>
        <v>0</v>
      </c>
    </row>
    <row r="142" spans="1:29" ht="19.899999999999999" customHeight="1" x14ac:dyDescent="0.25">
      <c r="A142" s="1"/>
      <c r="B142" s="2"/>
      <c r="C142" s="2"/>
      <c r="D142" s="3"/>
      <c r="E142" s="4"/>
      <c r="F142" s="5"/>
      <c r="G142" s="5"/>
      <c r="H142" s="6"/>
      <c r="I142" s="6"/>
      <c r="J142" s="6"/>
      <c r="K142" s="74">
        <f t="shared" si="62"/>
        <v>0</v>
      </c>
      <c r="L142" s="21" t="str">
        <f>IF(K142&gt;0,IF(K142&gt;M142,"Errore n. max giorni! Verificare periodo inserito",IF(NETWORKDAYS.INTL(F142,G142,11,'MENU TENDINA'!H$11:H$22)=K142,"ok","")),"")</f>
        <v/>
      </c>
      <c r="M142" s="25" t="str">
        <f>IF(K142&gt;0,NETWORKDAYS.INTL(F142,G142,11,'MENU TENDINA'!$H$11:$H$22),"")</f>
        <v/>
      </c>
      <c r="N142" s="7"/>
      <c r="O142" s="12">
        <f t="shared" si="52"/>
        <v>0</v>
      </c>
      <c r="P142" s="12">
        <f t="shared" si="63"/>
        <v>0</v>
      </c>
      <c r="Q142" s="13">
        <f t="shared" si="53"/>
        <v>0</v>
      </c>
      <c r="R142" s="13">
        <f t="shared" si="54"/>
        <v>0</v>
      </c>
      <c r="S142" s="13">
        <f t="shared" si="55"/>
        <v>0</v>
      </c>
      <c r="T142" s="76">
        <f t="shared" si="64"/>
        <v>0</v>
      </c>
      <c r="U142" s="15">
        <f t="shared" si="56"/>
        <v>0</v>
      </c>
      <c r="V142" s="16">
        <f t="shared" si="65"/>
        <v>0</v>
      </c>
      <c r="W142" s="57">
        <f t="shared" si="57"/>
        <v>0</v>
      </c>
      <c r="X142" s="58">
        <f t="shared" si="58"/>
        <v>0</v>
      </c>
      <c r="Y142" s="57">
        <f t="shared" si="59"/>
        <v>0</v>
      </c>
      <c r="Z142" s="58">
        <f t="shared" si="60"/>
        <v>0</v>
      </c>
      <c r="AA142" s="58">
        <f t="shared" si="61"/>
        <v>0</v>
      </c>
      <c r="AB142" s="81">
        <f t="shared" si="66"/>
        <v>0</v>
      </c>
      <c r="AC142" s="82">
        <f t="shared" si="67"/>
        <v>0</v>
      </c>
    </row>
    <row r="143" spans="1:29" ht="19.899999999999999" customHeight="1" x14ac:dyDescent="0.25">
      <c r="A143" s="1"/>
      <c r="B143" s="2"/>
      <c r="C143" s="2"/>
      <c r="D143" s="3"/>
      <c r="E143" s="4"/>
      <c r="F143" s="5"/>
      <c r="G143" s="5"/>
      <c r="H143" s="6"/>
      <c r="I143" s="6"/>
      <c r="J143" s="6"/>
      <c r="K143" s="74">
        <f t="shared" si="62"/>
        <v>0</v>
      </c>
      <c r="L143" s="21" t="str">
        <f>IF(K143&gt;0,IF(K143&gt;M143,"Errore n. max giorni! Verificare periodo inserito",IF(NETWORKDAYS.INTL(F143,G143,11,'MENU TENDINA'!H$11:H$22)=K143,"ok","")),"")</f>
        <v/>
      </c>
      <c r="M143" s="25" t="str">
        <f>IF(K143&gt;0,NETWORKDAYS.INTL(F143,G143,11,'MENU TENDINA'!$H$11:$H$22),"")</f>
        <v/>
      </c>
      <c r="N143" s="7"/>
      <c r="O143" s="12">
        <f t="shared" si="52"/>
        <v>0</v>
      </c>
      <c r="P143" s="12">
        <f t="shared" si="63"/>
        <v>0</v>
      </c>
      <c r="Q143" s="13">
        <f t="shared" si="53"/>
        <v>0</v>
      </c>
      <c r="R143" s="13">
        <f t="shared" si="54"/>
        <v>0</v>
      </c>
      <c r="S143" s="13">
        <f t="shared" si="55"/>
        <v>0</v>
      </c>
      <c r="T143" s="76">
        <f t="shared" si="64"/>
        <v>0</v>
      </c>
      <c r="U143" s="15">
        <f t="shared" si="56"/>
        <v>0</v>
      </c>
      <c r="V143" s="16">
        <f t="shared" si="65"/>
        <v>0</v>
      </c>
      <c r="W143" s="57">
        <f t="shared" si="57"/>
        <v>0</v>
      </c>
      <c r="X143" s="58">
        <f t="shared" si="58"/>
        <v>0</v>
      </c>
      <c r="Y143" s="57">
        <f t="shared" si="59"/>
        <v>0</v>
      </c>
      <c r="Z143" s="58">
        <f t="shared" si="60"/>
        <v>0</v>
      </c>
      <c r="AA143" s="58">
        <f t="shared" si="61"/>
        <v>0</v>
      </c>
      <c r="AB143" s="81">
        <f t="shared" si="66"/>
        <v>0</v>
      </c>
      <c r="AC143" s="82">
        <f t="shared" si="67"/>
        <v>0</v>
      </c>
    </row>
    <row r="144" spans="1:29" ht="19.899999999999999" customHeight="1" x14ac:dyDescent="0.25">
      <c r="A144" s="1"/>
      <c r="B144" s="2"/>
      <c r="C144" s="2"/>
      <c r="D144" s="3"/>
      <c r="E144" s="4"/>
      <c r="F144" s="5"/>
      <c r="G144" s="5"/>
      <c r="H144" s="6"/>
      <c r="I144" s="6"/>
      <c r="J144" s="6"/>
      <c r="K144" s="74">
        <f t="shared" si="62"/>
        <v>0</v>
      </c>
      <c r="L144" s="21" t="str">
        <f>IF(K144&gt;0,IF(K144&gt;M144,"Errore n. max giorni! Verificare periodo inserito",IF(NETWORKDAYS.INTL(F144,G144,11,'MENU TENDINA'!H$11:H$22)=K144,"ok","")),"")</f>
        <v/>
      </c>
      <c r="M144" s="25" t="str">
        <f>IF(K144&gt;0,NETWORKDAYS.INTL(F144,G144,11,'MENU TENDINA'!$H$11:$H$22),"")</f>
        <v/>
      </c>
      <c r="N144" s="7"/>
      <c r="O144" s="12">
        <f t="shared" si="52"/>
        <v>0</v>
      </c>
      <c r="P144" s="12">
        <f t="shared" si="63"/>
        <v>0</v>
      </c>
      <c r="Q144" s="13">
        <f t="shared" si="53"/>
        <v>0</v>
      </c>
      <c r="R144" s="13">
        <f t="shared" si="54"/>
        <v>0</v>
      </c>
      <c r="S144" s="13">
        <f t="shared" si="55"/>
        <v>0</v>
      </c>
      <c r="T144" s="76">
        <f t="shared" si="64"/>
        <v>0</v>
      </c>
      <c r="U144" s="15">
        <f t="shared" si="56"/>
        <v>0</v>
      </c>
      <c r="V144" s="16">
        <f t="shared" si="65"/>
        <v>0</v>
      </c>
      <c r="W144" s="57">
        <f t="shared" si="57"/>
        <v>0</v>
      </c>
      <c r="X144" s="58">
        <f t="shared" si="58"/>
        <v>0</v>
      </c>
      <c r="Y144" s="57">
        <f t="shared" si="59"/>
        <v>0</v>
      </c>
      <c r="Z144" s="58">
        <f t="shared" si="60"/>
        <v>0</v>
      </c>
      <c r="AA144" s="58">
        <f t="shared" si="61"/>
        <v>0</v>
      </c>
      <c r="AB144" s="81">
        <f t="shared" si="66"/>
        <v>0</v>
      </c>
      <c r="AC144" s="82">
        <f t="shared" si="67"/>
        <v>0</v>
      </c>
    </row>
    <row r="145" spans="1:29" ht="19.899999999999999" customHeight="1" x14ac:dyDescent="0.25">
      <c r="A145" s="1"/>
      <c r="B145" s="2"/>
      <c r="C145" s="2"/>
      <c r="D145" s="3"/>
      <c r="E145" s="4"/>
      <c r="F145" s="5"/>
      <c r="G145" s="5"/>
      <c r="H145" s="6"/>
      <c r="I145" s="6"/>
      <c r="J145" s="6"/>
      <c r="K145" s="74">
        <f t="shared" si="62"/>
        <v>0</v>
      </c>
      <c r="L145" s="21" t="str">
        <f>IF(K145&gt;0,IF(K145&gt;M145,"Errore n. max giorni! Verificare periodo inserito",IF(NETWORKDAYS.INTL(F145,G145,11,'MENU TENDINA'!H$11:H$22)=K145,"ok","")),"")</f>
        <v/>
      </c>
      <c r="M145" s="25" t="str">
        <f>IF(K145&gt;0,NETWORKDAYS.INTL(F145,G145,11,'MENU TENDINA'!$H$11:$H$22),"")</f>
        <v/>
      </c>
      <c r="N145" s="7"/>
      <c r="O145" s="12">
        <f t="shared" si="52"/>
        <v>0</v>
      </c>
      <c r="P145" s="12">
        <f t="shared" si="63"/>
        <v>0</v>
      </c>
      <c r="Q145" s="13">
        <f t="shared" si="53"/>
        <v>0</v>
      </c>
      <c r="R145" s="13">
        <f t="shared" si="54"/>
        <v>0</v>
      </c>
      <c r="S145" s="13">
        <f t="shared" si="55"/>
        <v>0</v>
      </c>
      <c r="T145" s="76">
        <f t="shared" si="64"/>
        <v>0</v>
      </c>
      <c r="U145" s="15">
        <f t="shared" si="56"/>
        <v>0</v>
      </c>
      <c r="V145" s="16">
        <f t="shared" si="65"/>
        <v>0</v>
      </c>
      <c r="W145" s="57">
        <f t="shared" si="57"/>
        <v>0</v>
      </c>
      <c r="X145" s="58">
        <f t="shared" si="58"/>
        <v>0</v>
      </c>
      <c r="Y145" s="57">
        <f t="shared" si="59"/>
        <v>0</v>
      </c>
      <c r="Z145" s="58">
        <f t="shared" si="60"/>
        <v>0</v>
      </c>
      <c r="AA145" s="58">
        <f t="shared" si="61"/>
        <v>0</v>
      </c>
      <c r="AB145" s="81">
        <f t="shared" si="66"/>
        <v>0</v>
      </c>
      <c r="AC145" s="82">
        <f t="shared" si="67"/>
        <v>0</v>
      </c>
    </row>
    <row r="146" spans="1:29" ht="19.899999999999999" customHeight="1" x14ac:dyDescent="0.25">
      <c r="A146" s="1"/>
      <c r="B146" s="2"/>
      <c r="C146" s="2"/>
      <c r="D146" s="3"/>
      <c r="E146" s="4"/>
      <c r="F146" s="5"/>
      <c r="G146" s="5"/>
      <c r="H146" s="6"/>
      <c r="I146" s="6"/>
      <c r="J146" s="6"/>
      <c r="K146" s="74">
        <f t="shared" si="62"/>
        <v>0</v>
      </c>
      <c r="L146" s="21" t="str">
        <f>IF(K146&gt;0,IF(K146&gt;M146,"Errore n. max giorni! Verificare periodo inserito",IF(NETWORKDAYS.INTL(F146,G146,11,'MENU TENDINA'!H$11:H$22)=K146,"ok","")),"")</f>
        <v/>
      </c>
      <c r="M146" s="25" t="str">
        <f>IF(K146&gt;0,NETWORKDAYS.INTL(F146,G146,11,'MENU TENDINA'!$H$11:$H$22),"")</f>
        <v/>
      </c>
      <c r="N146" s="7"/>
      <c r="O146" s="12">
        <f t="shared" si="52"/>
        <v>0</v>
      </c>
      <c r="P146" s="12">
        <f t="shared" si="63"/>
        <v>0</v>
      </c>
      <c r="Q146" s="13">
        <f t="shared" si="53"/>
        <v>0</v>
      </c>
      <c r="R146" s="13">
        <f t="shared" si="54"/>
        <v>0</v>
      </c>
      <c r="S146" s="13">
        <f t="shared" si="55"/>
        <v>0</v>
      </c>
      <c r="T146" s="76">
        <f t="shared" si="64"/>
        <v>0</v>
      </c>
      <c r="U146" s="15">
        <f t="shared" si="56"/>
        <v>0</v>
      </c>
      <c r="V146" s="16">
        <f t="shared" si="65"/>
        <v>0</v>
      </c>
      <c r="W146" s="57">
        <f t="shared" si="57"/>
        <v>0</v>
      </c>
      <c r="X146" s="58">
        <f t="shared" si="58"/>
        <v>0</v>
      </c>
      <c r="Y146" s="57">
        <f t="shared" si="59"/>
        <v>0</v>
      </c>
      <c r="Z146" s="58">
        <f t="shared" si="60"/>
        <v>0</v>
      </c>
      <c r="AA146" s="58">
        <f t="shared" si="61"/>
        <v>0</v>
      </c>
      <c r="AB146" s="81">
        <f t="shared" si="66"/>
        <v>0</v>
      </c>
      <c r="AC146" s="82">
        <f t="shared" si="67"/>
        <v>0</v>
      </c>
    </row>
    <row r="147" spans="1:29" ht="19.899999999999999" customHeight="1" x14ac:dyDescent="0.25">
      <c r="A147" s="1"/>
      <c r="B147" s="2"/>
      <c r="C147" s="2"/>
      <c r="D147" s="3"/>
      <c r="E147" s="4"/>
      <c r="F147" s="5"/>
      <c r="G147" s="5"/>
      <c r="H147" s="6"/>
      <c r="I147" s="6"/>
      <c r="J147" s="6"/>
      <c r="K147" s="74">
        <f t="shared" si="62"/>
        <v>0</v>
      </c>
      <c r="L147" s="21" t="str">
        <f>IF(K147&gt;0,IF(K147&gt;M147,"Errore n. max giorni! Verificare periodo inserito",IF(NETWORKDAYS.INTL(F147,G147,11,'MENU TENDINA'!H$11:H$22)=K147,"ok","")),"")</f>
        <v/>
      </c>
      <c r="M147" s="25" t="str">
        <f>IF(K147&gt;0,NETWORKDAYS.INTL(F147,G147,11,'MENU TENDINA'!$H$11:$H$22),"")</f>
        <v/>
      </c>
      <c r="N147" s="7"/>
      <c r="O147" s="12">
        <f t="shared" si="52"/>
        <v>0</v>
      </c>
      <c r="P147" s="12">
        <f t="shared" si="63"/>
        <v>0</v>
      </c>
      <c r="Q147" s="13">
        <f t="shared" si="53"/>
        <v>0</v>
      </c>
      <c r="R147" s="13">
        <f t="shared" si="54"/>
        <v>0</v>
      </c>
      <c r="S147" s="13">
        <f t="shared" si="55"/>
        <v>0</v>
      </c>
      <c r="T147" s="76">
        <f t="shared" si="64"/>
        <v>0</v>
      </c>
      <c r="U147" s="15">
        <f t="shared" si="56"/>
        <v>0</v>
      </c>
      <c r="V147" s="16">
        <f t="shared" si="65"/>
        <v>0</v>
      </c>
      <c r="W147" s="57">
        <f t="shared" si="57"/>
        <v>0</v>
      </c>
      <c r="X147" s="58">
        <f t="shared" si="58"/>
        <v>0</v>
      </c>
      <c r="Y147" s="57">
        <f t="shared" si="59"/>
        <v>0</v>
      </c>
      <c r="Z147" s="58">
        <f t="shared" si="60"/>
        <v>0</v>
      </c>
      <c r="AA147" s="58">
        <f t="shared" si="61"/>
        <v>0</v>
      </c>
      <c r="AB147" s="81">
        <f t="shared" si="66"/>
        <v>0</v>
      </c>
      <c r="AC147" s="82">
        <f t="shared" si="67"/>
        <v>0</v>
      </c>
    </row>
    <row r="148" spans="1:29" ht="19.899999999999999" customHeight="1" x14ac:dyDescent="0.25">
      <c r="A148" s="1"/>
      <c r="B148" s="2"/>
      <c r="C148" s="2"/>
      <c r="D148" s="3"/>
      <c r="E148" s="4"/>
      <c r="F148" s="5"/>
      <c r="G148" s="5"/>
      <c r="H148" s="6"/>
      <c r="I148" s="6"/>
      <c r="J148" s="6"/>
      <c r="K148" s="74">
        <f t="shared" si="62"/>
        <v>0</v>
      </c>
      <c r="L148" s="21" t="str">
        <f>IF(K148&gt;0,IF(K148&gt;M148,"Errore n. max giorni! Verificare periodo inserito",IF(NETWORKDAYS.INTL(F148,G148,11,'MENU TENDINA'!H$11:H$22)=K148,"ok","")),"")</f>
        <v/>
      </c>
      <c r="M148" s="25" t="str">
        <f>IF(K148&gt;0,NETWORKDAYS.INTL(F148,G148,11,'MENU TENDINA'!$H$11:$H$22),"")</f>
        <v/>
      </c>
      <c r="N148" s="7"/>
      <c r="O148" s="12">
        <f t="shared" si="52"/>
        <v>0</v>
      </c>
      <c r="P148" s="12">
        <f t="shared" si="63"/>
        <v>0</v>
      </c>
      <c r="Q148" s="13">
        <f t="shared" si="53"/>
        <v>0</v>
      </c>
      <c r="R148" s="13">
        <f t="shared" si="54"/>
        <v>0</v>
      </c>
      <c r="S148" s="13">
        <f t="shared" si="55"/>
        <v>0</v>
      </c>
      <c r="T148" s="76">
        <f t="shared" si="64"/>
        <v>0</v>
      </c>
      <c r="U148" s="15">
        <f t="shared" si="56"/>
        <v>0</v>
      </c>
      <c r="V148" s="16">
        <f t="shared" si="65"/>
        <v>0</v>
      </c>
      <c r="W148" s="57">
        <f t="shared" si="57"/>
        <v>0</v>
      </c>
      <c r="X148" s="58">
        <f t="shared" si="58"/>
        <v>0</v>
      </c>
      <c r="Y148" s="57">
        <f t="shared" si="59"/>
        <v>0</v>
      </c>
      <c r="Z148" s="58">
        <f t="shared" si="60"/>
        <v>0</v>
      </c>
      <c r="AA148" s="58">
        <f t="shared" si="61"/>
        <v>0</v>
      </c>
      <c r="AB148" s="81">
        <f t="shared" si="66"/>
        <v>0</v>
      </c>
      <c r="AC148" s="82">
        <f t="shared" si="67"/>
        <v>0</v>
      </c>
    </row>
    <row r="149" spans="1:29" ht="19.899999999999999" customHeight="1" thickBot="1" x14ac:dyDescent="0.3">
      <c r="A149" s="28"/>
      <c r="B149" s="29"/>
      <c r="C149" s="29"/>
      <c r="D149" s="30"/>
      <c r="E149" s="31"/>
      <c r="F149" s="32"/>
      <c r="G149" s="32"/>
      <c r="H149" s="6"/>
      <c r="I149" s="33"/>
      <c r="J149" s="33"/>
      <c r="K149" s="74">
        <f t="shared" si="62"/>
        <v>0</v>
      </c>
      <c r="L149" s="21" t="str">
        <f>IF(K149&gt;0,IF(K149&gt;M149,"Errore n. max giorni! Verificare periodo inserito",IF(NETWORKDAYS.INTL(F149,G149,11,'MENU TENDINA'!H$11:H$22)=K149,"ok","")),"")</f>
        <v/>
      </c>
      <c r="M149" s="25" t="str">
        <f>IF(K149&gt;0,NETWORKDAYS.INTL(F149,G149,11,'MENU TENDINA'!$H$11:$H$22),"")</f>
        <v/>
      </c>
      <c r="N149" s="36"/>
      <c r="O149" s="38">
        <f t="shared" si="52"/>
        <v>0</v>
      </c>
      <c r="P149" s="12">
        <f t="shared" si="63"/>
        <v>0</v>
      </c>
      <c r="Q149" s="13">
        <f t="shared" si="53"/>
        <v>0</v>
      </c>
      <c r="R149" s="13">
        <f t="shared" si="54"/>
        <v>0</v>
      </c>
      <c r="S149" s="13">
        <f t="shared" si="55"/>
        <v>0</v>
      </c>
      <c r="T149" s="76">
        <f t="shared" si="64"/>
        <v>0</v>
      </c>
      <c r="U149" s="15">
        <f t="shared" si="56"/>
        <v>0</v>
      </c>
      <c r="V149" s="16">
        <f t="shared" si="65"/>
        <v>0</v>
      </c>
      <c r="W149" s="57">
        <f t="shared" si="57"/>
        <v>0</v>
      </c>
      <c r="X149" s="58">
        <f t="shared" si="58"/>
        <v>0</v>
      </c>
      <c r="Y149" s="57">
        <f t="shared" si="59"/>
        <v>0</v>
      </c>
      <c r="Z149" s="58">
        <f t="shared" si="60"/>
        <v>0</v>
      </c>
      <c r="AA149" s="58">
        <f t="shared" si="61"/>
        <v>0</v>
      </c>
      <c r="AB149" s="81">
        <f t="shared" si="66"/>
        <v>0</v>
      </c>
      <c r="AC149" s="82">
        <f t="shared" si="67"/>
        <v>0</v>
      </c>
    </row>
    <row r="150" spans="1:29" ht="28.7" customHeight="1" thickBot="1" x14ac:dyDescent="0.3">
      <c r="A150" s="65">
        <f>IF(SUM(A7:A149)&gt;0,LARGE($A$7:$A$149,1),0)</f>
        <v>0</v>
      </c>
      <c r="B150" s="66"/>
      <c r="C150" s="66"/>
      <c r="D150" s="67"/>
      <c r="E150" s="68"/>
      <c r="F150" s="69"/>
      <c r="G150" s="69"/>
      <c r="H150" s="104">
        <f>ROUND(SUM(H7:H149),2)</f>
        <v>0</v>
      </c>
      <c r="I150" s="71"/>
      <c r="J150" s="71"/>
      <c r="K150" s="45"/>
      <c r="L150" s="72"/>
      <c r="M150" s="45"/>
      <c r="N150" s="48"/>
      <c r="O150" s="51"/>
      <c r="P150" s="51"/>
      <c r="Q150" s="51"/>
      <c r="R150" s="51"/>
      <c r="S150" s="51"/>
      <c r="T150" s="105">
        <f>ROUND(SUM(T7:T149),2)</f>
        <v>0</v>
      </c>
      <c r="U150" s="52"/>
      <c r="V150" s="53"/>
      <c r="W150" s="53"/>
      <c r="X150" s="55"/>
      <c r="Y150" s="53"/>
      <c r="Z150" s="55"/>
      <c r="AA150" s="55"/>
      <c r="AB150" s="70">
        <f>ROUND(SUM(AB7:AB149),2)</f>
        <v>0</v>
      </c>
      <c r="AC150" s="70">
        <f>ROUND(SUM(AC7:AC149),2)</f>
        <v>0</v>
      </c>
    </row>
  </sheetData>
  <sheetProtection algorithmName="SHA-512" hashValue="snnzdQjta5WhLkjQPAeTzNbfQGYdP9BykwV2my+I/nxOgU/clSZrP20FI5o2sCMuVD7bvld3/hu6bSYPMTq+Qw==" saltValue="CmSIy2a7jVaohpu33bZ7Og==" spinCount="100000" sheet="1" objects="1" scenarios="1"/>
  <mergeCells count="10">
    <mergeCell ref="A4:AC4"/>
    <mergeCell ref="B5:C5"/>
    <mergeCell ref="D5:E5"/>
    <mergeCell ref="F5:G5"/>
    <mergeCell ref="O5:P5"/>
    <mergeCell ref="Q5:T5"/>
    <mergeCell ref="K5:L5"/>
    <mergeCell ref="U5:V5"/>
    <mergeCell ref="W5:AC5"/>
    <mergeCell ref="H5:J5"/>
  </mergeCells>
  <conditionalFormatting sqref="L7:L150">
    <cfRule type="cellIs" dxfId="8" priority="12" operator="equal">
      <formula>"Errore! Verificare Giorni"</formula>
    </cfRule>
  </conditionalFormatting>
  <conditionalFormatting sqref="L7:L150">
    <cfRule type="cellIs" dxfId="7" priority="10" operator="equal">
      <formula>"Errore! Verificare Giorni"</formula>
    </cfRule>
    <cfRule type="cellIs" dxfId="6" priority="11" operator="equal">
      <formula>"Errore!"</formula>
    </cfRule>
  </conditionalFormatting>
  <conditionalFormatting sqref="H150">
    <cfRule type="cellIs" dxfId="5" priority="9" operator="equal">
      <formula>"Errore! Verificare Giorni"</formula>
    </cfRule>
  </conditionalFormatting>
  <conditionalFormatting sqref="H150">
    <cfRule type="cellIs" dxfId="4" priority="7" operator="equal">
      <formula>"Errore! Verificare Giorni"</formula>
    </cfRule>
    <cfRule type="cellIs" dxfId="3" priority="8" operator="equal">
      <formula>"Errore!"</formula>
    </cfRule>
  </conditionalFormatting>
  <conditionalFormatting sqref="T150">
    <cfRule type="cellIs" dxfId="2" priority="3" operator="equal">
      <formula>"Errore! Verificare Giorni"</formula>
    </cfRule>
  </conditionalFormatting>
  <conditionalFormatting sqref="T150">
    <cfRule type="cellIs" dxfId="1" priority="1" operator="equal">
      <formula>"Errore! Verificare Giorni"</formula>
    </cfRule>
    <cfRule type="cellIs" dxfId="0" priority="2" operator="equal">
      <formula>"Errore!"</formula>
    </cfRule>
  </conditionalFormatting>
  <dataValidations xWindow="878" yWindow="481" count="9">
    <dataValidation type="date" allowBlank="1" showInputMessage="1" showErrorMessage="1" sqref="WVN982845:WVO983186 WLR982845:WLS983186 F65341:G65682 JB65341:JC65682 SX65341:SY65682 ACT65341:ACU65682 AMP65341:AMQ65682 AWL65341:AWM65682 BGH65341:BGI65682 BQD65341:BQE65682 BZZ65341:CAA65682 CJV65341:CJW65682 CTR65341:CTS65682 DDN65341:DDO65682 DNJ65341:DNK65682 DXF65341:DXG65682 EHB65341:EHC65682 EQX65341:EQY65682 FAT65341:FAU65682 FKP65341:FKQ65682 FUL65341:FUM65682 GEH65341:GEI65682 GOD65341:GOE65682 GXZ65341:GYA65682 HHV65341:HHW65682 HRR65341:HRS65682 IBN65341:IBO65682 ILJ65341:ILK65682 IVF65341:IVG65682 JFB65341:JFC65682 JOX65341:JOY65682 JYT65341:JYU65682 KIP65341:KIQ65682 KSL65341:KSM65682 LCH65341:LCI65682 LMD65341:LME65682 LVZ65341:LWA65682 MFV65341:MFW65682 MPR65341:MPS65682 MZN65341:MZO65682 NJJ65341:NJK65682 NTF65341:NTG65682 ODB65341:ODC65682 OMX65341:OMY65682 OWT65341:OWU65682 PGP65341:PGQ65682 PQL65341:PQM65682 QAH65341:QAI65682 QKD65341:QKE65682 QTZ65341:QUA65682 RDV65341:RDW65682 RNR65341:RNS65682 RXN65341:RXO65682 SHJ65341:SHK65682 SRF65341:SRG65682 TBB65341:TBC65682 TKX65341:TKY65682 TUT65341:TUU65682 UEP65341:UEQ65682 UOL65341:UOM65682 UYH65341:UYI65682 VID65341:VIE65682 VRZ65341:VSA65682 WBV65341:WBW65682 WLR65341:WLS65682 WVN65341:WVO65682 F130877:G131218 JB130877:JC131218 SX130877:SY131218 ACT130877:ACU131218 AMP130877:AMQ131218 AWL130877:AWM131218 BGH130877:BGI131218 BQD130877:BQE131218 BZZ130877:CAA131218 CJV130877:CJW131218 CTR130877:CTS131218 DDN130877:DDO131218 DNJ130877:DNK131218 DXF130877:DXG131218 EHB130877:EHC131218 EQX130877:EQY131218 FAT130877:FAU131218 FKP130877:FKQ131218 FUL130877:FUM131218 GEH130877:GEI131218 GOD130877:GOE131218 GXZ130877:GYA131218 HHV130877:HHW131218 HRR130877:HRS131218 IBN130877:IBO131218 ILJ130877:ILK131218 IVF130877:IVG131218 JFB130877:JFC131218 JOX130877:JOY131218 JYT130877:JYU131218 KIP130877:KIQ131218 KSL130877:KSM131218 LCH130877:LCI131218 LMD130877:LME131218 LVZ130877:LWA131218 MFV130877:MFW131218 MPR130877:MPS131218 MZN130877:MZO131218 NJJ130877:NJK131218 NTF130877:NTG131218 ODB130877:ODC131218 OMX130877:OMY131218 OWT130877:OWU131218 PGP130877:PGQ131218 PQL130877:PQM131218 QAH130877:QAI131218 QKD130877:QKE131218 QTZ130877:QUA131218 RDV130877:RDW131218 RNR130877:RNS131218 RXN130877:RXO131218 SHJ130877:SHK131218 SRF130877:SRG131218 TBB130877:TBC131218 TKX130877:TKY131218 TUT130877:TUU131218 UEP130877:UEQ131218 UOL130877:UOM131218 UYH130877:UYI131218 VID130877:VIE131218 VRZ130877:VSA131218 WBV130877:WBW131218 WLR130877:WLS131218 WVN130877:WVO131218 F196413:G196754 JB196413:JC196754 SX196413:SY196754 ACT196413:ACU196754 AMP196413:AMQ196754 AWL196413:AWM196754 BGH196413:BGI196754 BQD196413:BQE196754 BZZ196413:CAA196754 CJV196413:CJW196754 CTR196413:CTS196754 DDN196413:DDO196754 DNJ196413:DNK196754 DXF196413:DXG196754 EHB196413:EHC196754 EQX196413:EQY196754 FAT196413:FAU196754 FKP196413:FKQ196754 FUL196413:FUM196754 GEH196413:GEI196754 GOD196413:GOE196754 GXZ196413:GYA196754 HHV196413:HHW196754 HRR196413:HRS196754 IBN196413:IBO196754 ILJ196413:ILK196754 IVF196413:IVG196754 JFB196413:JFC196754 JOX196413:JOY196754 JYT196413:JYU196754 KIP196413:KIQ196754 KSL196413:KSM196754 LCH196413:LCI196754 LMD196413:LME196754 LVZ196413:LWA196754 MFV196413:MFW196754 MPR196413:MPS196754 MZN196413:MZO196754 NJJ196413:NJK196754 NTF196413:NTG196754 ODB196413:ODC196754 OMX196413:OMY196754 OWT196413:OWU196754 PGP196413:PGQ196754 PQL196413:PQM196754 QAH196413:QAI196754 QKD196413:QKE196754 QTZ196413:QUA196754 RDV196413:RDW196754 RNR196413:RNS196754 RXN196413:RXO196754 SHJ196413:SHK196754 SRF196413:SRG196754 TBB196413:TBC196754 TKX196413:TKY196754 TUT196413:TUU196754 UEP196413:UEQ196754 UOL196413:UOM196754 UYH196413:UYI196754 VID196413:VIE196754 VRZ196413:VSA196754 WBV196413:WBW196754 WLR196413:WLS196754 WVN196413:WVO196754 F261949:G262290 JB261949:JC262290 SX261949:SY262290 ACT261949:ACU262290 AMP261949:AMQ262290 AWL261949:AWM262290 BGH261949:BGI262290 BQD261949:BQE262290 BZZ261949:CAA262290 CJV261949:CJW262290 CTR261949:CTS262290 DDN261949:DDO262290 DNJ261949:DNK262290 DXF261949:DXG262290 EHB261949:EHC262290 EQX261949:EQY262290 FAT261949:FAU262290 FKP261949:FKQ262290 FUL261949:FUM262290 GEH261949:GEI262290 GOD261949:GOE262290 GXZ261949:GYA262290 HHV261949:HHW262290 HRR261949:HRS262290 IBN261949:IBO262290 ILJ261949:ILK262290 IVF261949:IVG262290 JFB261949:JFC262290 JOX261949:JOY262290 JYT261949:JYU262290 KIP261949:KIQ262290 KSL261949:KSM262290 LCH261949:LCI262290 LMD261949:LME262290 LVZ261949:LWA262290 MFV261949:MFW262290 MPR261949:MPS262290 MZN261949:MZO262290 NJJ261949:NJK262290 NTF261949:NTG262290 ODB261949:ODC262290 OMX261949:OMY262290 OWT261949:OWU262290 PGP261949:PGQ262290 PQL261949:PQM262290 QAH261949:QAI262290 QKD261949:QKE262290 QTZ261949:QUA262290 RDV261949:RDW262290 RNR261949:RNS262290 RXN261949:RXO262290 SHJ261949:SHK262290 SRF261949:SRG262290 TBB261949:TBC262290 TKX261949:TKY262290 TUT261949:TUU262290 UEP261949:UEQ262290 UOL261949:UOM262290 UYH261949:UYI262290 VID261949:VIE262290 VRZ261949:VSA262290 WBV261949:WBW262290 WLR261949:WLS262290 WVN261949:WVO262290 F327485:G327826 JB327485:JC327826 SX327485:SY327826 ACT327485:ACU327826 AMP327485:AMQ327826 AWL327485:AWM327826 BGH327485:BGI327826 BQD327485:BQE327826 BZZ327485:CAA327826 CJV327485:CJW327826 CTR327485:CTS327826 DDN327485:DDO327826 DNJ327485:DNK327826 DXF327485:DXG327826 EHB327485:EHC327826 EQX327485:EQY327826 FAT327485:FAU327826 FKP327485:FKQ327826 FUL327485:FUM327826 GEH327485:GEI327826 GOD327485:GOE327826 GXZ327485:GYA327826 HHV327485:HHW327826 HRR327485:HRS327826 IBN327485:IBO327826 ILJ327485:ILK327826 IVF327485:IVG327826 JFB327485:JFC327826 JOX327485:JOY327826 JYT327485:JYU327826 KIP327485:KIQ327826 KSL327485:KSM327826 LCH327485:LCI327826 LMD327485:LME327826 LVZ327485:LWA327826 MFV327485:MFW327826 MPR327485:MPS327826 MZN327485:MZO327826 NJJ327485:NJK327826 NTF327485:NTG327826 ODB327485:ODC327826 OMX327485:OMY327826 OWT327485:OWU327826 PGP327485:PGQ327826 PQL327485:PQM327826 QAH327485:QAI327826 QKD327485:QKE327826 QTZ327485:QUA327826 RDV327485:RDW327826 RNR327485:RNS327826 RXN327485:RXO327826 SHJ327485:SHK327826 SRF327485:SRG327826 TBB327485:TBC327826 TKX327485:TKY327826 TUT327485:TUU327826 UEP327485:UEQ327826 UOL327485:UOM327826 UYH327485:UYI327826 VID327485:VIE327826 VRZ327485:VSA327826 WBV327485:WBW327826 WLR327485:WLS327826 WVN327485:WVO327826 F393021:G393362 JB393021:JC393362 SX393021:SY393362 ACT393021:ACU393362 AMP393021:AMQ393362 AWL393021:AWM393362 BGH393021:BGI393362 BQD393021:BQE393362 BZZ393021:CAA393362 CJV393021:CJW393362 CTR393021:CTS393362 DDN393021:DDO393362 DNJ393021:DNK393362 DXF393021:DXG393362 EHB393021:EHC393362 EQX393021:EQY393362 FAT393021:FAU393362 FKP393021:FKQ393362 FUL393021:FUM393362 GEH393021:GEI393362 GOD393021:GOE393362 GXZ393021:GYA393362 HHV393021:HHW393362 HRR393021:HRS393362 IBN393021:IBO393362 ILJ393021:ILK393362 IVF393021:IVG393362 JFB393021:JFC393362 JOX393021:JOY393362 JYT393021:JYU393362 KIP393021:KIQ393362 KSL393021:KSM393362 LCH393021:LCI393362 LMD393021:LME393362 LVZ393021:LWA393362 MFV393021:MFW393362 MPR393021:MPS393362 MZN393021:MZO393362 NJJ393021:NJK393362 NTF393021:NTG393362 ODB393021:ODC393362 OMX393021:OMY393362 OWT393021:OWU393362 PGP393021:PGQ393362 PQL393021:PQM393362 QAH393021:QAI393362 QKD393021:QKE393362 QTZ393021:QUA393362 RDV393021:RDW393362 RNR393021:RNS393362 RXN393021:RXO393362 SHJ393021:SHK393362 SRF393021:SRG393362 TBB393021:TBC393362 TKX393021:TKY393362 TUT393021:TUU393362 UEP393021:UEQ393362 UOL393021:UOM393362 UYH393021:UYI393362 VID393021:VIE393362 VRZ393021:VSA393362 WBV393021:WBW393362 WLR393021:WLS393362 WVN393021:WVO393362 F458557:G458898 JB458557:JC458898 SX458557:SY458898 ACT458557:ACU458898 AMP458557:AMQ458898 AWL458557:AWM458898 BGH458557:BGI458898 BQD458557:BQE458898 BZZ458557:CAA458898 CJV458557:CJW458898 CTR458557:CTS458898 DDN458557:DDO458898 DNJ458557:DNK458898 DXF458557:DXG458898 EHB458557:EHC458898 EQX458557:EQY458898 FAT458557:FAU458898 FKP458557:FKQ458898 FUL458557:FUM458898 GEH458557:GEI458898 GOD458557:GOE458898 GXZ458557:GYA458898 HHV458557:HHW458898 HRR458557:HRS458898 IBN458557:IBO458898 ILJ458557:ILK458898 IVF458557:IVG458898 JFB458557:JFC458898 JOX458557:JOY458898 JYT458557:JYU458898 KIP458557:KIQ458898 KSL458557:KSM458898 LCH458557:LCI458898 LMD458557:LME458898 LVZ458557:LWA458898 MFV458557:MFW458898 MPR458557:MPS458898 MZN458557:MZO458898 NJJ458557:NJK458898 NTF458557:NTG458898 ODB458557:ODC458898 OMX458557:OMY458898 OWT458557:OWU458898 PGP458557:PGQ458898 PQL458557:PQM458898 QAH458557:QAI458898 QKD458557:QKE458898 QTZ458557:QUA458898 RDV458557:RDW458898 RNR458557:RNS458898 RXN458557:RXO458898 SHJ458557:SHK458898 SRF458557:SRG458898 TBB458557:TBC458898 TKX458557:TKY458898 TUT458557:TUU458898 UEP458557:UEQ458898 UOL458557:UOM458898 UYH458557:UYI458898 VID458557:VIE458898 VRZ458557:VSA458898 WBV458557:WBW458898 WLR458557:WLS458898 WVN458557:WVO458898 F524093:G524434 JB524093:JC524434 SX524093:SY524434 ACT524093:ACU524434 AMP524093:AMQ524434 AWL524093:AWM524434 BGH524093:BGI524434 BQD524093:BQE524434 BZZ524093:CAA524434 CJV524093:CJW524434 CTR524093:CTS524434 DDN524093:DDO524434 DNJ524093:DNK524434 DXF524093:DXG524434 EHB524093:EHC524434 EQX524093:EQY524434 FAT524093:FAU524434 FKP524093:FKQ524434 FUL524093:FUM524434 GEH524093:GEI524434 GOD524093:GOE524434 GXZ524093:GYA524434 HHV524093:HHW524434 HRR524093:HRS524434 IBN524093:IBO524434 ILJ524093:ILK524434 IVF524093:IVG524434 JFB524093:JFC524434 JOX524093:JOY524434 JYT524093:JYU524434 KIP524093:KIQ524434 KSL524093:KSM524434 LCH524093:LCI524434 LMD524093:LME524434 LVZ524093:LWA524434 MFV524093:MFW524434 MPR524093:MPS524434 MZN524093:MZO524434 NJJ524093:NJK524434 NTF524093:NTG524434 ODB524093:ODC524434 OMX524093:OMY524434 OWT524093:OWU524434 PGP524093:PGQ524434 PQL524093:PQM524434 QAH524093:QAI524434 QKD524093:QKE524434 QTZ524093:QUA524434 RDV524093:RDW524434 RNR524093:RNS524434 RXN524093:RXO524434 SHJ524093:SHK524434 SRF524093:SRG524434 TBB524093:TBC524434 TKX524093:TKY524434 TUT524093:TUU524434 UEP524093:UEQ524434 UOL524093:UOM524434 UYH524093:UYI524434 VID524093:VIE524434 VRZ524093:VSA524434 WBV524093:WBW524434 WLR524093:WLS524434 WVN524093:WVO524434 F589629:G589970 JB589629:JC589970 SX589629:SY589970 ACT589629:ACU589970 AMP589629:AMQ589970 AWL589629:AWM589970 BGH589629:BGI589970 BQD589629:BQE589970 BZZ589629:CAA589970 CJV589629:CJW589970 CTR589629:CTS589970 DDN589629:DDO589970 DNJ589629:DNK589970 DXF589629:DXG589970 EHB589629:EHC589970 EQX589629:EQY589970 FAT589629:FAU589970 FKP589629:FKQ589970 FUL589629:FUM589970 GEH589629:GEI589970 GOD589629:GOE589970 GXZ589629:GYA589970 HHV589629:HHW589970 HRR589629:HRS589970 IBN589629:IBO589970 ILJ589629:ILK589970 IVF589629:IVG589970 JFB589629:JFC589970 JOX589629:JOY589970 JYT589629:JYU589970 KIP589629:KIQ589970 KSL589629:KSM589970 LCH589629:LCI589970 LMD589629:LME589970 LVZ589629:LWA589970 MFV589629:MFW589970 MPR589629:MPS589970 MZN589629:MZO589970 NJJ589629:NJK589970 NTF589629:NTG589970 ODB589629:ODC589970 OMX589629:OMY589970 OWT589629:OWU589970 PGP589629:PGQ589970 PQL589629:PQM589970 QAH589629:QAI589970 QKD589629:QKE589970 QTZ589629:QUA589970 RDV589629:RDW589970 RNR589629:RNS589970 RXN589629:RXO589970 SHJ589629:SHK589970 SRF589629:SRG589970 TBB589629:TBC589970 TKX589629:TKY589970 TUT589629:TUU589970 UEP589629:UEQ589970 UOL589629:UOM589970 UYH589629:UYI589970 VID589629:VIE589970 VRZ589629:VSA589970 WBV589629:WBW589970 WLR589629:WLS589970 WVN589629:WVO589970 F655165:G655506 JB655165:JC655506 SX655165:SY655506 ACT655165:ACU655506 AMP655165:AMQ655506 AWL655165:AWM655506 BGH655165:BGI655506 BQD655165:BQE655506 BZZ655165:CAA655506 CJV655165:CJW655506 CTR655165:CTS655506 DDN655165:DDO655506 DNJ655165:DNK655506 DXF655165:DXG655506 EHB655165:EHC655506 EQX655165:EQY655506 FAT655165:FAU655506 FKP655165:FKQ655506 FUL655165:FUM655506 GEH655165:GEI655506 GOD655165:GOE655506 GXZ655165:GYA655506 HHV655165:HHW655506 HRR655165:HRS655506 IBN655165:IBO655506 ILJ655165:ILK655506 IVF655165:IVG655506 JFB655165:JFC655506 JOX655165:JOY655506 JYT655165:JYU655506 KIP655165:KIQ655506 KSL655165:KSM655506 LCH655165:LCI655506 LMD655165:LME655506 LVZ655165:LWA655506 MFV655165:MFW655506 MPR655165:MPS655506 MZN655165:MZO655506 NJJ655165:NJK655506 NTF655165:NTG655506 ODB655165:ODC655506 OMX655165:OMY655506 OWT655165:OWU655506 PGP655165:PGQ655506 PQL655165:PQM655506 QAH655165:QAI655506 QKD655165:QKE655506 QTZ655165:QUA655506 RDV655165:RDW655506 RNR655165:RNS655506 RXN655165:RXO655506 SHJ655165:SHK655506 SRF655165:SRG655506 TBB655165:TBC655506 TKX655165:TKY655506 TUT655165:TUU655506 UEP655165:UEQ655506 UOL655165:UOM655506 UYH655165:UYI655506 VID655165:VIE655506 VRZ655165:VSA655506 WBV655165:WBW655506 WLR655165:WLS655506 WVN655165:WVO655506 F720701:G721042 JB720701:JC721042 SX720701:SY721042 ACT720701:ACU721042 AMP720701:AMQ721042 AWL720701:AWM721042 BGH720701:BGI721042 BQD720701:BQE721042 BZZ720701:CAA721042 CJV720701:CJW721042 CTR720701:CTS721042 DDN720701:DDO721042 DNJ720701:DNK721042 DXF720701:DXG721042 EHB720701:EHC721042 EQX720701:EQY721042 FAT720701:FAU721042 FKP720701:FKQ721042 FUL720701:FUM721042 GEH720701:GEI721042 GOD720701:GOE721042 GXZ720701:GYA721042 HHV720701:HHW721042 HRR720701:HRS721042 IBN720701:IBO721042 ILJ720701:ILK721042 IVF720701:IVG721042 JFB720701:JFC721042 JOX720701:JOY721042 JYT720701:JYU721042 KIP720701:KIQ721042 KSL720701:KSM721042 LCH720701:LCI721042 LMD720701:LME721042 LVZ720701:LWA721042 MFV720701:MFW721042 MPR720701:MPS721042 MZN720701:MZO721042 NJJ720701:NJK721042 NTF720701:NTG721042 ODB720701:ODC721042 OMX720701:OMY721042 OWT720701:OWU721042 PGP720701:PGQ721042 PQL720701:PQM721042 QAH720701:QAI721042 QKD720701:QKE721042 QTZ720701:QUA721042 RDV720701:RDW721042 RNR720701:RNS721042 RXN720701:RXO721042 SHJ720701:SHK721042 SRF720701:SRG721042 TBB720701:TBC721042 TKX720701:TKY721042 TUT720701:TUU721042 UEP720701:UEQ721042 UOL720701:UOM721042 UYH720701:UYI721042 VID720701:VIE721042 VRZ720701:VSA721042 WBV720701:WBW721042 WLR720701:WLS721042 WVN720701:WVO721042 F786237:G786578 JB786237:JC786578 SX786237:SY786578 ACT786237:ACU786578 AMP786237:AMQ786578 AWL786237:AWM786578 BGH786237:BGI786578 BQD786237:BQE786578 BZZ786237:CAA786578 CJV786237:CJW786578 CTR786237:CTS786578 DDN786237:DDO786578 DNJ786237:DNK786578 DXF786237:DXG786578 EHB786237:EHC786578 EQX786237:EQY786578 FAT786237:FAU786578 FKP786237:FKQ786578 FUL786237:FUM786578 GEH786237:GEI786578 GOD786237:GOE786578 GXZ786237:GYA786578 HHV786237:HHW786578 HRR786237:HRS786578 IBN786237:IBO786578 ILJ786237:ILK786578 IVF786237:IVG786578 JFB786237:JFC786578 JOX786237:JOY786578 JYT786237:JYU786578 KIP786237:KIQ786578 KSL786237:KSM786578 LCH786237:LCI786578 LMD786237:LME786578 LVZ786237:LWA786578 MFV786237:MFW786578 MPR786237:MPS786578 MZN786237:MZO786578 NJJ786237:NJK786578 NTF786237:NTG786578 ODB786237:ODC786578 OMX786237:OMY786578 OWT786237:OWU786578 PGP786237:PGQ786578 PQL786237:PQM786578 QAH786237:QAI786578 QKD786237:QKE786578 QTZ786237:QUA786578 RDV786237:RDW786578 RNR786237:RNS786578 RXN786237:RXO786578 SHJ786237:SHK786578 SRF786237:SRG786578 TBB786237:TBC786578 TKX786237:TKY786578 TUT786237:TUU786578 UEP786237:UEQ786578 UOL786237:UOM786578 UYH786237:UYI786578 VID786237:VIE786578 VRZ786237:VSA786578 WBV786237:WBW786578 WLR786237:WLS786578 WVN786237:WVO786578 F851773:G852114 JB851773:JC852114 SX851773:SY852114 ACT851773:ACU852114 AMP851773:AMQ852114 AWL851773:AWM852114 BGH851773:BGI852114 BQD851773:BQE852114 BZZ851773:CAA852114 CJV851773:CJW852114 CTR851773:CTS852114 DDN851773:DDO852114 DNJ851773:DNK852114 DXF851773:DXG852114 EHB851773:EHC852114 EQX851773:EQY852114 FAT851773:FAU852114 FKP851773:FKQ852114 FUL851773:FUM852114 GEH851773:GEI852114 GOD851773:GOE852114 GXZ851773:GYA852114 HHV851773:HHW852114 HRR851773:HRS852114 IBN851773:IBO852114 ILJ851773:ILK852114 IVF851773:IVG852114 JFB851773:JFC852114 JOX851773:JOY852114 JYT851773:JYU852114 KIP851773:KIQ852114 KSL851773:KSM852114 LCH851773:LCI852114 LMD851773:LME852114 LVZ851773:LWA852114 MFV851773:MFW852114 MPR851773:MPS852114 MZN851773:MZO852114 NJJ851773:NJK852114 NTF851773:NTG852114 ODB851773:ODC852114 OMX851773:OMY852114 OWT851773:OWU852114 PGP851773:PGQ852114 PQL851773:PQM852114 QAH851773:QAI852114 QKD851773:QKE852114 QTZ851773:QUA852114 RDV851773:RDW852114 RNR851773:RNS852114 RXN851773:RXO852114 SHJ851773:SHK852114 SRF851773:SRG852114 TBB851773:TBC852114 TKX851773:TKY852114 TUT851773:TUU852114 UEP851773:UEQ852114 UOL851773:UOM852114 UYH851773:UYI852114 VID851773:VIE852114 VRZ851773:VSA852114 WBV851773:WBW852114 WLR851773:WLS852114 WVN851773:WVO852114 F917309:G917650 JB917309:JC917650 SX917309:SY917650 ACT917309:ACU917650 AMP917309:AMQ917650 AWL917309:AWM917650 BGH917309:BGI917650 BQD917309:BQE917650 BZZ917309:CAA917650 CJV917309:CJW917650 CTR917309:CTS917650 DDN917309:DDO917650 DNJ917309:DNK917650 DXF917309:DXG917650 EHB917309:EHC917650 EQX917309:EQY917650 FAT917309:FAU917650 FKP917309:FKQ917650 FUL917309:FUM917650 GEH917309:GEI917650 GOD917309:GOE917650 GXZ917309:GYA917650 HHV917309:HHW917650 HRR917309:HRS917650 IBN917309:IBO917650 ILJ917309:ILK917650 IVF917309:IVG917650 JFB917309:JFC917650 JOX917309:JOY917650 JYT917309:JYU917650 KIP917309:KIQ917650 KSL917309:KSM917650 LCH917309:LCI917650 LMD917309:LME917650 LVZ917309:LWA917650 MFV917309:MFW917650 MPR917309:MPS917650 MZN917309:MZO917650 NJJ917309:NJK917650 NTF917309:NTG917650 ODB917309:ODC917650 OMX917309:OMY917650 OWT917309:OWU917650 PGP917309:PGQ917650 PQL917309:PQM917650 QAH917309:QAI917650 QKD917309:QKE917650 QTZ917309:QUA917650 RDV917309:RDW917650 RNR917309:RNS917650 RXN917309:RXO917650 SHJ917309:SHK917650 SRF917309:SRG917650 TBB917309:TBC917650 TKX917309:TKY917650 TUT917309:TUU917650 UEP917309:UEQ917650 UOL917309:UOM917650 UYH917309:UYI917650 VID917309:VIE917650 VRZ917309:VSA917650 WBV917309:WBW917650 WLR917309:WLS917650 WVN917309:WVO917650 F982845:G983186 JB982845:JC983186 SX982845:SY983186 ACT982845:ACU983186 AMP982845:AMQ983186 AWL982845:AWM983186 BGH982845:BGI983186 BQD982845:BQE983186 BZZ982845:CAA983186 CJV982845:CJW983186 CTR982845:CTS983186 DDN982845:DDO983186 DNJ982845:DNK983186 DXF982845:DXG983186 EHB982845:EHC983186 EQX982845:EQY983186 FAT982845:FAU983186 FKP982845:FKQ983186 FUL982845:FUM983186 GEH982845:GEI983186 GOD982845:GOE983186 GXZ982845:GYA983186 HHV982845:HHW983186 HRR982845:HRS983186 IBN982845:IBO983186 ILJ982845:ILK983186 IVF982845:IVG983186 JFB982845:JFC983186 JOX982845:JOY983186 JYT982845:JYU983186 KIP982845:KIQ983186 KSL982845:KSM983186 LCH982845:LCI983186 LMD982845:LME983186 LVZ982845:LWA983186 MFV982845:MFW983186 MPR982845:MPS983186 MZN982845:MZO983186 NJJ982845:NJK983186 NTF982845:NTG983186 ODB982845:ODC983186 OMX982845:OMY983186 OWT982845:OWU983186 PGP982845:PGQ983186 PQL982845:PQM983186 QAH982845:QAI983186 QKD982845:QKE983186 QTZ982845:QUA983186 RDV982845:RDW983186 RNR982845:RNS983186 RXN982845:RXO983186 SHJ982845:SHK983186 SRF982845:SRG983186 TBB982845:TBC983186 TKX982845:TKY983186 TUT982845:TUU983186 UEP982845:UEQ983186 UOL982845:UOM983186 UYH982845:UYI983186 VID982845:VIE983186 VRZ982845:VSA983186 WBV982845:WBW983186 WLR7:WLS149 WBV7:WBW149 VRZ7:VSA149 VID7:VIE149 UYH7:UYI149 UOL7:UOM149 UEP7:UEQ149 TUT7:TUU149 TKX7:TKY149 TBB7:TBC149 SRF7:SRG149 SHJ7:SHK149 RXN7:RXO149 RNR7:RNS149 RDV7:RDW149 QTZ7:QUA149 QKD7:QKE149 QAH7:QAI149 PQL7:PQM149 PGP7:PGQ149 OWT7:OWU149 OMX7:OMY149 ODB7:ODC149 NTF7:NTG149 NJJ7:NJK149 MZN7:MZO149 MPR7:MPS149 MFV7:MFW149 LVZ7:LWA149 LMD7:LME149 LCH7:LCI149 KSL7:KSM149 KIP7:KIQ149 JYT7:JYU149 JOX7:JOY149 JFB7:JFC149 IVF7:IVG149 ILJ7:ILK149 IBN7:IBO149 HRR7:HRS149 HHV7:HHW149 GXZ7:GYA149 GOD7:GOE149 GEH7:GEI149 FUL7:FUM149 FKP7:FKQ149 FAT7:FAU149 EQX7:EQY149 EHB7:EHC149 DXF7:DXG149 DNJ7:DNK149 DDN7:DDO149 CTR7:CTS149 CJV7:CJW149 BZZ7:CAA149 BQD7:BQE149 BGH7:BGI149 AWL7:AWM149 AMP7:AMQ149 ACT7:ACU149 SX7:SY149 JB7:JC149 WVN7:WVO149" xr:uid="{00000000-0002-0000-0300-000000000000}">
      <formula1>43101</formula1>
      <formula2>43465</formula2>
    </dataValidation>
    <dataValidation type="decimal" operator="lessThan" allowBlank="1" showInputMessage="1" showErrorMessage="1" sqref="WVT982845:WVT983186 WLX982845:WLX983186 N65341:N65682 JH65341:JH65682 TD65341:TD65682 ACZ65341:ACZ65682 AMV65341:AMV65682 AWR65341:AWR65682 BGN65341:BGN65682 BQJ65341:BQJ65682 CAF65341:CAF65682 CKB65341:CKB65682 CTX65341:CTX65682 DDT65341:DDT65682 DNP65341:DNP65682 DXL65341:DXL65682 EHH65341:EHH65682 ERD65341:ERD65682 FAZ65341:FAZ65682 FKV65341:FKV65682 FUR65341:FUR65682 GEN65341:GEN65682 GOJ65341:GOJ65682 GYF65341:GYF65682 HIB65341:HIB65682 HRX65341:HRX65682 IBT65341:IBT65682 ILP65341:ILP65682 IVL65341:IVL65682 JFH65341:JFH65682 JPD65341:JPD65682 JYZ65341:JYZ65682 KIV65341:KIV65682 KSR65341:KSR65682 LCN65341:LCN65682 LMJ65341:LMJ65682 LWF65341:LWF65682 MGB65341:MGB65682 MPX65341:MPX65682 MZT65341:MZT65682 NJP65341:NJP65682 NTL65341:NTL65682 ODH65341:ODH65682 OND65341:OND65682 OWZ65341:OWZ65682 PGV65341:PGV65682 PQR65341:PQR65682 QAN65341:QAN65682 QKJ65341:QKJ65682 QUF65341:QUF65682 REB65341:REB65682 RNX65341:RNX65682 RXT65341:RXT65682 SHP65341:SHP65682 SRL65341:SRL65682 TBH65341:TBH65682 TLD65341:TLD65682 TUZ65341:TUZ65682 UEV65341:UEV65682 UOR65341:UOR65682 UYN65341:UYN65682 VIJ65341:VIJ65682 VSF65341:VSF65682 WCB65341:WCB65682 WLX65341:WLX65682 WVT65341:WVT65682 N130877:N131218 JH130877:JH131218 TD130877:TD131218 ACZ130877:ACZ131218 AMV130877:AMV131218 AWR130877:AWR131218 BGN130877:BGN131218 BQJ130877:BQJ131218 CAF130877:CAF131218 CKB130877:CKB131218 CTX130877:CTX131218 DDT130877:DDT131218 DNP130877:DNP131218 DXL130877:DXL131218 EHH130877:EHH131218 ERD130877:ERD131218 FAZ130877:FAZ131218 FKV130877:FKV131218 FUR130877:FUR131218 GEN130877:GEN131218 GOJ130877:GOJ131218 GYF130877:GYF131218 HIB130877:HIB131218 HRX130877:HRX131218 IBT130877:IBT131218 ILP130877:ILP131218 IVL130877:IVL131218 JFH130877:JFH131218 JPD130877:JPD131218 JYZ130877:JYZ131218 KIV130877:KIV131218 KSR130877:KSR131218 LCN130877:LCN131218 LMJ130877:LMJ131218 LWF130877:LWF131218 MGB130877:MGB131218 MPX130877:MPX131218 MZT130877:MZT131218 NJP130877:NJP131218 NTL130877:NTL131218 ODH130877:ODH131218 OND130877:OND131218 OWZ130877:OWZ131218 PGV130877:PGV131218 PQR130877:PQR131218 QAN130877:QAN131218 QKJ130877:QKJ131218 QUF130877:QUF131218 REB130877:REB131218 RNX130877:RNX131218 RXT130877:RXT131218 SHP130877:SHP131218 SRL130877:SRL131218 TBH130877:TBH131218 TLD130877:TLD131218 TUZ130877:TUZ131218 UEV130877:UEV131218 UOR130877:UOR131218 UYN130877:UYN131218 VIJ130877:VIJ131218 VSF130877:VSF131218 WCB130877:WCB131218 WLX130877:WLX131218 WVT130877:WVT131218 N196413:N196754 JH196413:JH196754 TD196413:TD196754 ACZ196413:ACZ196754 AMV196413:AMV196754 AWR196413:AWR196754 BGN196413:BGN196754 BQJ196413:BQJ196754 CAF196413:CAF196754 CKB196413:CKB196754 CTX196413:CTX196754 DDT196413:DDT196754 DNP196413:DNP196754 DXL196413:DXL196754 EHH196413:EHH196754 ERD196413:ERD196754 FAZ196413:FAZ196754 FKV196413:FKV196754 FUR196413:FUR196754 GEN196413:GEN196754 GOJ196413:GOJ196754 GYF196413:GYF196754 HIB196413:HIB196754 HRX196413:HRX196754 IBT196413:IBT196754 ILP196413:ILP196754 IVL196413:IVL196754 JFH196413:JFH196754 JPD196413:JPD196754 JYZ196413:JYZ196754 KIV196413:KIV196754 KSR196413:KSR196754 LCN196413:LCN196754 LMJ196413:LMJ196754 LWF196413:LWF196754 MGB196413:MGB196754 MPX196413:MPX196754 MZT196413:MZT196754 NJP196413:NJP196754 NTL196413:NTL196754 ODH196413:ODH196754 OND196413:OND196754 OWZ196413:OWZ196754 PGV196413:PGV196754 PQR196413:PQR196754 QAN196413:QAN196754 QKJ196413:QKJ196754 QUF196413:QUF196754 REB196413:REB196754 RNX196413:RNX196754 RXT196413:RXT196754 SHP196413:SHP196754 SRL196413:SRL196754 TBH196413:TBH196754 TLD196413:TLD196754 TUZ196413:TUZ196754 UEV196413:UEV196754 UOR196413:UOR196754 UYN196413:UYN196754 VIJ196413:VIJ196754 VSF196413:VSF196754 WCB196413:WCB196754 WLX196413:WLX196754 WVT196413:WVT196754 N261949:N262290 JH261949:JH262290 TD261949:TD262290 ACZ261949:ACZ262290 AMV261949:AMV262290 AWR261949:AWR262290 BGN261949:BGN262290 BQJ261949:BQJ262290 CAF261949:CAF262290 CKB261949:CKB262290 CTX261949:CTX262290 DDT261949:DDT262290 DNP261949:DNP262290 DXL261949:DXL262290 EHH261949:EHH262290 ERD261949:ERD262290 FAZ261949:FAZ262290 FKV261949:FKV262290 FUR261949:FUR262290 GEN261949:GEN262290 GOJ261949:GOJ262290 GYF261949:GYF262290 HIB261949:HIB262290 HRX261949:HRX262290 IBT261949:IBT262290 ILP261949:ILP262290 IVL261949:IVL262290 JFH261949:JFH262290 JPD261949:JPD262290 JYZ261949:JYZ262290 KIV261949:KIV262290 KSR261949:KSR262290 LCN261949:LCN262290 LMJ261949:LMJ262290 LWF261949:LWF262290 MGB261949:MGB262290 MPX261949:MPX262290 MZT261949:MZT262290 NJP261949:NJP262290 NTL261949:NTL262290 ODH261949:ODH262290 OND261949:OND262290 OWZ261949:OWZ262290 PGV261949:PGV262290 PQR261949:PQR262290 QAN261949:QAN262290 QKJ261949:QKJ262290 QUF261949:QUF262290 REB261949:REB262290 RNX261949:RNX262290 RXT261949:RXT262290 SHP261949:SHP262290 SRL261949:SRL262290 TBH261949:TBH262290 TLD261949:TLD262290 TUZ261949:TUZ262290 UEV261949:UEV262290 UOR261949:UOR262290 UYN261949:UYN262290 VIJ261949:VIJ262290 VSF261949:VSF262290 WCB261949:WCB262290 WLX261949:WLX262290 WVT261949:WVT262290 N327485:N327826 JH327485:JH327826 TD327485:TD327826 ACZ327485:ACZ327826 AMV327485:AMV327826 AWR327485:AWR327826 BGN327485:BGN327826 BQJ327485:BQJ327826 CAF327485:CAF327826 CKB327485:CKB327826 CTX327485:CTX327826 DDT327485:DDT327826 DNP327485:DNP327826 DXL327485:DXL327826 EHH327485:EHH327826 ERD327485:ERD327826 FAZ327485:FAZ327826 FKV327485:FKV327826 FUR327485:FUR327826 GEN327485:GEN327826 GOJ327485:GOJ327826 GYF327485:GYF327826 HIB327485:HIB327826 HRX327485:HRX327826 IBT327485:IBT327826 ILP327485:ILP327826 IVL327485:IVL327826 JFH327485:JFH327826 JPD327485:JPD327826 JYZ327485:JYZ327826 KIV327485:KIV327826 KSR327485:KSR327826 LCN327485:LCN327826 LMJ327485:LMJ327826 LWF327485:LWF327826 MGB327485:MGB327826 MPX327485:MPX327826 MZT327485:MZT327826 NJP327485:NJP327826 NTL327485:NTL327826 ODH327485:ODH327826 OND327485:OND327826 OWZ327485:OWZ327826 PGV327485:PGV327826 PQR327485:PQR327826 QAN327485:QAN327826 QKJ327485:QKJ327826 QUF327485:QUF327826 REB327485:REB327826 RNX327485:RNX327826 RXT327485:RXT327826 SHP327485:SHP327826 SRL327485:SRL327826 TBH327485:TBH327826 TLD327485:TLD327826 TUZ327485:TUZ327826 UEV327485:UEV327826 UOR327485:UOR327826 UYN327485:UYN327826 VIJ327485:VIJ327826 VSF327485:VSF327826 WCB327485:WCB327826 WLX327485:WLX327826 WVT327485:WVT327826 N393021:N393362 JH393021:JH393362 TD393021:TD393362 ACZ393021:ACZ393362 AMV393021:AMV393362 AWR393021:AWR393362 BGN393021:BGN393362 BQJ393021:BQJ393362 CAF393021:CAF393362 CKB393021:CKB393362 CTX393021:CTX393362 DDT393021:DDT393362 DNP393021:DNP393362 DXL393021:DXL393362 EHH393021:EHH393362 ERD393021:ERD393362 FAZ393021:FAZ393362 FKV393021:FKV393362 FUR393021:FUR393362 GEN393021:GEN393362 GOJ393021:GOJ393362 GYF393021:GYF393362 HIB393021:HIB393362 HRX393021:HRX393362 IBT393021:IBT393362 ILP393021:ILP393362 IVL393021:IVL393362 JFH393021:JFH393362 JPD393021:JPD393362 JYZ393021:JYZ393362 KIV393021:KIV393362 KSR393021:KSR393362 LCN393021:LCN393362 LMJ393021:LMJ393362 LWF393021:LWF393362 MGB393021:MGB393362 MPX393021:MPX393362 MZT393021:MZT393362 NJP393021:NJP393362 NTL393021:NTL393362 ODH393021:ODH393362 OND393021:OND393362 OWZ393021:OWZ393362 PGV393021:PGV393362 PQR393021:PQR393362 QAN393021:QAN393362 QKJ393021:QKJ393362 QUF393021:QUF393362 REB393021:REB393362 RNX393021:RNX393362 RXT393021:RXT393362 SHP393021:SHP393362 SRL393021:SRL393362 TBH393021:TBH393362 TLD393021:TLD393362 TUZ393021:TUZ393362 UEV393021:UEV393362 UOR393021:UOR393362 UYN393021:UYN393362 VIJ393021:VIJ393362 VSF393021:VSF393362 WCB393021:WCB393362 WLX393021:WLX393362 WVT393021:WVT393362 N458557:N458898 JH458557:JH458898 TD458557:TD458898 ACZ458557:ACZ458898 AMV458557:AMV458898 AWR458557:AWR458898 BGN458557:BGN458898 BQJ458557:BQJ458898 CAF458557:CAF458898 CKB458557:CKB458898 CTX458557:CTX458898 DDT458557:DDT458898 DNP458557:DNP458898 DXL458557:DXL458898 EHH458557:EHH458898 ERD458557:ERD458898 FAZ458557:FAZ458898 FKV458557:FKV458898 FUR458557:FUR458898 GEN458557:GEN458898 GOJ458557:GOJ458898 GYF458557:GYF458898 HIB458557:HIB458898 HRX458557:HRX458898 IBT458557:IBT458898 ILP458557:ILP458898 IVL458557:IVL458898 JFH458557:JFH458898 JPD458557:JPD458898 JYZ458557:JYZ458898 KIV458557:KIV458898 KSR458557:KSR458898 LCN458557:LCN458898 LMJ458557:LMJ458898 LWF458557:LWF458898 MGB458557:MGB458898 MPX458557:MPX458898 MZT458557:MZT458898 NJP458557:NJP458898 NTL458557:NTL458898 ODH458557:ODH458898 OND458557:OND458898 OWZ458557:OWZ458898 PGV458557:PGV458898 PQR458557:PQR458898 QAN458557:QAN458898 QKJ458557:QKJ458898 QUF458557:QUF458898 REB458557:REB458898 RNX458557:RNX458898 RXT458557:RXT458898 SHP458557:SHP458898 SRL458557:SRL458898 TBH458557:TBH458898 TLD458557:TLD458898 TUZ458557:TUZ458898 UEV458557:UEV458898 UOR458557:UOR458898 UYN458557:UYN458898 VIJ458557:VIJ458898 VSF458557:VSF458898 WCB458557:WCB458898 WLX458557:WLX458898 WVT458557:WVT458898 N524093:N524434 JH524093:JH524434 TD524093:TD524434 ACZ524093:ACZ524434 AMV524093:AMV524434 AWR524093:AWR524434 BGN524093:BGN524434 BQJ524093:BQJ524434 CAF524093:CAF524434 CKB524093:CKB524434 CTX524093:CTX524434 DDT524093:DDT524434 DNP524093:DNP524434 DXL524093:DXL524434 EHH524093:EHH524434 ERD524093:ERD524434 FAZ524093:FAZ524434 FKV524093:FKV524434 FUR524093:FUR524434 GEN524093:GEN524434 GOJ524093:GOJ524434 GYF524093:GYF524434 HIB524093:HIB524434 HRX524093:HRX524434 IBT524093:IBT524434 ILP524093:ILP524434 IVL524093:IVL524434 JFH524093:JFH524434 JPD524093:JPD524434 JYZ524093:JYZ524434 KIV524093:KIV524434 KSR524093:KSR524434 LCN524093:LCN524434 LMJ524093:LMJ524434 LWF524093:LWF524434 MGB524093:MGB524434 MPX524093:MPX524434 MZT524093:MZT524434 NJP524093:NJP524434 NTL524093:NTL524434 ODH524093:ODH524434 OND524093:OND524434 OWZ524093:OWZ524434 PGV524093:PGV524434 PQR524093:PQR524434 QAN524093:QAN524434 QKJ524093:QKJ524434 QUF524093:QUF524434 REB524093:REB524434 RNX524093:RNX524434 RXT524093:RXT524434 SHP524093:SHP524434 SRL524093:SRL524434 TBH524093:TBH524434 TLD524093:TLD524434 TUZ524093:TUZ524434 UEV524093:UEV524434 UOR524093:UOR524434 UYN524093:UYN524434 VIJ524093:VIJ524434 VSF524093:VSF524434 WCB524093:WCB524434 WLX524093:WLX524434 WVT524093:WVT524434 N589629:N589970 JH589629:JH589970 TD589629:TD589970 ACZ589629:ACZ589970 AMV589629:AMV589970 AWR589629:AWR589970 BGN589629:BGN589970 BQJ589629:BQJ589970 CAF589629:CAF589970 CKB589629:CKB589970 CTX589629:CTX589970 DDT589629:DDT589970 DNP589629:DNP589970 DXL589629:DXL589970 EHH589629:EHH589970 ERD589629:ERD589970 FAZ589629:FAZ589970 FKV589629:FKV589970 FUR589629:FUR589970 GEN589629:GEN589970 GOJ589629:GOJ589970 GYF589629:GYF589970 HIB589629:HIB589970 HRX589629:HRX589970 IBT589629:IBT589970 ILP589629:ILP589970 IVL589629:IVL589970 JFH589629:JFH589970 JPD589629:JPD589970 JYZ589629:JYZ589970 KIV589629:KIV589970 KSR589629:KSR589970 LCN589629:LCN589970 LMJ589629:LMJ589970 LWF589629:LWF589970 MGB589629:MGB589970 MPX589629:MPX589970 MZT589629:MZT589970 NJP589629:NJP589970 NTL589629:NTL589970 ODH589629:ODH589970 OND589629:OND589970 OWZ589629:OWZ589970 PGV589629:PGV589970 PQR589629:PQR589970 QAN589629:QAN589970 QKJ589629:QKJ589970 QUF589629:QUF589970 REB589629:REB589970 RNX589629:RNX589970 RXT589629:RXT589970 SHP589629:SHP589970 SRL589629:SRL589970 TBH589629:TBH589970 TLD589629:TLD589970 TUZ589629:TUZ589970 UEV589629:UEV589970 UOR589629:UOR589970 UYN589629:UYN589970 VIJ589629:VIJ589970 VSF589629:VSF589970 WCB589629:WCB589970 WLX589629:WLX589970 WVT589629:WVT589970 N655165:N655506 JH655165:JH655506 TD655165:TD655506 ACZ655165:ACZ655506 AMV655165:AMV655506 AWR655165:AWR655506 BGN655165:BGN655506 BQJ655165:BQJ655506 CAF655165:CAF655506 CKB655165:CKB655506 CTX655165:CTX655506 DDT655165:DDT655506 DNP655165:DNP655506 DXL655165:DXL655506 EHH655165:EHH655506 ERD655165:ERD655506 FAZ655165:FAZ655506 FKV655165:FKV655506 FUR655165:FUR655506 GEN655165:GEN655506 GOJ655165:GOJ655506 GYF655165:GYF655506 HIB655165:HIB655506 HRX655165:HRX655506 IBT655165:IBT655506 ILP655165:ILP655506 IVL655165:IVL655506 JFH655165:JFH655506 JPD655165:JPD655506 JYZ655165:JYZ655506 KIV655165:KIV655506 KSR655165:KSR655506 LCN655165:LCN655506 LMJ655165:LMJ655506 LWF655165:LWF655506 MGB655165:MGB655506 MPX655165:MPX655506 MZT655165:MZT655506 NJP655165:NJP655506 NTL655165:NTL655506 ODH655165:ODH655506 OND655165:OND655506 OWZ655165:OWZ655506 PGV655165:PGV655506 PQR655165:PQR655506 QAN655165:QAN655506 QKJ655165:QKJ655506 QUF655165:QUF655506 REB655165:REB655506 RNX655165:RNX655506 RXT655165:RXT655506 SHP655165:SHP655506 SRL655165:SRL655506 TBH655165:TBH655506 TLD655165:TLD655506 TUZ655165:TUZ655506 UEV655165:UEV655506 UOR655165:UOR655506 UYN655165:UYN655506 VIJ655165:VIJ655506 VSF655165:VSF655506 WCB655165:WCB655506 WLX655165:WLX655506 WVT655165:WVT655506 N720701:N721042 JH720701:JH721042 TD720701:TD721042 ACZ720701:ACZ721042 AMV720701:AMV721042 AWR720701:AWR721042 BGN720701:BGN721042 BQJ720701:BQJ721042 CAF720701:CAF721042 CKB720701:CKB721042 CTX720701:CTX721042 DDT720701:DDT721042 DNP720701:DNP721042 DXL720701:DXL721042 EHH720701:EHH721042 ERD720701:ERD721042 FAZ720701:FAZ721042 FKV720701:FKV721042 FUR720701:FUR721042 GEN720701:GEN721042 GOJ720701:GOJ721042 GYF720701:GYF721042 HIB720701:HIB721042 HRX720701:HRX721042 IBT720701:IBT721042 ILP720701:ILP721042 IVL720701:IVL721042 JFH720701:JFH721042 JPD720701:JPD721042 JYZ720701:JYZ721042 KIV720701:KIV721042 KSR720701:KSR721042 LCN720701:LCN721042 LMJ720701:LMJ721042 LWF720701:LWF721042 MGB720701:MGB721042 MPX720701:MPX721042 MZT720701:MZT721042 NJP720701:NJP721042 NTL720701:NTL721042 ODH720701:ODH721042 OND720701:OND721042 OWZ720701:OWZ721042 PGV720701:PGV721042 PQR720701:PQR721042 QAN720701:QAN721042 QKJ720701:QKJ721042 QUF720701:QUF721042 REB720701:REB721042 RNX720701:RNX721042 RXT720701:RXT721042 SHP720701:SHP721042 SRL720701:SRL721042 TBH720701:TBH721042 TLD720701:TLD721042 TUZ720701:TUZ721042 UEV720701:UEV721042 UOR720701:UOR721042 UYN720701:UYN721042 VIJ720701:VIJ721042 VSF720701:VSF721042 WCB720701:WCB721042 WLX720701:WLX721042 WVT720701:WVT721042 N786237:N786578 JH786237:JH786578 TD786237:TD786578 ACZ786237:ACZ786578 AMV786237:AMV786578 AWR786237:AWR786578 BGN786237:BGN786578 BQJ786237:BQJ786578 CAF786237:CAF786578 CKB786237:CKB786578 CTX786237:CTX786578 DDT786237:DDT786578 DNP786237:DNP786578 DXL786237:DXL786578 EHH786237:EHH786578 ERD786237:ERD786578 FAZ786237:FAZ786578 FKV786237:FKV786578 FUR786237:FUR786578 GEN786237:GEN786578 GOJ786237:GOJ786578 GYF786237:GYF786578 HIB786237:HIB786578 HRX786237:HRX786578 IBT786237:IBT786578 ILP786237:ILP786578 IVL786237:IVL786578 JFH786237:JFH786578 JPD786237:JPD786578 JYZ786237:JYZ786578 KIV786237:KIV786578 KSR786237:KSR786578 LCN786237:LCN786578 LMJ786237:LMJ786578 LWF786237:LWF786578 MGB786237:MGB786578 MPX786237:MPX786578 MZT786237:MZT786578 NJP786237:NJP786578 NTL786237:NTL786578 ODH786237:ODH786578 OND786237:OND786578 OWZ786237:OWZ786578 PGV786237:PGV786578 PQR786237:PQR786578 QAN786237:QAN786578 QKJ786237:QKJ786578 QUF786237:QUF786578 REB786237:REB786578 RNX786237:RNX786578 RXT786237:RXT786578 SHP786237:SHP786578 SRL786237:SRL786578 TBH786237:TBH786578 TLD786237:TLD786578 TUZ786237:TUZ786578 UEV786237:UEV786578 UOR786237:UOR786578 UYN786237:UYN786578 VIJ786237:VIJ786578 VSF786237:VSF786578 WCB786237:WCB786578 WLX786237:WLX786578 WVT786237:WVT786578 N851773:N852114 JH851773:JH852114 TD851773:TD852114 ACZ851773:ACZ852114 AMV851773:AMV852114 AWR851773:AWR852114 BGN851773:BGN852114 BQJ851773:BQJ852114 CAF851773:CAF852114 CKB851773:CKB852114 CTX851773:CTX852114 DDT851773:DDT852114 DNP851773:DNP852114 DXL851773:DXL852114 EHH851773:EHH852114 ERD851773:ERD852114 FAZ851773:FAZ852114 FKV851773:FKV852114 FUR851773:FUR852114 GEN851773:GEN852114 GOJ851773:GOJ852114 GYF851773:GYF852114 HIB851773:HIB852114 HRX851773:HRX852114 IBT851773:IBT852114 ILP851773:ILP852114 IVL851773:IVL852114 JFH851773:JFH852114 JPD851773:JPD852114 JYZ851773:JYZ852114 KIV851773:KIV852114 KSR851773:KSR852114 LCN851773:LCN852114 LMJ851773:LMJ852114 LWF851773:LWF852114 MGB851773:MGB852114 MPX851773:MPX852114 MZT851773:MZT852114 NJP851773:NJP852114 NTL851773:NTL852114 ODH851773:ODH852114 OND851773:OND852114 OWZ851773:OWZ852114 PGV851773:PGV852114 PQR851773:PQR852114 QAN851773:QAN852114 QKJ851773:QKJ852114 QUF851773:QUF852114 REB851773:REB852114 RNX851773:RNX852114 RXT851773:RXT852114 SHP851773:SHP852114 SRL851773:SRL852114 TBH851773:TBH852114 TLD851773:TLD852114 TUZ851773:TUZ852114 UEV851773:UEV852114 UOR851773:UOR852114 UYN851773:UYN852114 VIJ851773:VIJ852114 VSF851773:VSF852114 WCB851773:WCB852114 WLX851773:WLX852114 WVT851773:WVT852114 N917309:N917650 JH917309:JH917650 TD917309:TD917650 ACZ917309:ACZ917650 AMV917309:AMV917650 AWR917309:AWR917650 BGN917309:BGN917650 BQJ917309:BQJ917650 CAF917309:CAF917650 CKB917309:CKB917650 CTX917309:CTX917650 DDT917309:DDT917650 DNP917309:DNP917650 DXL917309:DXL917650 EHH917309:EHH917650 ERD917309:ERD917650 FAZ917309:FAZ917650 FKV917309:FKV917650 FUR917309:FUR917650 GEN917309:GEN917650 GOJ917309:GOJ917650 GYF917309:GYF917650 HIB917309:HIB917650 HRX917309:HRX917650 IBT917309:IBT917650 ILP917309:ILP917650 IVL917309:IVL917650 JFH917309:JFH917650 JPD917309:JPD917650 JYZ917309:JYZ917650 KIV917309:KIV917650 KSR917309:KSR917650 LCN917309:LCN917650 LMJ917309:LMJ917650 LWF917309:LWF917650 MGB917309:MGB917650 MPX917309:MPX917650 MZT917309:MZT917650 NJP917309:NJP917650 NTL917309:NTL917650 ODH917309:ODH917650 OND917309:OND917650 OWZ917309:OWZ917650 PGV917309:PGV917650 PQR917309:PQR917650 QAN917309:QAN917650 QKJ917309:QKJ917650 QUF917309:QUF917650 REB917309:REB917650 RNX917309:RNX917650 RXT917309:RXT917650 SHP917309:SHP917650 SRL917309:SRL917650 TBH917309:TBH917650 TLD917309:TLD917650 TUZ917309:TUZ917650 UEV917309:UEV917650 UOR917309:UOR917650 UYN917309:UYN917650 VIJ917309:VIJ917650 VSF917309:VSF917650 WCB917309:WCB917650 WLX917309:WLX917650 WVT917309:WVT917650 N982845:N983186 JH982845:JH983186 TD982845:TD983186 ACZ982845:ACZ983186 AMV982845:AMV983186 AWR982845:AWR983186 BGN982845:BGN983186 BQJ982845:BQJ983186 CAF982845:CAF983186 CKB982845:CKB983186 CTX982845:CTX983186 DDT982845:DDT983186 DNP982845:DNP983186 DXL982845:DXL983186 EHH982845:EHH983186 ERD982845:ERD983186 FAZ982845:FAZ983186 FKV982845:FKV983186 FUR982845:FUR983186 GEN982845:GEN983186 GOJ982845:GOJ983186 GYF982845:GYF983186 HIB982845:HIB983186 HRX982845:HRX983186 IBT982845:IBT983186 ILP982845:ILP983186 IVL982845:IVL983186 JFH982845:JFH983186 JPD982845:JPD983186 JYZ982845:JYZ983186 KIV982845:KIV983186 KSR982845:KSR983186 LCN982845:LCN983186 LMJ982845:LMJ983186 LWF982845:LWF983186 MGB982845:MGB983186 MPX982845:MPX983186 MZT982845:MZT983186 NJP982845:NJP983186 NTL982845:NTL983186 ODH982845:ODH983186 OND982845:OND983186 OWZ982845:OWZ983186 PGV982845:PGV983186 PQR982845:PQR983186 QAN982845:QAN983186 QKJ982845:QKJ983186 QUF982845:QUF983186 REB982845:REB983186 RNX982845:RNX983186 RXT982845:RXT983186 SHP982845:SHP983186 SRL982845:SRL983186 TBH982845:TBH983186 TLD982845:TLD983186 TUZ982845:TUZ983186 UEV982845:UEV983186 UOR982845:UOR983186 UYN982845:UYN983186 VIJ982845:VIJ983186 VSF982845:VSF983186 WCB982845:WCB983186 WLX7:WLX149 WCB7:WCB149 VSF7:VSF149 VIJ7:VIJ149 UYN7:UYN149 UOR7:UOR149 UEV7:UEV149 TUZ7:TUZ149 TLD7:TLD149 TBH7:TBH149 SRL7:SRL149 SHP7:SHP149 RXT7:RXT149 RNX7:RNX149 REB7:REB149 QUF7:QUF149 QKJ7:QKJ149 QAN7:QAN149 PQR7:PQR149 PGV7:PGV149 OWZ7:OWZ149 OND7:OND149 ODH7:ODH149 NTL7:NTL149 NJP7:NJP149 MZT7:MZT149 MPX7:MPX149 MGB7:MGB149 LWF7:LWF149 LMJ7:LMJ149 LCN7:LCN149 KSR7:KSR149 KIV7:KIV149 JYZ7:JYZ149 JPD7:JPD149 JFH7:JFH149 IVL7:IVL149 ILP7:ILP149 IBT7:IBT149 HRX7:HRX149 HIB7:HIB149 GYF7:GYF149 GOJ7:GOJ149 GEN7:GEN149 FUR7:FUR149 FKV7:FKV149 FAZ7:FAZ149 ERD7:ERD149 EHH7:EHH149 DXL7:DXL149 DNP7:DNP149 DDT7:DDT149 CTX7:CTX149 CKB7:CKB149 CAF7:CAF149 BQJ7:BQJ149 BGN7:BGN149 AWR7:AWR149 AMV7:AMV149 ACZ7:ACZ149 TD7:TD149 JH7:JH149 WVT7:WVT149" xr:uid="{00000000-0002-0000-0300-000001000000}">
      <formula1>20000</formula1>
    </dataValidation>
    <dataValidation type="whole" allowBlank="1" showInputMessage="1" showErrorMessage="1" prompt="Inserire solo i giorni a tariffa ridotta fatturati/da fatturare" sqref="WVQ982845:WVQ983186 JE65341:JE65682 TA65341:TA65682 ACW65341:ACW65682 AMS65341:AMS65682 AWO65341:AWO65682 BGK65341:BGK65682 BQG65341:BQG65682 CAC65341:CAC65682 CJY65341:CJY65682 CTU65341:CTU65682 DDQ65341:DDQ65682 DNM65341:DNM65682 DXI65341:DXI65682 EHE65341:EHE65682 ERA65341:ERA65682 FAW65341:FAW65682 FKS65341:FKS65682 FUO65341:FUO65682 GEK65341:GEK65682 GOG65341:GOG65682 GYC65341:GYC65682 HHY65341:HHY65682 HRU65341:HRU65682 IBQ65341:IBQ65682 ILM65341:ILM65682 IVI65341:IVI65682 JFE65341:JFE65682 JPA65341:JPA65682 JYW65341:JYW65682 KIS65341:KIS65682 KSO65341:KSO65682 LCK65341:LCK65682 LMG65341:LMG65682 LWC65341:LWC65682 MFY65341:MFY65682 MPU65341:MPU65682 MZQ65341:MZQ65682 NJM65341:NJM65682 NTI65341:NTI65682 ODE65341:ODE65682 ONA65341:ONA65682 OWW65341:OWW65682 PGS65341:PGS65682 PQO65341:PQO65682 QAK65341:QAK65682 QKG65341:QKG65682 QUC65341:QUC65682 RDY65341:RDY65682 RNU65341:RNU65682 RXQ65341:RXQ65682 SHM65341:SHM65682 SRI65341:SRI65682 TBE65341:TBE65682 TLA65341:TLA65682 TUW65341:TUW65682 UES65341:UES65682 UOO65341:UOO65682 UYK65341:UYK65682 VIG65341:VIG65682 VSC65341:VSC65682 WBY65341:WBY65682 WLU65341:WLU65682 WVQ65341:WVQ65682 JE130877:JE131218 TA130877:TA131218 ACW130877:ACW131218 AMS130877:AMS131218 AWO130877:AWO131218 BGK130877:BGK131218 BQG130877:BQG131218 CAC130877:CAC131218 CJY130877:CJY131218 CTU130877:CTU131218 DDQ130877:DDQ131218 DNM130877:DNM131218 DXI130877:DXI131218 EHE130877:EHE131218 ERA130877:ERA131218 FAW130877:FAW131218 FKS130877:FKS131218 FUO130877:FUO131218 GEK130877:GEK131218 GOG130877:GOG131218 GYC130877:GYC131218 HHY130877:HHY131218 HRU130877:HRU131218 IBQ130877:IBQ131218 ILM130877:ILM131218 IVI130877:IVI131218 JFE130877:JFE131218 JPA130877:JPA131218 JYW130877:JYW131218 KIS130877:KIS131218 KSO130877:KSO131218 LCK130877:LCK131218 LMG130877:LMG131218 LWC130877:LWC131218 MFY130877:MFY131218 MPU130877:MPU131218 MZQ130877:MZQ131218 NJM130877:NJM131218 NTI130877:NTI131218 ODE130877:ODE131218 ONA130877:ONA131218 OWW130877:OWW131218 PGS130877:PGS131218 PQO130877:PQO131218 QAK130877:QAK131218 QKG130877:QKG131218 QUC130877:QUC131218 RDY130877:RDY131218 RNU130877:RNU131218 RXQ130877:RXQ131218 SHM130877:SHM131218 SRI130877:SRI131218 TBE130877:TBE131218 TLA130877:TLA131218 TUW130877:TUW131218 UES130877:UES131218 UOO130877:UOO131218 UYK130877:UYK131218 VIG130877:VIG131218 VSC130877:VSC131218 WBY130877:WBY131218 WLU130877:WLU131218 WVQ130877:WVQ131218 JE196413:JE196754 TA196413:TA196754 ACW196413:ACW196754 AMS196413:AMS196754 AWO196413:AWO196754 BGK196413:BGK196754 BQG196413:BQG196754 CAC196413:CAC196754 CJY196413:CJY196754 CTU196413:CTU196754 DDQ196413:DDQ196754 DNM196413:DNM196754 DXI196413:DXI196754 EHE196413:EHE196754 ERA196413:ERA196754 FAW196413:FAW196754 FKS196413:FKS196754 FUO196413:FUO196754 GEK196413:GEK196754 GOG196413:GOG196754 GYC196413:GYC196754 HHY196413:HHY196754 HRU196413:HRU196754 IBQ196413:IBQ196754 ILM196413:ILM196754 IVI196413:IVI196754 JFE196413:JFE196754 JPA196413:JPA196754 JYW196413:JYW196754 KIS196413:KIS196754 KSO196413:KSO196754 LCK196413:LCK196754 LMG196413:LMG196754 LWC196413:LWC196754 MFY196413:MFY196754 MPU196413:MPU196754 MZQ196413:MZQ196754 NJM196413:NJM196754 NTI196413:NTI196754 ODE196413:ODE196754 ONA196413:ONA196754 OWW196413:OWW196754 PGS196413:PGS196754 PQO196413:PQO196754 QAK196413:QAK196754 QKG196413:QKG196754 QUC196413:QUC196754 RDY196413:RDY196754 RNU196413:RNU196754 RXQ196413:RXQ196754 SHM196413:SHM196754 SRI196413:SRI196754 TBE196413:TBE196754 TLA196413:TLA196754 TUW196413:TUW196754 UES196413:UES196754 UOO196413:UOO196754 UYK196413:UYK196754 VIG196413:VIG196754 VSC196413:VSC196754 WBY196413:WBY196754 WLU196413:WLU196754 WVQ196413:WVQ196754 JE261949:JE262290 TA261949:TA262290 ACW261949:ACW262290 AMS261949:AMS262290 AWO261949:AWO262290 BGK261949:BGK262290 BQG261949:BQG262290 CAC261949:CAC262290 CJY261949:CJY262290 CTU261949:CTU262290 DDQ261949:DDQ262290 DNM261949:DNM262290 DXI261949:DXI262290 EHE261949:EHE262290 ERA261949:ERA262290 FAW261949:FAW262290 FKS261949:FKS262290 FUO261949:FUO262290 GEK261949:GEK262290 GOG261949:GOG262290 GYC261949:GYC262290 HHY261949:HHY262290 HRU261949:HRU262290 IBQ261949:IBQ262290 ILM261949:ILM262290 IVI261949:IVI262290 JFE261949:JFE262290 JPA261949:JPA262290 JYW261949:JYW262290 KIS261949:KIS262290 KSO261949:KSO262290 LCK261949:LCK262290 LMG261949:LMG262290 LWC261949:LWC262290 MFY261949:MFY262290 MPU261949:MPU262290 MZQ261949:MZQ262290 NJM261949:NJM262290 NTI261949:NTI262290 ODE261949:ODE262290 ONA261949:ONA262290 OWW261949:OWW262290 PGS261949:PGS262290 PQO261949:PQO262290 QAK261949:QAK262290 QKG261949:QKG262290 QUC261949:QUC262290 RDY261949:RDY262290 RNU261949:RNU262290 RXQ261949:RXQ262290 SHM261949:SHM262290 SRI261949:SRI262290 TBE261949:TBE262290 TLA261949:TLA262290 TUW261949:TUW262290 UES261949:UES262290 UOO261949:UOO262290 UYK261949:UYK262290 VIG261949:VIG262290 VSC261949:VSC262290 WBY261949:WBY262290 WLU261949:WLU262290 WVQ261949:WVQ262290 JE327485:JE327826 TA327485:TA327826 ACW327485:ACW327826 AMS327485:AMS327826 AWO327485:AWO327826 BGK327485:BGK327826 BQG327485:BQG327826 CAC327485:CAC327826 CJY327485:CJY327826 CTU327485:CTU327826 DDQ327485:DDQ327826 DNM327485:DNM327826 DXI327485:DXI327826 EHE327485:EHE327826 ERA327485:ERA327826 FAW327485:FAW327826 FKS327485:FKS327826 FUO327485:FUO327826 GEK327485:GEK327826 GOG327485:GOG327826 GYC327485:GYC327826 HHY327485:HHY327826 HRU327485:HRU327826 IBQ327485:IBQ327826 ILM327485:ILM327826 IVI327485:IVI327826 JFE327485:JFE327826 JPA327485:JPA327826 JYW327485:JYW327826 KIS327485:KIS327826 KSO327485:KSO327826 LCK327485:LCK327826 LMG327485:LMG327826 LWC327485:LWC327826 MFY327485:MFY327826 MPU327485:MPU327826 MZQ327485:MZQ327826 NJM327485:NJM327826 NTI327485:NTI327826 ODE327485:ODE327826 ONA327485:ONA327826 OWW327485:OWW327826 PGS327485:PGS327826 PQO327485:PQO327826 QAK327485:QAK327826 QKG327485:QKG327826 QUC327485:QUC327826 RDY327485:RDY327826 RNU327485:RNU327826 RXQ327485:RXQ327826 SHM327485:SHM327826 SRI327485:SRI327826 TBE327485:TBE327826 TLA327485:TLA327826 TUW327485:TUW327826 UES327485:UES327826 UOO327485:UOO327826 UYK327485:UYK327826 VIG327485:VIG327826 VSC327485:VSC327826 WBY327485:WBY327826 WLU327485:WLU327826 WVQ327485:WVQ327826 JE393021:JE393362 TA393021:TA393362 ACW393021:ACW393362 AMS393021:AMS393362 AWO393021:AWO393362 BGK393021:BGK393362 BQG393021:BQG393362 CAC393021:CAC393362 CJY393021:CJY393362 CTU393021:CTU393362 DDQ393021:DDQ393362 DNM393021:DNM393362 DXI393021:DXI393362 EHE393021:EHE393362 ERA393021:ERA393362 FAW393021:FAW393362 FKS393021:FKS393362 FUO393021:FUO393362 GEK393021:GEK393362 GOG393021:GOG393362 GYC393021:GYC393362 HHY393021:HHY393362 HRU393021:HRU393362 IBQ393021:IBQ393362 ILM393021:ILM393362 IVI393021:IVI393362 JFE393021:JFE393362 JPA393021:JPA393362 JYW393021:JYW393362 KIS393021:KIS393362 KSO393021:KSO393362 LCK393021:LCK393362 LMG393021:LMG393362 LWC393021:LWC393362 MFY393021:MFY393362 MPU393021:MPU393362 MZQ393021:MZQ393362 NJM393021:NJM393362 NTI393021:NTI393362 ODE393021:ODE393362 ONA393021:ONA393362 OWW393021:OWW393362 PGS393021:PGS393362 PQO393021:PQO393362 QAK393021:QAK393362 QKG393021:QKG393362 QUC393021:QUC393362 RDY393021:RDY393362 RNU393021:RNU393362 RXQ393021:RXQ393362 SHM393021:SHM393362 SRI393021:SRI393362 TBE393021:TBE393362 TLA393021:TLA393362 TUW393021:TUW393362 UES393021:UES393362 UOO393021:UOO393362 UYK393021:UYK393362 VIG393021:VIG393362 VSC393021:VSC393362 WBY393021:WBY393362 WLU393021:WLU393362 WVQ393021:WVQ393362 JE458557:JE458898 TA458557:TA458898 ACW458557:ACW458898 AMS458557:AMS458898 AWO458557:AWO458898 BGK458557:BGK458898 BQG458557:BQG458898 CAC458557:CAC458898 CJY458557:CJY458898 CTU458557:CTU458898 DDQ458557:DDQ458898 DNM458557:DNM458898 DXI458557:DXI458898 EHE458557:EHE458898 ERA458557:ERA458898 FAW458557:FAW458898 FKS458557:FKS458898 FUO458557:FUO458898 GEK458557:GEK458898 GOG458557:GOG458898 GYC458557:GYC458898 HHY458557:HHY458898 HRU458557:HRU458898 IBQ458557:IBQ458898 ILM458557:ILM458898 IVI458557:IVI458898 JFE458557:JFE458898 JPA458557:JPA458898 JYW458557:JYW458898 KIS458557:KIS458898 KSO458557:KSO458898 LCK458557:LCK458898 LMG458557:LMG458898 LWC458557:LWC458898 MFY458557:MFY458898 MPU458557:MPU458898 MZQ458557:MZQ458898 NJM458557:NJM458898 NTI458557:NTI458898 ODE458557:ODE458898 ONA458557:ONA458898 OWW458557:OWW458898 PGS458557:PGS458898 PQO458557:PQO458898 QAK458557:QAK458898 QKG458557:QKG458898 QUC458557:QUC458898 RDY458557:RDY458898 RNU458557:RNU458898 RXQ458557:RXQ458898 SHM458557:SHM458898 SRI458557:SRI458898 TBE458557:TBE458898 TLA458557:TLA458898 TUW458557:TUW458898 UES458557:UES458898 UOO458557:UOO458898 UYK458557:UYK458898 VIG458557:VIG458898 VSC458557:VSC458898 WBY458557:WBY458898 WLU458557:WLU458898 WVQ458557:WVQ458898 JE524093:JE524434 TA524093:TA524434 ACW524093:ACW524434 AMS524093:AMS524434 AWO524093:AWO524434 BGK524093:BGK524434 BQG524093:BQG524434 CAC524093:CAC524434 CJY524093:CJY524434 CTU524093:CTU524434 DDQ524093:DDQ524434 DNM524093:DNM524434 DXI524093:DXI524434 EHE524093:EHE524434 ERA524093:ERA524434 FAW524093:FAW524434 FKS524093:FKS524434 FUO524093:FUO524434 GEK524093:GEK524434 GOG524093:GOG524434 GYC524093:GYC524434 HHY524093:HHY524434 HRU524093:HRU524434 IBQ524093:IBQ524434 ILM524093:ILM524434 IVI524093:IVI524434 JFE524093:JFE524434 JPA524093:JPA524434 JYW524093:JYW524434 KIS524093:KIS524434 KSO524093:KSO524434 LCK524093:LCK524434 LMG524093:LMG524434 LWC524093:LWC524434 MFY524093:MFY524434 MPU524093:MPU524434 MZQ524093:MZQ524434 NJM524093:NJM524434 NTI524093:NTI524434 ODE524093:ODE524434 ONA524093:ONA524434 OWW524093:OWW524434 PGS524093:PGS524434 PQO524093:PQO524434 QAK524093:QAK524434 QKG524093:QKG524434 QUC524093:QUC524434 RDY524093:RDY524434 RNU524093:RNU524434 RXQ524093:RXQ524434 SHM524093:SHM524434 SRI524093:SRI524434 TBE524093:TBE524434 TLA524093:TLA524434 TUW524093:TUW524434 UES524093:UES524434 UOO524093:UOO524434 UYK524093:UYK524434 VIG524093:VIG524434 VSC524093:VSC524434 WBY524093:WBY524434 WLU524093:WLU524434 WVQ524093:WVQ524434 JE589629:JE589970 TA589629:TA589970 ACW589629:ACW589970 AMS589629:AMS589970 AWO589629:AWO589970 BGK589629:BGK589970 BQG589629:BQG589970 CAC589629:CAC589970 CJY589629:CJY589970 CTU589629:CTU589970 DDQ589629:DDQ589970 DNM589629:DNM589970 DXI589629:DXI589970 EHE589629:EHE589970 ERA589629:ERA589970 FAW589629:FAW589970 FKS589629:FKS589970 FUO589629:FUO589970 GEK589629:GEK589970 GOG589629:GOG589970 GYC589629:GYC589970 HHY589629:HHY589970 HRU589629:HRU589970 IBQ589629:IBQ589970 ILM589629:ILM589970 IVI589629:IVI589970 JFE589629:JFE589970 JPA589629:JPA589970 JYW589629:JYW589970 KIS589629:KIS589970 KSO589629:KSO589970 LCK589629:LCK589970 LMG589629:LMG589970 LWC589629:LWC589970 MFY589629:MFY589970 MPU589629:MPU589970 MZQ589629:MZQ589970 NJM589629:NJM589970 NTI589629:NTI589970 ODE589629:ODE589970 ONA589629:ONA589970 OWW589629:OWW589970 PGS589629:PGS589970 PQO589629:PQO589970 QAK589629:QAK589970 QKG589629:QKG589970 QUC589629:QUC589970 RDY589629:RDY589970 RNU589629:RNU589970 RXQ589629:RXQ589970 SHM589629:SHM589970 SRI589629:SRI589970 TBE589629:TBE589970 TLA589629:TLA589970 TUW589629:TUW589970 UES589629:UES589970 UOO589629:UOO589970 UYK589629:UYK589970 VIG589629:VIG589970 VSC589629:VSC589970 WBY589629:WBY589970 WLU589629:WLU589970 WVQ589629:WVQ589970 JE655165:JE655506 TA655165:TA655506 ACW655165:ACW655506 AMS655165:AMS655506 AWO655165:AWO655506 BGK655165:BGK655506 BQG655165:BQG655506 CAC655165:CAC655506 CJY655165:CJY655506 CTU655165:CTU655506 DDQ655165:DDQ655506 DNM655165:DNM655506 DXI655165:DXI655506 EHE655165:EHE655506 ERA655165:ERA655506 FAW655165:FAW655506 FKS655165:FKS655506 FUO655165:FUO655506 GEK655165:GEK655506 GOG655165:GOG655506 GYC655165:GYC655506 HHY655165:HHY655506 HRU655165:HRU655506 IBQ655165:IBQ655506 ILM655165:ILM655506 IVI655165:IVI655506 JFE655165:JFE655506 JPA655165:JPA655506 JYW655165:JYW655506 KIS655165:KIS655506 KSO655165:KSO655506 LCK655165:LCK655506 LMG655165:LMG655506 LWC655165:LWC655506 MFY655165:MFY655506 MPU655165:MPU655506 MZQ655165:MZQ655506 NJM655165:NJM655506 NTI655165:NTI655506 ODE655165:ODE655506 ONA655165:ONA655506 OWW655165:OWW655506 PGS655165:PGS655506 PQO655165:PQO655506 QAK655165:QAK655506 QKG655165:QKG655506 QUC655165:QUC655506 RDY655165:RDY655506 RNU655165:RNU655506 RXQ655165:RXQ655506 SHM655165:SHM655506 SRI655165:SRI655506 TBE655165:TBE655506 TLA655165:TLA655506 TUW655165:TUW655506 UES655165:UES655506 UOO655165:UOO655506 UYK655165:UYK655506 VIG655165:VIG655506 VSC655165:VSC655506 WBY655165:WBY655506 WLU655165:WLU655506 WVQ655165:WVQ655506 JE720701:JE721042 TA720701:TA721042 ACW720701:ACW721042 AMS720701:AMS721042 AWO720701:AWO721042 BGK720701:BGK721042 BQG720701:BQG721042 CAC720701:CAC721042 CJY720701:CJY721042 CTU720701:CTU721042 DDQ720701:DDQ721042 DNM720701:DNM721042 DXI720701:DXI721042 EHE720701:EHE721042 ERA720701:ERA721042 FAW720701:FAW721042 FKS720701:FKS721042 FUO720701:FUO721042 GEK720701:GEK721042 GOG720701:GOG721042 GYC720701:GYC721042 HHY720701:HHY721042 HRU720701:HRU721042 IBQ720701:IBQ721042 ILM720701:ILM721042 IVI720701:IVI721042 JFE720701:JFE721042 JPA720701:JPA721042 JYW720701:JYW721042 KIS720701:KIS721042 KSO720701:KSO721042 LCK720701:LCK721042 LMG720701:LMG721042 LWC720701:LWC721042 MFY720701:MFY721042 MPU720701:MPU721042 MZQ720701:MZQ721042 NJM720701:NJM721042 NTI720701:NTI721042 ODE720701:ODE721042 ONA720701:ONA721042 OWW720701:OWW721042 PGS720701:PGS721042 PQO720701:PQO721042 QAK720701:QAK721042 QKG720701:QKG721042 QUC720701:QUC721042 RDY720701:RDY721042 RNU720701:RNU721042 RXQ720701:RXQ721042 SHM720701:SHM721042 SRI720701:SRI721042 TBE720701:TBE721042 TLA720701:TLA721042 TUW720701:TUW721042 UES720701:UES721042 UOO720701:UOO721042 UYK720701:UYK721042 VIG720701:VIG721042 VSC720701:VSC721042 WBY720701:WBY721042 WLU720701:WLU721042 WVQ720701:WVQ721042 JE786237:JE786578 TA786237:TA786578 ACW786237:ACW786578 AMS786237:AMS786578 AWO786237:AWO786578 BGK786237:BGK786578 BQG786237:BQG786578 CAC786237:CAC786578 CJY786237:CJY786578 CTU786237:CTU786578 DDQ786237:DDQ786578 DNM786237:DNM786578 DXI786237:DXI786578 EHE786237:EHE786578 ERA786237:ERA786578 FAW786237:FAW786578 FKS786237:FKS786578 FUO786237:FUO786578 GEK786237:GEK786578 GOG786237:GOG786578 GYC786237:GYC786578 HHY786237:HHY786578 HRU786237:HRU786578 IBQ786237:IBQ786578 ILM786237:ILM786578 IVI786237:IVI786578 JFE786237:JFE786578 JPA786237:JPA786578 JYW786237:JYW786578 KIS786237:KIS786578 KSO786237:KSO786578 LCK786237:LCK786578 LMG786237:LMG786578 LWC786237:LWC786578 MFY786237:MFY786578 MPU786237:MPU786578 MZQ786237:MZQ786578 NJM786237:NJM786578 NTI786237:NTI786578 ODE786237:ODE786578 ONA786237:ONA786578 OWW786237:OWW786578 PGS786237:PGS786578 PQO786237:PQO786578 QAK786237:QAK786578 QKG786237:QKG786578 QUC786237:QUC786578 RDY786237:RDY786578 RNU786237:RNU786578 RXQ786237:RXQ786578 SHM786237:SHM786578 SRI786237:SRI786578 TBE786237:TBE786578 TLA786237:TLA786578 TUW786237:TUW786578 UES786237:UES786578 UOO786237:UOO786578 UYK786237:UYK786578 VIG786237:VIG786578 VSC786237:VSC786578 WBY786237:WBY786578 WLU786237:WLU786578 WVQ786237:WVQ786578 JE851773:JE852114 TA851773:TA852114 ACW851773:ACW852114 AMS851773:AMS852114 AWO851773:AWO852114 BGK851773:BGK852114 BQG851773:BQG852114 CAC851773:CAC852114 CJY851773:CJY852114 CTU851773:CTU852114 DDQ851773:DDQ852114 DNM851773:DNM852114 DXI851773:DXI852114 EHE851773:EHE852114 ERA851773:ERA852114 FAW851773:FAW852114 FKS851773:FKS852114 FUO851773:FUO852114 GEK851773:GEK852114 GOG851773:GOG852114 GYC851773:GYC852114 HHY851773:HHY852114 HRU851773:HRU852114 IBQ851773:IBQ852114 ILM851773:ILM852114 IVI851773:IVI852114 JFE851773:JFE852114 JPA851773:JPA852114 JYW851773:JYW852114 KIS851773:KIS852114 KSO851773:KSO852114 LCK851773:LCK852114 LMG851773:LMG852114 LWC851773:LWC852114 MFY851773:MFY852114 MPU851773:MPU852114 MZQ851773:MZQ852114 NJM851773:NJM852114 NTI851773:NTI852114 ODE851773:ODE852114 ONA851773:ONA852114 OWW851773:OWW852114 PGS851773:PGS852114 PQO851773:PQO852114 QAK851773:QAK852114 QKG851773:QKG852114 QUC851773:QUC852114 RDY851773:RDY852114 RNU851773:RNU852114 RXQ851773:RXQ852114 SHM851773:SHM852114 SRI851773:SRI852114 TBE851773:TBE852114 TLA851773:TLA852114 TUW851773:TUW852114 UES851773:UES852114 UOO851773:UOO852114 UYK851773:UYK852114 VIG851773:VIG852114 VSC851773:VSC852114 WBY851773:WBY852114 WLU851773:WLU852114 WVQ851773:WVQ852114 JE917309:JE917650 TA917309:TA917650 ACW917309:ACW917650 AMS917309:AMS917650 AWO917309:AWO917650 BGK917309:BGK917650 BQG917309:BQG917650 CAC917309:CAC917650 CJY917309:CJY917650 CTU917309:CTU917650 DDQ917309:DDQ917650 DNM917309:DNM917650 DXI917309:DXI917650 EHE917309:EHE917650 ERA917309:ERA917650 FAW917309:FAW917650 FKS917309:FKS917650 FUO917309:FUO917650 GEK917309:GEK917650 GOG917309:GOG917650 GYC917309:GYC917650 HHY917309:HHY917650 HRU917309:HRU917650 IBQ917309:IBQ917650 ILM917309:ILM917650 IVI917309:IVI917650 JFE917309:JFE917650 JPA917309:JPA917650 JYW917309:JYW917650 KIS917309:KIS917650 KSO917309:KSO917650 LCK917309:LCK917650 LMG917309:LMG917650 LWC917309:LWC917650 MFY917309:MFY917650 MPU917309:MPU917650 MZQ917309:MZQ917650 NJM917309:NJM917650 NTI917309:NTI917650 ODE917309:ODE917650 ONA917309:ONA917650 OWW917309:OWW917650 PGS917309:PGS917650 PQO917309:PQO917650 QAK917309:QAK917650 QKG917309:QKG917650 QUC917309:QUC917650 RDY917309:RDY917650 RNU917309:RNU917650 RXQ917309:RXQ917650 SHM917309:SHM917650 SRI917309:SRI917650 TBE917309:TBE917650 TLA917309:TLA917650 TUW917309:TUW917650 UES917309:UES917650 UOO917309:UOO917650 UYK917309:UYK917650 VIG917309:VIG917650 VSC917309:VSC917650 WBY917309:WBY917650 WLU917309:WLU917650 WVQ917309:WVQ917650 JE982845:JE983186 TA982845:TA983186 ACW982845:ACW983186 AMS982845:AMS983186 AWO982845:AWO983186 BGK982845:BGK983186 BQG982845:BQG983186 CAC982845:CAC983186 CJY982845:CJY983186 CTU982845:CTU983186 DDQ982845:DDQ983186 DNM982845:DNM983186 DXI982845:DXI983186 EHE982845:EHE983186 ERA982845:ERA983186 FAW982845:FAW983186 FKS982845:FKS983186 FUO982845:FUO983186 GEK982845:GEK983186 GOG982845:GOG983186 GYC982845:GYC983186 HHY982845:HHY983186 HRU982845:HRU983186 IBQ982845:IBQ983186 ILM982845:ILM983186 IVI982845:IVI983186 JFE982845:JFE983186 JPA982845:JPA983186 JYW982845:JYW983186 KIS982845:KIS983186 KSO982845:KSO983186 LCK982845:LCK983186 LMG982845:LMG983186 LWC982845:LWC983186 MFY982845:MFY983186 MPU982845:MPU983186 MZQ982845:MZQ983186 NJM982845:NJM983186 NTI982845:NTI983186 ODE982845:ODE983186 ONA982845:ONA983186 OWW982845:OWW983186 PGS982845:PGS983186 PQO982845:PQO983186 QAK982845:QAK983186 QKG982845:QKG983186 QUC982845:QUC983186 RDY982845:RDY983186 RNU982845:RNU983186 RXQ982845:RXQ983186 SHM982845:SHM983186 SRI982845:SRI983186 TBE982845:TBE983186 TLA982845:TLA983186 TUW982845:TUW983186 UES982845:UES983186 UOO982845:UOO983186 UYK982845:UYK983186 VIG982845:VIG983186 VSC982845:VSC983186 WBY982845:WBY983186 WLU982845:WLU983186 WVQ7:WVQ149 WLU7:WLU149 WBY7:WBY149 VSC7:VSC149 VIG7:VIG149 UYK7:UYK149 UOO7:UOO149 UES7:UES149 TUW7:TUW149 TLA7:TLA149 TBE7:TBE149 SRI7:SRI149 SHM7:SHM149 RXQ7:RXQ149 RNU7:RNU149 RDY7:RDY149 QUC7:QUC149 QKG7:QKG149 QAK7:QAK149 PQO7:PQO149 PGS7:PGS149 OWW7:OWW149 ONA7:ONA149 ODE7:ODE149 NTI7:NTI149 NJM7:NJM149 MZQ7:MZQ149 MPU7:MPU149 MFY7:MFY149 LWC7:LWC149 LMG7:LMG149 LCK7:LCK149 KSO7:KSO149 KIS7:KIS149 JYW7:JYW149 JPA7:JPA149 JFE7:JFE149 IVI7:IVI149 ILM7:ILM149 IBQ7:IBQ149 HRU7:HRU149 HHY7:HHY149 GYC7:GYC149 GOG7:GOG149 GEK7:GEK149 FUO7:FUO149 FKS7:FKS149 FAW7:FAW149 ERA7:ERA149 EHE7:EHE149 DXI7:DXI149 DNM7:DNM149 DDQ7:DDQ149 CTU7:CTU149 CJY7:CJY149 CAC7:CAC149 BQG7:BQG149 BGK7:BGK149 AWO7:AWO149 AMS7:AMS149 ACW7:ACW149 TA7:TA149 JE7:JE149 I7:J149 I130877:J131218 I65341:J65682 I982845:J983186 I917309:J917650 I851773:J852114 I786237:J786578 I720701:J721042 I655165:J655506 I589629:J589970 I524093:J524434 I458557:J458898 I393021:J393362 I327485:J327826 I261949:J262290 I196413:J196754" xr:uid="{00000000-0002-0000-0300-000002000000}">
      <formula1>0</formula1>
      <formula2>305</formula2>
    </dataValidation>
    <dataValidation type="whole" allowBlank="1" showInputMessage="1" showErrorMessage="1" sqref="WVP982845:WVP983186 H65341:H65682 JD65341:JD65682 SZ65341:SZ65682 ACV65341:ACV65682 AMR65341:AMR65682 AWN65341:AWN65682 BGJ65341:BGJ65682 BQF65341:BQF65682 CAB65341:CAB65682 CJX65341:CJX65682 CTT65341:CTT65682 DDP65341:DDP65682 DNL65341:DNL65682 DXH65341:DXH65682 EHD65341:EHD65682 EQZ65341:EQZ65682 FAV65341:FAV65682 FKR65341:FKR65682 FUN65341:FUN65682 GEJ65341:GEJ65682 GOF65341:GOF65682 GYB65341:GYB65682 HHX65341:HHX65682 HRT65341:HRT65682 IBP65341:IBP65682 ILL65341:ILL65682 IVH65341:IVH65682 JFD65341:JFD65682 JOZ65341:JOZ65682 JYV65341:JYV65682 KIR65341:KIR65682 KSN65341:KSN65682 LCJ65341:LCJ65682 LMF65341:LMF65682 LWB65341:LWB65682 MFX65341:MFX65682 MPT65341:MPT65682 MZP65341:MZP65682 NJL65341:NJL65682 NTH65341:NTH65682 ODD65341:ODD65682 OMZ65341:OMZ65682 OWV65341:OWV65682 PGR65341:PGR65682 PQN65341:PQN65682 QAJ65341:QAJ65682 QKF65341:QKF65682 QUB65341:QUB65682 RDX65341:RDX65682 RNT65341:RNT65682 RXP65341:RXP65682 SHL65341:SHL65682 SRH65341:SRH65682 TBD65341:TBD65682 TKZ65341:TKZ65682 TUV65341:TUV65682 UER65341:UER65682 UON65341:UON65682 UYJ65341:UYJ65682 VIF65341:VIF65682 VSB65341:VSB65682 WBX65341:WBX65682 WLT65341:WLT65682 WVP65341:WVP65682 H130877:H131218 JD130877:JD131218 SZ130877:SZ131218 ACV130877:ACV131218 AMR130877:AMR131218 AWN130877:AWN131218 BGJ130877:BGJ131218 BQF130877:BQF131218 CAB130877:CAB131218 CJX130877:CJX131218 CTT130877:CTT131218 DDP130877:DDP131218 DNL130877:DNL131218 DXH130877:DXH131218 EHD130877:EHD131218 EQZ130877:EQZ131218 FAV130877:FAV131218 FKR130877:FKR131218 FUN130877:FUN131218 GEJ130877:GEJ131218 GOF130877:GOF131218 GYB130877:GYB131218 HHX130877:HHX131218 HRT130877:HRT131218 IBP130877:IBP131218 ILL130877:ILL131218 IVH130877:IVH131218 JFD130877:JFD131218 JOZ130877:JOZ131218 JYV130877:JYV131218 KIR130877:KIR131218 KSN130877:KSN131218 LCJ130877:LCJ131218 LMF130877:LMF131218 LWB130877:LWB131218 MFX130877:MFX131218 MPT130877:MPT131218 MZP130877:MZP131218 NJL130877:NJL131218 NTH130877:NTH131218 ODD130877:ODD131218 OMZ130877:OMZ131218 OWV130877:OWV131218 PGR130877:PGR131218 PQN130877:PQN131218 QAJ130877:QAJ131218 QKF130877:QKF131218 QUB130877:QUB131218 RDX130877:RDX131218 RNT130877:RNT131218 RXP130877:RXP131218 SHL130877:SHL131218 SRH130877:SRH131218 TBD130877:TBD131218 TKZ130877:TKZ131218 TUV130877:TUV131218 UER130877:UER131218 UON130877:UON131218 UYJ130877:UYJ131218 VIF130877:VIF131218 VSB130877:VSB131218 WBX130877:WBX131218 WLT130877:WLT131218 WVP130877:WVP131218 H196413:H196754 JD196413:JD196754 SZ196413:SZ196754 ACV196413:ACV196754 AMR196413:AMR196754 AWN196413:AWN196754 BGJ196413:BGJ196754 BQF196413:BQF196754 CAB196413:CAB196754 CJX196413:CJX196754 CTT196413:CTT196754 DDP196413:DDP196754 DNL196413:DNL196754 DXH196413:DXH196754 EHD196413:EHD196754 EQZ196413:EQZ196754 FAV196413:FAV196754 FKR196413:FKR196754 FUN196413:FUN196754 GEJ196413:GEJ196754 GOF196413:GOF196754 GYB196413:GYB196754 HHX196413:HHX196754 HRT196413:HRT196754 IBP196413:IBP196754 ILL196413:ILL196754 IVH196413:IVH196754 JFD196413:JFD196754 JOZ196413:JOZ196754 JYV196413:JYV196754 KIR196413:KIR196754 KSN196413:KSN196754 LCJ196413:LCJ196754 LMF196413:LMF196754 LWB196413:LWB196754 MFX196413:MFX196754 MPT196413:MPT196754 MZP196413:MZP196754 NJL196413:NJL196754 NTH196413:NTH196754 ODD196413:ODD196754 OMZ196413:OMZ196754 OWV196413:OWV196754 PGR196413:PGR196754 PQN196413:PQN196754 QAJ196413:QAJ196754 QKF196413:QKF196754 QUB196413:QUB196754 RDX196413:RDX196754 RNT196413:RNT196754 RXP196413:RXP196754 SHL196413:SHL196754 SRH196413:SRH196754 TBD196413:TBD196754 TKZ196413:TKZ196754 TUV196413:TUV196754 UER196413:UER196754 UON196413:UON196754 UYJ196413:UYJ196754 VIF196413:VIF196754 VSB196413:VSB196754 WBX196413:WBX196754 WLT196413:WLT196754 WVP196413:WVP196754 H261949:H262290 JD261949:JD262290 SZ261949:SZ262290 ACV261949:ACV262290 AMR261949:AMR262290 AWN261949:AWN262290 BGJ261949:BGJ262290 BQF261949:BQF262290 CAB261949:CAB262290 CJX261949:CJX262290 CTT261949:CTT262290 DDP261949:DDP262290 DNL261949:DNL262290 DXH261949:DXH262290 EHD261949:EHD262290 EQZ261949:EQZ262290 FAV261949:FAV262290 FKR261949:FKR262290 FUN261949:FUN262290 GEJ261949:GEJ262290 GOF261949:GOF262290 GYB261949:GYB262290 HHX261949:HHX262290 HRT261949:HRT262290 IBP261949:IBP262290 ILL261949:ILL262290 IVH261949:IVH262290 JFD261949:JFD262290 JOZ261949:JOZ262290 JYV261949:JYV262290 KIR261949:KIR262290 KSN261949:KSN262290 LCJ261949:LCJ262290 LMF261949:LMF262290 LWB261949:LWB262290 MFX261949:MFX262290 MPT261949:MPT262290 MZP261949:MZP262290 NJL261949:NJL262290 NTH261949:NTH262290 ODD261949:ODD262290 OMZ261949:OMZ262290 OWV261949:OWV262290 PGR261949:PGR262290 PQN261949:PQN262290 QAJ261949:QAJ262290 QKF261949:QKF262290 QUB261949:QUB262290 RDX261949:RDX262290 RNT261949:RNT262290 RXP261949:RXP262290 SHL261949:SHL262290 SRH261949:SRH262290 TBD261949:TBD262290 TKZ261949:TKZ262290 TUV261949:TUV262290 UER261949:UER262290 UON261949:UON262290 UYJ261949:UYJ262290 VIF261949:VIF262290 VSB261949:VSB262290 WBX261949:WBX262290 WLT261949:WLT262290 WVP261949:WVP262290 H327485:H327826 JD327485:JD327826 SZ327485:SZ327826 ACV327485:ACV327826 AMR327485:AMR327826 AWN327485:AWN327826 BGJ327485:BGJ327826 BQF327485:BQF327826 CAB327485:CAB327826 CJX327485:CJX327826 CTT327485:CTT327826 DDP327485:DDP327826 DNL327485:DNL327826 DXH327485:DXH327826 EHD327485:EHD327826 EQZ327485:EQZ327826 FAV327485:FAV327826 FKR327485:FKR327826 FUN327485:FUN327826 GEJ327485:GEJ327826 GOF327485:GOF327826 GYB327485:GYB327826 HHX327485:HHX327826 HRT327485:HRT327826 IBP327485:IBP327826 ILL327485:ILL327826 IVH327485:IVH327826 JFD327485:JFD327826 JOZ327485:JOZ327826 JYV327485:JYV327826 KIR327485:KIR327826 KSN327485:KSN327826 LCJ327485:LCJ327826 LMF327485:LMF327826 LWB327485:LWB327826 MFX327485:MFX327826 MPT327485:MPT327826 MZP327485:MZP327826 NJL327485:NJL327826 NTH327485:NTH327826 ODD327485:ODD327826 OMZ327485:OMZ327826 OWV327485:OWV327826 PGR327485:PGR327826 PQN327485:PQN327826 QAJ327485:QAJ327826 QKF327485:QKF327826 QUB327485:QUB327826 RDX327485:RDX327826 RNT327485:RNT327826 RXP327485:RXP327826 SHL327485:SHL327826 SRH327485:SRH327826 TBD327485:TBD327826 TKZ327485:TKZ327826 TUV327485:TUV327826 UER327485:UER327826 UON327485:UON327826 UYJ327485:UYJ327826 VIF327485:VIF327826 VSB327485:VSB327826 WBX327485:WBX327826 WLT327485:WLT327826 WVP327485:WVP327826 H393021:H393362 JD393021:JD393362 SZ393021:SZ393362 ACV393021:ACV393362 AMR393021:AMR393362 AWN393021:AWN393362 BGJ393021:BGJ393362 BQF393021:BQF393362 CAB393021:CAB393362 CJX393021:CJX393362 CTT393021:CTT393362 DDP393021:DDP393362 DNL393021:DNL393362 DXH393021:DXH393362 EHD393021:EHD393362 EQZ393021:EQZ393362 FAV393021:FAV393362 FKR393021:FKR393362 FUN393021:FUN393362 GEJ393021:GEJ393362 GOF393021:GOF393362 GYB393021:GYB393362 HHX393021:HHX393362 HRT393021:HRT393362 IBP393021:IBP393362 ILL393021:ILL393362 IVH393021:IVH393362 JFD393021:JFD393362 JOZ393021:JOZ393362 JYV393021:JYV393362 KIR393021:KIR393362 KSN393021:KSN393362 LCJ393021:LCJ393362 LMF393021:LMF393362 LWB393021:LWB393362 MFX393021:MFX393362 MPT393021:MPT393362 MZP393021:MZP393362 NJL393021:NJL393362 NTH393021:NTH393362 ODD393021:ODD393362 OMZ393021:OMZ393362 OWV393021:OWV393362 PGR393021:PGR393362 PQN393021:PQN393362 QAJ393021:QAJ393362 QKF393021:QKF393362 QUB393021:QUB393362 RDX393021:RDX393362 RNT393021:RNT393362 RXP393021:RXP393362 SHL393021:SHL393362 SRH393021:SRH393362 TBD393021:TBD393362 TKZ393021:TKZ393362 TUV393021:TUV393362 UER393021:UER393362 UON393021:UON393362 UYJ393021:UYJ393362 VIF393021:VIF393362 VSB393021:VSB393362 WBX393021:WBX393362 WLT393021:WLT393362 WVP393021:WVP393362 H458557:H458898 JD458557:JD458898 SZ458557:SZ458898 ACV458557:ACV458898 AMR458557:AMR458898 AWN458557:AWN458898 BGJ458557:BGJ458898 BQF458557:BQF458898 CAB458557:CAB458898 CJX458557:CJX458898 CTT458557:CTT458898 DDP458557:DDP458898 DNL458557:DNL458898 DXH458557:DXH458898 EHD458557:EHD458898 EQZ458557:EQZ458898 FAV458557:FAV458898 FKR458557:FKR458898 FUN458557:FUN458898 GEJ458557:GEJ458898 GOF458557:GOF458898 GYB458557:GYB458898 HHX458557:HHX458898 HRT458557:HRT458898 IBP458557:IBP458898 ILL458557:ILL458898 IVH458557:IVH458898 JFD458557:JFD458898 JOZ458557:JOZ458898 JYV458557:JYV458898 KIR458557:KIR458898 KSN458557:KSN458898 LCJ458557:LCJ458898 LMF458557:LMF458898 LWB458557:LWB458898 MFX458557:MFX458898 MPT458557:MPT458898 MZP458557:MZP458898 NJL458557:NJL458898 NTH458557:NTH458898 ODD458557:ODD458898 OMZ458557:OMZ458898 OWV458557:OWV458898 PGR458557:PGR458898 PQN458557:PQN458898 QAJ458557:QAJ458898 QKF458557:QKF458898 QUB458557:QUB458898 RDX458557:RDX458898 RNT458557:RNT458898 RXP458557:RXP458898 SHL458557:SHL458898 SRH458557:SRH458898 TBD458557:TBD458898 TKZ458557:TKZ458898 TUV458557:TUV458898 UER458557:UER458898 UON458557:UON458898 UYJ458557:UYJ458898 VIF458557:VIF458898 VSB458557:VSB458898 WBX458557:WBX458898 WLT458557:WLT458898 WVP458557:WVP458898 H524093:H524434 JD524093:JD524434 SZ524093:SZ524434 ACV524093:ACV524434 AMR524093:AMR524434 AWN524093:AWN524434 BGJ524093:BGJ524434 BQF524093:BQF524434 CAB524093:CAB524434 CJX524093:CJX524434 CTT524093:CTT524434 DDP524093:DDP524434 DNL524093:DNL524434 DXH524093:DXH524434 EHD524093:EHD524434 EQZ524093:EQZ524434 FAV524093:FAV524434 FKR524093:FKR524434 FUN524093:FUN524434 GEJ524093:GEJ524434 GOF524093:GOF524434 GYB524093:GYB524434 HHX524093:HHX524434 HRT524093:HRT524434 IBP524093:IBP524434 ILL524093:ILL524434 IVH524093:IVH524434 JFD524093:JFD524434 JOZ524093:JOZ524434 JYV524093:JYV524434 KIR524093:KIR524434 KSN524093:KSN524434 LCJ524093:LCJ524434 LMF524093:LMF524434 LWB524093:LWB524434 MFX524093:MFX524434 MPT524093:MPT524434 MZP524093:MZP524434 NJL524093:NJL524434 NTH524093:NTH524434 ODD524093:ODD524434 OMZ524093:OMZ524434 OWV524093:OWV524434 PGR524093:PGR524434 PQN524093:PQN524434 QAJ524093:QAJ524434 QKF524093:QKF524434 QUB524093:QUB524434 RDX524093:RDX524434 RNT524093:RNT524434 RXP524093:RXP524434 SHL524093:SHL524434 SRH524093:SRH524434 TBD524093:TBD524434 TKZ524093:TKZ524434 TUV524093:TUV524434 UER524093:UER524434 UON524093:UON524434 UYJ524093:UYJ524434 VIF524093:VIF524434 VSB524093:VSB524434 WBX524093:WBX524434 WLT524093:WLT524434 WVP524093:WVP524434 H589629:H589970 JD589629:JD589970 SZ589629:SZ589970 ACV589629:ACV589970 AMR589629:AMR589970 AWN589629:AWN589970 BGJ589629:BGJ589970 BQF589629:BQF589970 CAB589629:CAB589970 CJX589629:CJX589970 CTT589629:CTT589970 DDP589629:DDP589970 DNL589629:DNL589970 DXH589629:DXH589970 EHD589629:EHD589970 EQZ589629:EQZ589970 FAV589629:FAV589970 FKR589629:FKR589970 FUN589629:FUN589970 GEJ589629:GEJ589970 GOF589629:GOF589970 GYB589629:GYB589970 HHX589629:HHX589970 HRT589629:HRT589970 IBP589629:IBP589970 ILL589629:ILL589970 IVH589629:IVH589970 JFD589629:JFD589970 JOZ589629:JOZ589970 JYV589629:JYV589970 KIR589629:KIR589970 KSN589629:KSN589970 LCJ589629:LCJ589970 LMF589629:LMF589970 LWB589629:LWB589970 MFX589629:MFX589970 MPT589629:MPT589970 MZP589629:MZP589970 NJL589629:NJL589970 NTH589629:NTH589970 ODD589629:ODD589970 OMZ589629:OMZ589970 OWV589629:OWV589970 PGR589629:PGR589970 PQN589629:PQN589970 QAJ589629:QAJ589970 QKF589629:QKF589970 QUB589629:QUB589970 RDX589629:RDX589970 RNT589629:RNT589970 RXP589629:RXP589970 SHL589629:SHL589970 SRH589629:SRH589970 TBD589629:TBD589970 TKZ589629:TKZ589970 TUV589629:TUV589970 UER589629:UER589970 UON589629:UON589970 UYJ589629:UYJ589970 VIF589629:VIF589970 VSB589629:VSB589970 WBX589629:WBX589970 WLT589629:WLT589970 WVP589629:WVP589970 H655165:H655506 JD655165:JD655506 SZ655165:SZ655506 ACV655165:ACV655506 AMR655165:AMR655506 AWN655165:AWN655506 BGJ655165:BGJ655506 BQF655165:BQF655506 CAB655165:CAB655506 CJX655165:CJX655506 CTT655165:CTT655506 DDP655165:DDP655506 DNL655165:DNL655506 DXH655165:DXH655506 EHD655165:EHD655506 EQZ655165:EQZ655506 FAV655165:FAV655506 FKR655165:FKR655506 FUN655165:FUN655506 GEJ655165:GEJ655506 GOF655165:GOF655506 GYB655165:GYB655506 HHX655165:HHX655506 HRT655165:HRT655506 IBP655165:IBP655506 ILL655165:ILL655506 IVH655165:IVH655506 JFD655165:JFD655506 JOZ655165:JOZ655506 JYV655165:JYV655506 KIR655165:KIR655506 KSN655165:KSN655506 LCJ655165:LCJ655506 LMF655165:LMF655506 LWB655165:LWB655506 MFX655165:MFX655506 MPT655165:MPT655506 MZP655165:MZP655506 NJL655165:NJL655506 NTH655165:NTH655506 ODD655165:ODD655506 OMZ655165:OMZ655506 OWV655165:OWV655506 PGR655165:PGR655506 PQN655165:PQN655506 QAJ655165:QAJ655506 QKF655165:QKF655506 QUB655165:QUB655506 RDX655165:RDX655506 RNT655165:RNT655506 RXP655165:RXP655506 SHL655165:SHL655506 SRH655165:SRH655506 TBD655165:TBD655506 TKZ655165:TKZ655506 TUV655165:TUV655506 UER655165:UER655506 UON655165:UON655506 UYJ655165:UYJ655506 VIF655165:VIF655506 VSB655165:VSB655506 WBX655165:WBX655506 WLT655165:WLT655506 WVP655165:WVP655506 H720701:H721042 JD720701:JD721042 SZ720701:SZ721042 ACV720701:ACV721042 AMR720701:AMR721042 AWN720701:AWN721042 BGJ720701:BGJ721042 BQF720701:BQF721042 CAB720701:CAB721042 CJX720701:CJX721042 CTT720701:CTT721042 DDP720701:DDP721042 DNL720701:DNL721042 DXH720701:DXH721042 EHD720701:EHD721042 EQZ720701:EQZ721042 FAV720701:FAV721042 FKR720701:FKR721042 FUN720701:FUN721042 GEJ720701:GEJ721042 GOF720701:GOF721042 GYB720701:GYB721042 HHX720701:HHX721042 HRT720701:HRT721042 IBP720701:IBP721042 ILL720701:ILL721042 IVH720701:IVH721042 JFD720701:JFD721042 JOZ720701:JOZ721042 JYV720701:JYV721042 KIR720701:KIR721042 KSN720701:KSN721042 LCJ720701:LCJ721042 LMF720701:LMF721042 LWB720701:LWB721042 MFX720701:MFX721042 MPT720701:MPT721042 MZP720701:MZP721042 NJL720701:NJL721042 NTH720701:NTH721042 ODD720701:ODD721042 OMZ720701:OMZ721042 OWV720701:OWV721042 PGR720701:PGR721042 PQN720701:PQN721042 QAJ720701:QAJ721042 QKF720701:QKF721042 QUB720701:QUB721042 RDX720701:RDX721042 RNT720701:RNT721042 RXP720701:RXP721042 SHL720701:SHL721042 SRH720701:SRH721042 TBD720701:TBD721042 TKZ720701:TKZ721042 TUV720701:TUV721042 UER720701:UER721042 UON720701:UON721042 UYJ720701:UYJ721042 VIF720701:VIF721042 VSB720701:VSB721042 WBX720701:WBX721042 WLT720701:WLT721042 WVP720701:WVP721042 H786237:H786578 JD786237:JD786578 SZ786237:SZ786578 ACV786237:ACV786578 AMR786237:AMR786578 AWN786237:AWN786578 BGJ786237:BGJ786578 BQF786237:BQF786578 CAB786237:CAB786578 CJX786237:CJX786578 CTT786237:CTT786578 DDP786237:DDP786578 DNL786237:DNL786578 DXH786237:DXH786578 EHD786237:EHD786578 EQZ786237:EQZ786578 FAV786237:FAV786578 FKR786237:FKR786578 FUN786237:FUN786578 GEJ786237:GEJ786578 GOF786237:GOF786578 GYB786237:GYB786578 HHX786237:HHX786578 HRT786237:HRT786578 IBP786237:IBP786578 ILL786237:ILL786578 IVH786237:IVH786578 JFD786237:JFD786578 JOZ786237:JOZ786578 JYV786237:JYV786578 KIR786237:KIR786578 KSN786237:KSN786578 LCJ786237:LCJ786578 LMF786237:LMF786578 LWB786237:LWB786578 MFX786237:MFX786578 MPT786237:MPT786578 MZP786237:MZP786578 NJL786237:NJL786578 NTH786237:NTH786578 ODD786237:ODD786578 OMZ786237:OMZ786578 OWV786237:OWV786578 PGR786237:PGR786578 PQN786237:PQN786578 QAJ786237:QAJ786578 QKF786237:QKF786578 QUB786237:QUB786578 RDX786237:RDX786578 RNT786237:RNT786578 RXP786237:RXP786578 SHL786237:SHL786578 SRH786237:SRH786578 TBD786237:TBD786578 TKZ786237:TKZ786578 TUV786237:TUV786578 UER786237:UER786578 UON786237:UON786578 UYJ786237:UYJ786578 VIF786237:VIF786578 VSB786237:VSB786578 WBX786237:WBX786578 WLT786237:WLT786578 WVP786237:WVP786578 H851773:H852114 JD851773:JD852114 SZ851773:SZ852114 ACV851773:ACV852114 AMR851773:AMR852114 AWN851773:AWN852114 BGJ851773:BGJ852114 BQF851773:BQF852114 CAB851773:CAB852114 CJX851773:CJX852114 CTT851773:CTT852114 DDP851773:DDP852114 DNL851773:DNL852114 DXH851773:DXH852114 EHD851773:EHD852114 EQZ851773:EQZ852114 FAV851773:FAV852114 FKR851773:FKR852114 FUN851773:FUN852114 GEJ851773:GEJ852114 GOF851773:GOF852114 GYB851773:GYB852114 HHX851773:HHX852114 HRT851773:HRT852114 IBP851773:IBP852114 ILL851773:ILL852114 IVH851773:IVH852114 JFD851773:JFD852114 JOZ851773:JOZ852114 JYV851773:JYV852114 KIR851773:KIR852114 KSN851773:KSN852114 LCJ851773:LCJ852114 LMF851773:LMF852114 LWB851773:LWB852114 MFX851773:MFX852114 MPT851773:MPT852114 MZP851773:MZP852114 NJL851773:NJL852114 NTH851773:NTH852114 ODD851773:ODD852114 OMZ851773:OMZ852114 OWV851773:OWV852114 PGR851773:PGR852114 PQN851773:PQN852114 QAJ851773:QAJ852114 QKF851773:QKF852114 QUB851773:QUB852114 RDX851773:RDX852114 RNT851773:RNT852114 RXP851773:RXP852114 SHL851773:SHL852114 SRH851773:SRH852114 TBD851773:TBD852114 TKZ851773:TKZ852114 TUV851773:TUV852114 UER851773:UER852114 UON851773:UON852114 UYJ851773:UYJ852114 VIF851773:VIF852114 VSB851773:VSB852114 WBX851773:WBX852114 WLT851773:WLT852114 WVP851773:WVP852114 H917309:H917650 JD917309:JD917650 SZ917309:SZ917650 ACV917309:ACV917650 AMR917309:AMR917650 AWN917309:AWN917650 BGJ917309:BGJ917650 BQF917309:BQF917650 CAB917309:CAB917650 CJX917309:CJX917650 CTT917309:CTT917650 DDP917309:DDP917650 DNL917309:DNL917650 DXH917309:DXH917650 EHD917309:EHD917650 EQZ917309:EQZ917650 FAV917309:FAV917650 FKR917309:FKR917650 FUN917309:FUN917650 GEJ917309:GEJ917650 GOF917309:GOF917650 GYB917309:GYB917650 HHX917309:HHX917650 HRT917309:HRT917650 IBP917309:IBP917650 ILL917309:ILL917650 IVH917309:IVH917650 JFD917309:JFD917650 JOZ917309:JOZ917650 JYV917309:JYV917650 KIR917309:KIR917650 KSN917309:KSN917650 LCJ917309:LCJ917650 LMF917309:LMF917650 LWB917309:LWB917650 MFX917309:MFX917650 MPT917309:MPT917650 MZP917309:MZP917650 NJL917309:NJL917650 NTH917309:NTH917650 ODD917309:ODD917650 OMZ917309:OMZ917650 OWV917309:OWV917650 PGR917309:PGR917650 PQN917309:PQN917650 QAJ917309:QAJ917650 QKF917309:QKF917650 QUB917309:QUB917650 RDX917309:RDX917650 RNT917309:RNT917650 RXP917309:RXP917650 SHL917309:SHL917650 SRH917309:SRH917650 TBD917309:TBD917650 TKZ917309:TKZ917650 TUV917309:TUV917650 UER917309:UER917650 UON917309:UON917650 UYJ917309:UYJ917650 VIF917309:VIF917650 VSB917309:VSB917650 WBX917309:WBX917650 WLT917309:WLT917650 WVP917309:WVP917650 H982845:H983186 JD982845:JD983186 SZ982845:SZ983186 ACV982845:ACV983186 AMR982845:AMR983186 AWN982845:AWN983186 BGJ982845:BGJ983186 BQF982845:BQF983186 CAB982845:CAB983186 CJX982845:CJX983186 CTT982845:CTT983186 DDP982845:DDP983186 DNL982845:DNL983186 DXH982845:DXH983186 EHD982845:EHD983186 EQZ982845:EQZ983186 FAV982845:FAV983186 FKR982845:FKR983186 FUN982845:FUN983186 GEJ982845:GEJ983186 GOF982845:GOF983186 GYB982845:GYB983186 HHX982845:HHX983186 HRT982845:HRT983186 IBP982845:IBP983186 ILL982845:ILL983186 IVH982845:IVH983186 JFD982845:JFD983186 JOZ982845:JOZ983186 JYV982845:JYV983186 KIR982845:KIR983186 KSN982845:KSN983186 LCJ982845:LCJ983186 LMF982845:LMF983186 LWB982845:LWB983186 MFX982845:MFX983186 MPT982845:MPT983186 MZP982845:MZP983186 NJL982845:NJL983186 NTH982845:NTH983186 ODD982845:ODD983186 OMZ982845:OMZ983186 OWV982845:OWV983186 PGR982845:PGR983186 PQN982845:PQN983186 QAJ982845:QAJ983186 QKF982845:QKF983186 QUB982845:QUB983186 RDX982845:RDX983186 RNT982845:RNT983186 RXP982845:RXP983186 SHL982845:SHL983186 SRH982845:SRH983186 TBD982845:TBD983186 TKZ982845:TKZ983186 TUV982845:TUV983186 UER982845:UER983186 UON982845:UON983186 UYJ982845:UYJ983186 VIF982845:VIF983186 VSB982845:VSB983186 WBX982845:WBX983186 WLT982845:WLT983186 M982845:M983186 M65341:M65682 M130877:M131218 M196413:M196754 M261949:M262290 M327485:M327826 M393021:M393362 M458557:M458898 M524093:M524434 M589629:M589970 M655165:M655506 M720701:M721042 M786237:M786578 M851773:M852114 M917309:M917650 JD7:JD149 WVP7:WVP149 WLT7:WLT149 WBX7:WBX149 VSB7:VSB149 VIF7:VIF149 UYJ7:UYJ149 UON7:UON149 UER7:UER149 TUV7:TUV149 TKZ7:TKZ149 TBD7:TBD149 SRH7:SRH149 SHL7:SHL149 RXP7:RXP149 RNT7:RNT149 RDX7:RDX149 QUB7:QUB149 QKF7:QKF149 QAJ7:QAJ149 PQN7:PQN149 PGR7:PGR149 OWV7:OWV149 OMZ7:OMZ149 ODD7:ODD149 NTH7:NTH149 NJL7:NJL149 MZP7:MZP149 MPT7:MPT149 MFX7:MFX149 LWB7:LWB149 LMF7:LMF149 LCJ7:LCJ149 KSN7:KSN149 KIR7:KIR149 JYV7:JYV149 JOZ7:JOZ149 JFD7:JFD149 IVH7:IVH149 ILL7:ILL149 IBP7:IBP149 HRT7:HRT149 HHX7:HHX149 GYB7:GYB149 GOF7:GOF149 GEJ7:GEJ149 FUN7:FUN149 FKR7:FKR149 FAV7:FAV149 EQZ7:EQZ149 EHD7:EHD149 DXH7:DXH149 DNL7:DNL149 DDP7:DDP149 CTT7:CTT149 CJX7:CJX149 CAB7:CAB149 BQF7:BQF149 BGJ7:BGJ149 AWN7:AWN149 AMR7:AMR149 ACV7:ACV149 SZ7:SZ149 M7:M149" xr:uid="{00000000-0002-0000-0300-000003000000}">
      <formula1>1</formula1>
      <formula2>305</formula2>
    </dataValidation>
    <dataValidation type="list" allowBlank="1" showInputMessage="1" showErrorMessage="1" sqref="REC982845:REC983186 QUG982845:QUG983186 RNY982845:RNY983186 JI65341:JI65682 TE65341:TE65682 ADA65341:ADA65682 AMW65341:AMW65682 AWS65341:AWS65682 BGO65341:BGO65682 BQK65341:BQK65682 CAG65341:CAG65682 CKC65341:CKC65682 CTY65341:CTY65682 DDU65341:DDU65682 DNQ65341:DNQ65682 DXM65341:DXM65682 EHI65341:EHI65682 ERE65341:ERE65682 FBA65341:FBA65682 FKW65341:FKW65682 FUS65341:FUS65682 GEO65341:GEO65682 GOK65341:GOK65682 GYG65341:GYG65682 HIC65341:HIC65682 HRY65341:HRY65682 IBU65341:IBU65682 ILQ65341:ILQ65682 IVM65341:IVM65682 JFI65341:JFI65682 JPE65341:JPE65682 JZA65341:JZA65682 KIW65341:KIW65682 KSS65341:KSS65682 LCO65341:LCO65682 LMK65341:LMK65682 LWG65341:LWG65682 MGC65341:MGC65682 MPY65341:MPY65682 MZU65341:MZU65682 NJQ65341:NJQ65682 NTM65341:NTM65682 ODI65341:ODI65682 ONE65341:ONE65682 OXA65341:OXA65682 PGW65341:PGW65682 PQS65341:PQS65682 QAO65341:QAO65682 QKK65341:QKK65682 QUG65341:QUG65682 REC65341:REC65682 RNY65341:RNY65682 RXU65341:RXU65682 SHQ65341:SHQ65682 SRM65341:SRM65682 TBI65341:TBI65682 TLE65341:TLE65682 TVA65341:TVA65682 UEW65341:UEW65682 UOS65341:UOS65682 UYO65341:UYO65682 VIK65341:VIK65682 VSG65341:VSG65682 WCC65341:WCC65682 WLY65341:WLY65682 WVU65341:WVU65682 RXU982845:RXU983186 JI130877:JI131218 TE130877:TE131218 ADA130877:ADA131218 AMW130877:AMW131218 AWS130877:AWS131218 BGO130877:BGO131218 BQK130877:BQK131218 CAG130877:CAG131218 CKC130877:CKC131218 CTY130877:CTY131218 DDU130877:DDU131218 DNQ130877:DNQ131218 DXM130877:DXM131218 EHI130877:EHI131218 ERE130877:ERE131218 FBA130877:FBA131218 FKW130877:FKW131218 FUS130877:FUS131218 GEO130877:GEO131218 GOK130877:GOK131218 GYG130877:GYG131218 HIC130877:HIC131218 HRY130877:HRY131218 IBU130877:IBU131218 ILQ130877:ILQ131218 IVM130877:IVM131218 JFI130877:JFI131218 JPE130877:JPE131218 JZA130877:JZA131218 KIW130877:KIW131218 KSS130877:KSS131218 LCO130877:LCO131218 LMK130877:LMK131218 LWG130877:LWG131218 MGC130877:MGC131218 MPY130877:MPY131218 MZU130877:MZU131218 NJQ130877:NJQ131218 NTM130877:NTM131218 ODI130877:ODI131218 ONE130877:ONE131218 OXA130877:OXA131218 PGW130877:PGW131218 PQS130877:PQS131218 QAO130877:QAO131218 QKK130877:QKK131218 QUG130877:QUG131218 REC130877:REC131218 RNY130877:RNY131218 RXU130877:RXU131218 SHQ130877:SHQ131218 SRM130877:SRM131218 TBI130877:TBI131218 TLE130877:TLE131218 TVA130877:TVA131218 UEW130877:UEW131218 UOS130877:UOS131218 UYO130877:UYO131218 VIK130877:VIK131218 VSG130877:VSG131218 WCC130877:WCC131218 WLY130877:WLY131218 WVU130877:WVU131218 SHQ982845:SHQ983186 JI196413:JI196754 TE196413:TE196754 ADA196413:ADA196754 AMW196413:AMW196754 AWS196413:AWS196754 BGO196413:BGO196754 BQK196413:BQK196754 CAG196413:CAG196754 CKC196413:CKC196754 CTY196413:CTY196754 DDU196413:DDU196754 DNQ196413:DNQ196754 DXM196413:DXM196754 EHI196413:EHI196754 ERE196413:ERE196754 FBA196413:FBA196754 FKW196413:FKW196754 FUS196413:FUS196754 GEO196413:GEO196754 GOK196413:GOK196754 GYG196413:GYG196754 HIC196413:HIC196754 HRY196413:HRY196754 IBU196413:IBU196754 ILQ196413:ILQ196754 IVM196413:IVM196754 JFI196413:JFI196754 JPE196413:JPE196754 JZA196413:JZA196754 KIW196413:KIW196754 KSS196413:KSS196754 LCO196413:LCO196754 LMK196413:LMK196754 LWG196413:LWG196754 MGC196413:MGC196754 MPY196413:MPY196754 MZU196413:MZU196754 NJQ196413:NJQ196754 NTM196413:NTM196754 ODI196413:ODI196754 ONE196413:ONE196754 OXA196413:OXA196754 PGW196413:PGW196754 PQS196413:PQS196754 QAO196413:QAO196754 QKK196413:QKK196754 QUG196413:QUG196754 REC196413:REC196754 RNY196413:RNY196754 RXU196413:RXU196754 SHQ196413:SHQ196754 SRM196413:SRM196754 TBI196413:TBI196754 TLE196413:TLE196754 TVA196413:TVA196754 UEW196413:UEW196754 UOS196413:UOS196754 UYO196413:UYO196754 VIK196413:VIK196754 VSG196413:VSG196754 WCC196413:WCC196754 WLY196413:WLY196754 WVU196413:WVU196754 SRM982845:SRM983186 JI261949:JI262290 TE261949:TE262290 ADA261949:ADA262290 AMW261949:AMW262290 AWS261949:AWS262290 BGO261949:BGO262290 BQK261949:BQK262290 CAG261949:CAG262290 CKC261949:CKC262290 CTY261949:CTY262290 DDU261949:DDU262290 DNQ261949:DNQ262290 DXM261949:DXM262290 EHI261949:EHI262290 ERE261949:ERE262290 FBA261949:FBA262290 FKW261949:FKW262290 FUS261949:FUS262290 GEO261949:GEO262290 GOK261949:GOK262290 GYG261949:GYG262290 HIC261949:HIC262290 HRY261949:HRY262290 IBU261949:IBU262290 ILQ261949:ILQ262290 IVM261949:IVM262290 JFI261949:JFI262290 JPE261949:JPE262290 JZA261949:JZA262290 KIW261949:KIW262290 KSS261949:KSS262290 LCO261949:LCO262290 LMK261949:LMK262290 LWG261949:LWG262290 MGC261949:MGC262290 MPY261949:MPY262290 MZU261949:MZU262290 NJQ261949:NJQ262290 NTM261949:NTM262290 ODI261949:ODI262290 ONE261949:ONE262290 OXA261949:OXA262290 PGW261949:PGW262290 PQS261949:PQS262290 QAO261949:QAO262290 QKK261949:QKK262290 QUG261949:QUG262290 REC261949:REC262290 RNY261949:RNY262290 RXU261949:RXU262290 SHQ261949:SHQ262290 SRM261949:SRM262290 TBI261949:TBI262290 TLE261949:TLE262290 TVA261949:TVA262290 UEW261949:UEW262290 UOS261949:UOS262290 UYO261949:UYO262290 VIK261949:VIK262290 VSG261949:VSG262290 WCC261949:WCC262290 WLY261949:WLY262290 WVU261949:WVU262290 TBI982845:TBI983186 JI327485:JI327826 TE327485:TE327826 ADA327485:ADA327826 AMW327485:AMW327826 AWS327485:AWS327826 BGO327485:BGO327826 BQK327485:BQK327826 CAG327485:CAG327826 CKC327485:CKC327826 CTY327485:CTY327826 DDU327485:DDU327826 DNQ327485:DNQ327826 DXM327485:DXM327826 EHI327485:EHI327826 ERE327485:ERE327826 FBA327485:FBA327826 FKW327485:FKW327826 FUS327485:FUS327826 GEO327485:GEO327826 GOK327485:GOK327826 GYG327485:GYG327826 HIC327485:HIC327826 HRY327485:HRY327826 IBU327485:IBU327826 ILQ327485:ILQ327826 IVM327485:IVM327826 JFI327485:JFI327826 JPE327485:JPE327826 JZA327485:JZA327826 KIW327485:KIW327826 KSS327485:KSS327826 LCO327485:LCO327826 LMK327485:LMK327826 LWG327485:LWG327826 MGC327485:MGC327826 MPY327485:MPY327826 MZU327485:MZU327826 NJQ327485:NJQ327826 NTM327485:NTM327826 ODI327485:ODI327826 ONE327485:ONE327826 OXA327485:OXA327826 PGW327485:PGW327826 PQS327485:PQS327826 QAO327485:QAO327826 QKK327485:QKK327826 QUG327485:QUG327826 REC327485:REC327826 RNY327485:RNY327826 RXU327485:RXU327826 SHQ327485:SHQ327826 SRM327485:SRM327826 TBI327485:TBI327826 TLE327485:TLE327826 TVA327485:TVA327826 UEW327485:UEW327826 UOS327485:UOS327826 UYO327485:UYO327826 VIK327485:VIK327826 VSG327485:VSG327826 WCC327485:WCC327826 WLY327485:WLY327826 WVU327485:WVU327826 TLE982845:TLE983186 JI393021:JI393362 TE393021:TE393362 ADA393021:ADA393362 AMW393021:AMW393362 AWS393021:AWS393362 BGO393021:BGO393362 BQK393021:BQK393362 CAG393021:CAG393362 CKC393021:CKC393362 CTY393021:CTY393362 DDU393021:DDU393362 DNQ393021:DNQ393362 DXM393021:DXM393362 EHI393021:EHI393362 ERE393021:ERE393362 FBA393021:FBA393362 FKW393021:FKW393362 FUS393021:FUS393362 GEO393021:GEO393362 GOK393021:GOK393362 GYG393021:GYG393362 HIC393021:HIC393362 HRY393021:HRY393362 IBU393021:IBU393362 ILQ393021:ILQ393362 IVM393021:IVM393362 JFI393021:JFI393362 JPE393021:JPE393362 JZA393021:JZA393362 KIW393021:KIW393362 KSS393021:KSS393362 LCO393021:LCO393362 LMK393021:LMK393362 LWG393021:LWG393362 MGC393021:MGC393362 MPY393021:MPY393362 MZU393021:MZU393362 NJQ393021:NJQ393362 NTM393021:NTM393362 ODI393021:ODI393362 ONE393021:ONE393362 OXA393021:OXA393362 PGW393021:PGW393362 PQS393021:PQS393362 QAO393021:QAO393362 QKK393021:QKK393362 QUG393021:QUG393362 REC393021:REC393362 RNY393021:RNY393362 RXU393021:RXU393362 SHQ393021:SHQ393362 SRM393021:SRM393362 TBI393021:TBI393362 TLE393021:TLE393362 TVA393021:TVA393362 UEW393021:UEW393362 UOS393021:UOS393362 UYO393021:UYO393362 VIK393021:VIK393362 VSG393021:VSG393362 WCC393021:WCC393362 WLY393021:WLY393362 WVU393021:WVU393362 TVA982845:TVA983186 JI458557:JI458898 TE458557:TE458898 ADA458557:ADA458898 AMW458557:AMW458898 AWS458557:AWS458898 BGO458557:BGO458898 BQK458557:BQK458898 CAG458557:CAG458898 CKC458557:CKC458898 CTY458557:CTY458898 DDU458557:DDU458898 DNQ458557:DNQ458898 DXM458557:DXM458898 EHI458557:EHI458898 ERE458557:ERE458898 FBA458557:FBA458898 FKW458557:FKW458898 FUS458557:FUS458898 GEO458557:GEO458898 GOK458557:GOK458898 GYG458557:GYG458898 HIC458557:HIC458898 HRY458557:HRY458898 IBU458557:IBU458898 ILQ458557:ILQ458898 IVM458557:IVM458898 JFI458557:JFI458898 JPE458557:JPE458898 JZA458557:JZA458898 KIW458557:KIW458898 KSS458557:KSS458898 LCO458557:LCO458898 LMK458557:LMK458898 LWG458557:LWG458898 MGC458557:MGC458898 MPY458557:MPY458898 MZU458557:MZU458898 NJQ458557:NJQ458898 NTM458557:NTM458898 ODI458557:ODI458898 ONE458557:ONE458898 OXA458557:OXA458898 PGW458557:PGW458898 PQS458557:PQS458898 QAO458557:QAO458898 QKK458557:QKK458898 QUG458557:QUG458898 REC458557:REC458898 RNY458557:RNY458898 RXU458557:RXU458898 SHQ458557:SHQ458898 SRM458557:SRM458898 TBI458557:TBI458898 TLE458557:TLE458898 TVA458557:TVA458898 UEW458557:UEW458898 UOS458557:UOS458898 UYO458557:UYO458898 VIK458557:VIK458898 VSG458557:VSG458898 WCC458557:WCC458898 WLY458557:WLY458898 WVU458557:WVU458898 UEW982845:UEW983186 JI524093:JI524434 TE524093:TE524434 ADA524093:ADA524434 AMW524093:AMW524434 AWS524093:AWS524434 BGO524093:BGO524434 BQK524093:BQK524434 CAG524093:CAG524434 CKC524093:CKC524434 CTY524093:CTY524434 DDU524093:DDU524434 DNQ524093:DNQ524434 DXM524093:DXM524434 EHI524093:EHI524434 ERE524093:ERE524434 FBA524093:FBA524434 FKW524093:FKW524434 FUS524093:FUS524434 GEO524093:GEO524434 GOK524093:GOK524434 GYG524093:GYG524434 HIC524093:HIC524434 HRY524093:HRY524434 IBU524093:IBU524434 ILQ524093:ILQ524434 IVM524093:IVM524434 JFI524093:JFI524434 JPE524093:JPE524434 JZA524093:JZA524434 KIW524093:KIW524434 KSS524093:KSS524434 LCO524093:LCO524434 LMK524093:LMK524434 LWG524093:LWG524434 MGC524093:MGC524434 MPY524093:MPY524434 MZU524093:MZU524434 NJQ524093:NJQ524434 NTM524093:NTM524434 ODI524093:ODI524434 ONE524093:ONE524434 OXA524093:OXA524434 PGW524093:PGW524434 PQS524093:PQS524434 QAO524093:QAO524434 QKK524093:QKK524434 QUG524093:QUG524434 REC524093:REC524434 RNY524093:RNY524434 RXU524093:RXU524434 SHQ524093:SHQ524434 SRM524093:SRM524434 TBI524093:TBI524434 TLE524093:TLE524434 TVA524093:TVA524434 UEW524093:UEW524434 UOS524093:UOS524434 UYO524093:UYO524434 VIK524093:VIK524434 VSG524093:VSG524434 WCC524093:WCC524434 WLY524093:WLY524434 WVU524093:WVU524434 UOS982845:UOS983186 JI589629:JI589970 TE589629:TE589970 ADA589629:ADA589970 AMW589629:AMW589970 AWS589629:AWS589970 BGO589629:BGO589970 BQK589629:BQK589970 CAG589629:CAG589970 CKC589629:CKC589970 CTY589629:CTY589970 DDU589629:DDU589970 DNQ589629:DNQ589970 DXM589629:DXM589970 EHI589629:EHI589970 ERE589629:ERE589970 FBA589629:FBA589970 FKW589629:FKW589970 FUS589629:FUS589970 GEO589629:GEO589970 GOK589629:GOK589970 GYG589629:GYG589970 HIC589629:HIC589970 HRY589629:HRY589970 IBU589629:IBU589970 ILQ589629:ILQ589970 IVM589629:IVM589970 JFI589629:JFI589970 JPE589629:JPE589970 JZA589629:JZA589970 KIW589629:KIW589970 KSS589629:KSS589970 LCO589629:LCO589970 LMK589629:LMK589970 LWG589629:LWG589970 MGC589629:MGC589970 MPY589629:MPY589970 MZU589629:MZU589970 NJQ589629:NJQ589970 NTM589629:NTM589970 ODI589629:ODI589970 ONE589629:ONE589970 OXA589629:OXA589970 PGW589629:PGW589970 PQS589629:PQS589970 QAO589629:QAO589970 QKK589629:QKK589970 QUG589629:QUG589970 REC589629:REC589970 RNY589629:RNY589970 RXU589629:RXU589970 SHQ589629:SHQ589970 SRM589629:SRM589970 TBI589629:TBI589970 TLE589629:TLE589970 TVA589629:TVA589970 UEW589629:UEW589970 UOS589629:UOS589970 UYO589629:UYO589970 VIK589629:VIK589970 VSG589629:VSG589970 WCC589629:WCC589970 WLY589629:WLY589970 WVU589629:WVU589970 UYO982845:UYO983186 JI655165:JI655506 TE655165:TE655506 ADA655165:ADA655506 AMW655165:AMW655506 AWS655165:AWS655506 BGO655165:BGO655506 BQK655165:BQK655506 CAG655165:CAG655506 CKC655165:CKC655506 CTY655165:CTY655506 DDU655165:DDU655506 DNQ655165:DNQ655506 DXM655165:DXM655506 EHI655165:EHI655506 ERE655165:ERE655506 FBA655165:FBA655506 FKW655165:FKW655506 FUS655165:FUS655506 GEO655165:GEO655506 GOK655165:GOK655506 GYG655165:GYG655506 HIC655165:HIC655506 HRY655165:HRY655506 IBU655165:IBU655506 ILQ655165:ILQ655506 IVM655165:IVM655506 JFI655165:JFI655506 JPE655165:JPE655506 JZA655165:JZA655506 KIW655165:KIW655506 KSS655165:KSS655506 LCO655165:LCO655506 LMK655165:LMK655506 LWG655165:LWG655506 MGC655165:MGC655506 MPY655165:MPY655506 MZU655165:MZU655506 NJQ655165:NJQ655506 NTM655165:NTM655506 ODI655165:ODI655506 ONE655165:ONE655506 OXA655165:OXA655506 PGW655165:PGW655506 PQS655165:PQS655506 QAO655165:QAO655506 QKK655165:QKK655506 QUG655165:QUG655506 REC655165:REC655506 RNY655165:RNY655506 RXU655165:RXU655506 SHQ655165:SHQ655506 SRM655165:SRM655506 TBI655165:TBI655506 TLE655165:TLE655506 TVA655165:TVA655506 UEW655165:UEW655506 UOS655165:UOS655506 UYO655165:UYO655506 VIK655165:VIK655506 VSG655165:VSG655506 WCC655165:WCC655506 WLY655165:WLY655506 WVU655165:WVU655506 VIK982845:VIK983186 JI720701:JI721042 TE720701:TE721042 ADA720701:ADA721042 AMW720701:AMW721042 AWS720701:AWS721042 BGO720701:BGO721042 BQK720701:BQK721042 CAG720701:CAG721042 CKC720701:CKC721042 CTY720701:CTY721042 DDU720701:DDU721042 DNQ720701:DNQ721042 DXM720701:DXM721042 EHI720701:EHI721042 ERE720701:ERE721042 FBA720701:FBA721042 FKW720701:FKW721042 FUS720701:FUS721042 GEO720701:GEO721042 GOK720701:GOK721042 GYG720701:GYG721042 HIC720701:HIC721042 HRY720701:HRY721042 IBU720701:IBU721042 ILQ720701:ILQ721042 IVM720701:IVM721042 JFI720701:JFI721042 JPE720701:JPE721042 JZA720701:JZA721042 KIW720701:KIW721042 KSS720701:KSS721042 LCO720701:LCO721042 LMK720701:LMK721042 LWG720701:LWG721042 MGC720701:MGC721042 MPY720701:MPY721042 MZU720701:MZU721042 NJQ720701:NJQ721042 NTM720701:NTM721042 ODI720701:ODI721042 ONE720701:ONE721042 OXA720701:OXA721042 PGW720701:PGW721042 PQS720701:PQS721042 QAO720701:QAO721042 QKK720701:QKK721042 QUG720701:QUG721042 REC720701:REC721042 RNY720701:RNY721042 RXU720701:RXU721042 SHQ720701:SHQ721042 SRM720701:SRM721042 TBI720701:TBI721042 TLE720701:TLE721042 TVA720701:TVA721042 UEW720701:UEW721042 UOS720701:UOS721042 UYO720701:UYO721042 VIK720701:VIK721042 VSG720701:VSG721042 WCC720701:WCC721042 WLY720701:WLY721042 WVU720701:WVU721042 VSG982845:VSG983186 JI786237:JI786578 TE786237:TE786578 ADA786237:ADA786578 AMW786237:AMW786578 AWS786237:AWS786578 BGO786237:BGO786578 BQK786237:BQK786578 CAG786237:CAG786578 CKC786237:CKC786578 CTY786237:CTY786578 DDU786237:DDU786578 DNQ786237:DNQ786578 DXM786237:DXM786578 EHI786237:EHI786578 ERE786237:ERE786578 FBA786237:FBA786578 FKW786237:FKW786578 FUS786237:FUS786578 GEO786237:GEO786578 GOK786237:GOK786578 GYG786237:GYG786578 HIC786237:HIC786578 HRY786237:HRY786578 IBU786237:IBU786578 ILQ786237:ILQ786578 IVM786237:IVM786578 JFI786237:JFI786578 JPE786237:JPE786578 JZA786237:JZA786578 KIW786237:KIW786578 KSS786237:KSS786578 LCO786237:LCO786578 LMK786237:LMK786578 LWG786237:LWG786578 MGC786237:MGC786578 MPY786237:MPY786578 MZU786237:MZU786578 NJQ786237:NJQ786578 NTM786237:NTM786578 ODI786237:ODI786578 ONE786237:ONE786578 OXA786237:OXA786578 PGW786237:PGW786578 PQS786237:PQS786578 QAO786237:QAO786578 QKK786237:QKK786578 QUG786237:QUG786578 REC786237:REC786578 RNY786237:RNY786578 RXU786237:RXU786578 SHQ786237:SHQ786578 SRM786237:SRM786578 TBI786237:TBI786578 TLE786237:TLE786578 TVA786237:TVA786578 UEW786237:UEW786578 UOS786237:UOS786578 UYO786237:UYO786578 VIK786237:VIK786578 VSG786237:VSG786578 WCC786237:WCC786578 WLY786237:WLY786578 WVU786237:WVU786578 WCC982845:WCC983186 JI851773:JI852114 TE851773:TE852114 ADA851773:ADA852114 AMW851773:AMW852114 AWS851773:AWS852114 BGO851773:BGO852114 BQK851773:BQK852114 CAG851773:CAG852114 CKC851773:CKC852114 CTY851773:CTY852114 DDU851773:DDU852114 DNQ851773:DNQ852114 DXM851773:DXM852114 EHI851773:EHI852114 ERE851773:ERE852114 FBA851773:FBA852114 FKW851773:FKW852114 FUS851773:FUS852114 GEO851773:GEO852114 GOK851773:GOK852114 GYG851773:GYG852114 HIC851773:HIC852114 HRY851773:HRY852114 IBU851773:IBU852114 ILQ851773:ILQ852114 IVM851773:IVM852114 JFI851773:JFI852114 JPE851773:JPE852114 JZA851773:JZA852114 KIW851773:KIW852114 KSS851773:KSS852114 LCO851773:LCO852114 LMK851773:LMK852114 LWG851773:LWG852114 MGC851773:MGC852114 MPY851773:MPY852114 MZU851773:MZU852114 NJQ851773:NJQ852114 NTM851773:NTM852114 ODI851773:ODI852114 ONE851773:ONE852114 OXA851773:OXA852114 PGW851773:PGW852114 PQS851773:PQS852114 QAO851773:QAO852114 QKK851773:QKK852114 QUG851773:QUG852114 REC851773:REC852114 RNY851773:RNY852114 RXU851773:RXU852114 SHQ851773:SHQ852114 SRM851773:SRM852114 TBI851773:TBI852114 TLE851773:TLE852114 TVA851773:TVA852114 UEW851773:UEW852114 UOS851773:UOS852114 UYO851773:UYO852114 VIK851773:VIK852114 VSG851773:VSG852114 WCC851773:WCC852114 WLY851773:WLY852114 WVU851773:WVU852114 WLY982845:WLY983186 JI917309:JI917650 TE917309:TE917650 ADA917309:ADA917650 AMW917309:AMW917650 AWS917309:AWS917650 BGO917309:BGO917650 BQK917309:BQK917650 CAG917309:CAG917650 CKC917309:CKC917650 CTY917309:CTY917650 DDU917309:DDU917650 DNQ917309:DNQ917650 DXM917309:DXM917650 EHI917309:EHI917650 ERE917309:ERE917650 FBA917309:FBA917650 FKW917309:FKW917650 FUS917309:FUS917650 GEO917309:GEO917650 GOK917309:GOK917650 GYG917309:GYG917650 HIC917309:HIC917650 HRY917309:HRY917650 IBU917309:IBU917650 ILQ917309:ILQ917650 IVM917309:IVM917650 JFI917309:JFI917650 JPE917309:JPE917650 JZA917309:JZA917650 KIW917309:KIW917650 KSS917309:KSS917650 LCO917309:LCO917650 LMK917309:LMK917650 LWG917309:LWG917650 MGC917309:MGC917650 MPY917309:MPY917650 MZU917309:MZU917650 NJQ917309:NJQ917650 NTM917309:NTM917650 ODI917309:ODI917650 ONE917309:ONE917650 OXA917309:OXA917650 PGW917309:PGW917650 PQS917309:PQS917650 QAO917309:QAO917650 QKK917309:QKK917650 QUG917309:QUG917650 REC917309:REC917650 RNY917309:RNY917650 RXU917309:RXU917650 SHQ917309:SHQ917650 SRM917309:SRM917650 TBI917309:TBI917650 TLE917309:TLE917650 TVA917309:TVA917650 UEW917309:UEW917650 UOS917309:UOS917650 UYO917309:UYO917650 VIK917309:VIK917650 VSG917309:VSG917650 WCC917309:WCC917650 WLY917309:WLY917650 WVU917309:WVU917650 WVU982845:WVU983186 JI982845:JI983186 TE982845:TE983186 ADA982845:ADA983186 AMW982845:AMW983186 AWS982845:AWS983186 BGO982845:BGO983186 BQK982845:BQK983186 CAG982845:CAG983186 CKC982845:CKC983186 CTY982845:CTY983186 DDU982845:DDU983186 DNQ982845:DNQ983186 DXM982845:DXM983186 EHI982845:EHI983186 ERE982845:ERE983186 FBA982845:FBA983186 FKW982845:FKW983186 FUS982845:FUS983186 GEO982845:GEO983186 GOK982845:GOK983186 GYG982845:GYG983186 HIC982845:HIC983186 HRY982845:HRY983186 IBU982845:IBU983186 ILQ982845:ILQ983186 IVM982845:IVM983186 JFI982845:JFI983186 JPE982845:JPE983186 JZA982845:JZA983186 KIW982845:KIW983186 KSS982845:KSS983186 LCO982845:LCO983186 LMK982845:LMK983186 LWG982845:LWG983186 MGC982845:MGC983186 MPY982845:MPY983186 MZU982845:MZU983186 NJQ982845:NJQ983186 NTM982845:NTM983186 ODI982845:ODI983186 ONE982845:ONE983186 OXA982845:OXA983186 PGW982845:PGW983186 PQS982845:PQS983186 QAO982845:QAO983186 QKK982845:QKK983186 WLY7:WLY149 WCC7:WCC149 VSG7:VSG149 VIK7:VIK149 UYO7:UYO149 UOS7:UOS149 UEW7:UEW149 TVA7:TVA149 TLE7:TLE149 TBI7:TBI149 SRM7:SRM149 SHQ7:SHQ149 RXU7:RXU149 RNY7:RNY149 REC7:REC149 QUG7:QUG149 QKK7:QKK149 QAO7:QAO149 PQS7:PQS149 PGW7:PGW149 OXA7:OXA149 ONE7:ONE149 ODI7:ODI149 NTM7:NTM149 NJQ7:NJQ149 MZU7:MZU149 MPY7:MPY149 MGC7:MGC149 LWG7:LWG149 LMK7:LMK149 LCO7:LCO149 KSS7:KSS149 KIW7:KIW149 JZA7:JZA149 JPE7:JPE149 JFI7:JFI149 IVM7:IVM149 ILQ7:ILQ149 IBU7:IBU149 HRY7:HRY149 HIC7:HIC149 GYG7:GYG149 GOK7:GOK149 GEO7:GEO149 FUS7:FUS149 FKW7:FKW149 FBA7:FBA149 ERE7:ERE149 EHI7:EHI149 DXM7:DXM149 DNQ7:DNQ149 DDU7:DDU149 CTY7:CTY149 CKC7:CKC149 CAG7:CAG149 BQK7:BQK149 BGO7:BGO149 AWS7:AWS149 AMW7:AMW149 ADA7:ADA149 TE7:TE149 JI7:JI149 WVU7:WVU149" xr:uid="{00000000-0002-0000-0300-000004000000}">
      <formula1>ACCOMPAGNO</formula1>
    </dataValidation>
    <dataValidation type="list" allowBlank="1" showInputMessage="1" showErrorMessage="1" sqref="RDT982845:RDT983186 QTX982845:QTX983186 RNP982845:RNP983186 IZ65341:IZ65682 SV65341:SV65682 ACR65341:ACR65682 AMN65341:AMN65682 AWJ65341:AWJ65682 BGF65341:BGF65682 BQB65341:BQB65682 BZX65341:BZX65682 CJT65341:CJT65682 CTP65341:CTP65682 DDL65341:DDL65682 DNH65341:DNH65682 DXD65341:DXD65682 EGZ65341:EGZ65682 EQV65341:EQV65682 FAR65341:FAR65682 FKN65341:FKN65682 FUJ65341:FUJ65682 GEF65341:GEF65682 GOB65341:GOB65682 GXX65341:GXX65682 HHT65341:HHT65682 HRP65341:HRP65682 IBL65341:IBL65682 ILH65341:ILH65682 IVD65341:IVD65682 JEZ65341:JEZ65682 JOV65341:JOV65682 JYR65341:JYR65682 KIN65341:KIN65682 KSJ65341:KSJ65682 LCF65341:LCF65682 LMB65341:LMB65682 LVX65341:LVX65682 MFT65341:MFT65682 MPP65341:MPP65682 MZL65341:MZL65682 NJH65341:NJH65682 NTD65341:NTD65682 OCZ65341:OCZ65682 OMV65341:OMV65682 OWR65341:OWR65682 PGN65341:PGN65682 PQJ65341:PQJ65682 QAF65341:QAF65682 QKB65341:QKB65682 QTX65341:QTX65682 RDT65341:RDT65682 RNP65341:RNP65682 RXL65341:RXL65682 SHH65341:SHH65682 SRD65341:SRD65682 TAZ65341:TAZ65682 TKV65341:TKV65682 TUR65341:TUR65682 UEN65341:UEN65682 UOJ65341:UOJ65682 UYF65341:UYF65682 VIB65341:VIB65682 VRX65341:VRX65682 WBT65341:WBT65682 WLP65341:WLP65682 WVL65341:WVL65682 RXL982845:RXL983186 IZ130877:IZ131218 SV130877:SV131218 ACR130877:ACR131218 AMN130877:AMN131218 AWJ130877:AWJ131218 BGF130877:BGF131218 BQB130877:BQB131218 BZX130877:BZX131218 CJT130877:CJT131218 CTP130877:CTP131218 DDL130877:DDL131218 DNH130877:DNH131218 DXD130877:DXD131218 EGZ130877:EGZ131218 EQV130877:EQV131218 FAR130877:FAR131218 FKN130877:FKN131218 FUJ130877:FUJ131218 GEF130877:GEF131218 GOB130877:GOB131218 GXX130877:GXX131218 HHT130877:HHT131218 HRP130877:HRP131218 IBL130877:IBL131218 ILH130877:ILH131218 IVD130877:IVD131218 JEZ130877:JEZ131218 JOV130877:JOV131218 JYR130877:JYR131218 KIN130877:KIN131218 KSJ130877:KSJ131218 LCF130877:LCF131218 LMB130877:LMB131218 LVX130877:LVX131218 MFT130877:MFT131218 MPP130877:MPP131218 MZL130877:MZL131218 NJH130877:NJH131218 NTD130877:NTD131218 OCZ130877:OCZ131218 OMV130877:OMV131218 OWR130877:OWR131218 PGN130877:PGN131218 PQJ130877:PQJ131218 QAF130877:QAF131218 QKB130877:QKB131218 QTX130877:QTX131218 RDT130877:RDT131218 RNP130877:RNP131218 RXL130877:RXL131218 SHH130877:SHH131218 SRD130877:SRD131218 TAZ130877:TAZ131218 TKV130877:TKV131218 TUR130877:TUR131218 UEN130877:UEN131218 UOJ130877:UOJ131218 UYF130877:UYF131218 VIB130877:VIB131218 VRX130877:VRX131218 WBT130877:WBT131218 WLP130877:WLP131218 WVL130877:WVL131218 SHH982845:SHH983186 IZ196413:IZ196754 SV196413:SV196754 ACR196413:ACR196754 AMN196413:AMN196754 AWJ196413:AWJ196754 BGF196413:BGF196754 BQB196413:BQB196754 BZX196413:BZX196754 CJT196413:CJT196754 CTP196413:CTP196754 DDL196413:DDL196754 DNH196413:DNH196754 DXD196413:DXD196754 EGZ196413:EGZ196754 EQV196413:EQV196754 FAR196413:FAR196754 FKN196413:FKN196754 FUJ196413:FUJ196754 GEF196413:GEF196754 GOB196413:GOB196754 GXX196413:GXX196754 HHT196413:HHT196754 HRP196413:HRP196754 IBL196413:IBL196754 ILH196413:ILH196754 IVD196413:IVD196754 JEZ196413:JEZ196754 JOV196413:JOV196754 JYR196413:JYR196754 KIN196413:KIN196754 KSJ196413:KSJ196754 LCF196413:LCF196754 LMB196413:LMB196754 LVX196413:LVX196754 MFT196413:MFT196754 MPP196413:MPP196754 MZL196413:MZL196754 NJH196413:NJH196754 NTD196413:NTD196754 OCZ196413:OCZ196754 OMV196413:OMV196754 OWR196413:OWR196754 PGN196413:PGN196754 PQJ196413:PQJ196754 QAF196413:QAF196754 QKB196413:QKB196754 QTX196413:QTX196754 RDT196413:RDT196754 RNP196413:RNP196754 RXL196413:RXL196754 SHH196413:SHH196754 SRD196413:SRD196754 TAZ196413:TAZ196754 TKV196413:TKV196754 TUR196413:TUR196754 UEN196413:UEN196754 UOJ196413:UOJ196754 UYF196413:UYF196754 VIB196413:VIB196754 VRX196413:VRX196754 WBT196413:WBT196754 WLP196413:WLP196754 WVL196413:WVL196754 SRD982845:SRD983186 IZ261949:IZ262290 SV261949:SV262290 ACR261949:ACR262290 AMN261949:AMN262290 AWJ261949:AWJ262290 BGF261949:BGF262290 BQB261949:BQB262290 BZX261949:BZX262290 CJT261949:CJT262290 CTP261949:CTP262290 DDL261949:DDL262290 DNH261949:DNH262290 DXD261949:DXD262290 EGZ261949:EGZ262290 EQV261949:EQV262290 FAR261949:FAR262290 FKN261949:FKN262290 FUJ261949:FUJ262290 GEF261949:GEF262290 GOB261949:GOB262290 GXX261949:GXX262290 HHT261949:HHT262290 HRP261949:HRP262290 IBL261949:IBL262290 ILH261949:ILH262290 IVD261949:IVD262290 JEZ261949:JEZ262290 JOV261949:JOV262290 JYR261949:JYR262290 KIN261949:KIN262290 KSJ261949:KSJ262290 LCF261949:LCF262290 LMB261949:LMB262290 LVX261949:LVX262290 MFT261949:MFT262290 MPP261949:MPP262290 MZL261949:MZL262290 NJH261949:NJH262290 NTD261949:NTD262290 OCZ261949:OCZ262290 OMV261949:OMV262290 OWR261949:OWR262290 PGN261949:PGN262290 PQJ261949:PQJ262290 QAF261949:QAF262290 QKB261949:QKB262290 QTX261949:QTX262290 RDT261949:RDT262290 RNP261949:RNP262290 RXL261949:RXL262290 SHH261949:SHH262290 SRD261949:SRD262290 TAZ261949:TAZ262290 TKV261949:TKV262290 TUR261949:TUR262290 UEN261949:UEN262290 UOJ261949:UOJ262290 UYF261949:UYF262290 VIB261949:VIB262290 VRX261949:VRX262290 WBT261949:WBT262290 WLP261949:WLP262290 WVL261949:WVL262290 TAZ982845:TAZ983186 IZ327485:IZ327826 SV327485:SV327826 ACR327485:ACR327826 AMN327485:AMN327826 AWJ327485:AWJ327826 BGF327485:BGF327826 BQB327485:BQB327826 BZX327485:BZX327826 CJT327485:CJT327826 CTP327485:CTP327826 DDL327485:DDL327826 DNH327485:DNH327826 DXD327485:DXD327826 EGZ327485:EGZ327826 EQV327485:EQV327826 FAR327485:FAR327826 FKN327485:FKN327826 FUJ327485:FUJ327826 GEF327485:GEF327826 GOB327485:GOB327826 GXX327485:GXX327826 HHT327485:HHT327826 HRP327485:HRP327826 IBL327485:IBL327826 ILH327485:ILH327826 IVD327485:IVD327826 JEZ327485:JEZ327826 JOV327485:JOV327826 JYR327485:JYR327826 KIN327485:KIN327826 KSJ327485:KSJ327826 LCF327485:LCF327826 LMB327485:LMB327826 LVX327485:LVX327826 MFT327485:MFT327826 MPP327485:MPP327826 MZL327485:MZL327826 NJH327485:NJH327826 NTD327485:NTD327826 OCZ327485:OCZ327826 OMV327485:OMV327826 OWR327485:OWR327826 PGN327485:PGN327826 PQJ327485:PQJ327826 QAF327485:QAF327826 QKB327485:QKB327826 QTX327485:QTX327826 RDT327485:RDT327826 RNP327485:RNP327826 RXL327485:RXL327826 SHH327485:SHH327826 SRD327485:SRD327826 TAZ327485:TAZ327826 TKV327485:TKV327826 TUR327485:TUR327826 UEN327485:UEN327826 UOJ327485:UOJ327826 UYF327485:UYF327826 VIB327485:VIB327826 VRX327485:VRX327826 WBT327485:WBT327826 WLP327485:WLP327826 WVL327485:WVL327826 TKV982845:TKV983186 IZ393021:IZ393362 SV393021:SV393362 ACR393021:ACR393362 AMN393021:AMN393362 AWJ393021:AWJ393362 BGF393021:BGF393362 BQB393021:BQB393362 BZX393021:BZX393362 CJT393021:CJT393362 CTP393021:CTP393362 DDL393021:DDL393362 DNH393021:DNH393362 DXD393021:DXD393362 EGZ393021:EGZ393362 EQV393021:EQV393362 FAR393021:FAR393362 FKN393021:FKN393362 FUJ393021:FUJ393362 GEF393021:GEF393362 GOB393021:GOB393362 GXX393021:GXX393362 HHT393021:HHT393362 HRP393021:HRP393362 IBL393021:IBL393362 ILH393021:ILH393362 IVD393021:IVD393362 JEZ393021:JEZ393362 JOV393021:JOV393362 JYR393021:JYR393362 KIN393021:KIN393362 KSJ393021:KSJ393362 LCF393021:LCF393362 LMB393021:LMB393362 LVX393021:LVX393362 MFT393021:MFT393362 MPP393021:MPP393362 MZL393021:MZL393362 NJH393021:NJH393362 NTD393021:NTD393362 OCZ393021:OCZ393362 OMV393021:OMV393362 OWR393021:OWR393362 PGN393021:PGN393362 PQJ393021:PQJ393362 QAF393021:QAF393362 QKB393021:QKB393362 QTX393021:QTX393362 RDT393021:RDT393362 RNP393021:RNP393362 RXL393021:RXL393362 SHH393021:SHH393362 SRD393021:SRD393362 TAZ393021:TAZ393362 TKV393021:TKV393362 TUR393021:TUR393362 UEN393021:UEN393362 UOJ393021:UOJ393362 UYF393021:UYF393362 VIB393021:VIB393362 VRX393021:VRX393362 WBT393021:WBT393362 WLP393021:WLP393362 WVL393021:WVL393362 TUR982845:TUR983186 IZ458557:IZ458898 SV458557:SV458898 ACR458557:ACR458898 AMN458557:AMN458898 AWJ458557:AWJ458898 BGF458557:BGF458898 BQB458557:BQB458898 BZX458557:BZX458898 CJT458557:CJT458898 CTP458557:CTP458898 DDL458557:DDL458898 DNH458557:DNH458898 DXD458557:DXD458898 EGZ458557:EGZ458898 EQV458557:EQV458898 FAR458557:FAR458898 FKN458557:FKN458898 FUJ458557:FUJ458898 GEF458557:GEF458898 GOB458557:GOB458898 GXX458557:GXX458898 HHT458557:HHT458898 HRP458557:HRP458898 IBL458557:IBL458898 ILH458557:ILH458898 IVD458557:IVD458898 JEZ458557:JEZ458898 JOV458557:JOV458898 JYR458557:JYR458898 KIN458557:KIN458898 KSJ458557:KSJ458898 LCF458557:LCF458898 LMB458557:LMB458898 LVX458557:LVX458898 MFT458557:MFT458898 MPP458557:MPP458898 MZL458557:MZL458898 NJH458557:NJH458898 NTD458557:NTD458898 OCZ458557:OCZ458898 OMV458557:OMV458898 OWR458557:OWR458898 PGN458557:PGN458898 PQJ458557:PQJ458898 QAF458557:QAF458898 QKB458557:QKB458898 QTX458557:QTX458898 RDT458557:RDT458898 RNP458557:RNP458898 RXL458557:RXL458898 SHH458557:SHH458898 SRD458557:SRD458898 TAZ458557:TAZ458898 TKV458557:TKV458898 TUR458557:TUR458898 UEN458557:UEN458898 UOJ458557:UOJ458898 UYF458557:UYF458898 VIB458557:VIB458898 VRX458557:VRX458898 WBT458557:WBT458898 WLP458557:WLP458898 WVL458557:WVL458898 UEN982845:UEN983186 IZ524093:IZ524434 SV524093:SV524434 ACR524093:ACR524434 AMN524093:AMN524434 AWJ524093:AWJ524434 BGF524093:BGF524434 BQB524093:BQB524434 BZX524093:BZX524434 CJT524093:CJT524434 CTP524093:CTP524434 DDL524093:DDL524434 DNH524093:DNH524434 DXD524093:DXD524434 EGZ524093:EGZ524434 EQV524093:EQV524434 FAR524093:FAR524434 FKN524093:FKN524434 FUJ524093:FUJ524434 GEF524093:GEF524434 GOB524093:GOB524434 GXX524093:GXX524434 HHT524093:HHT524434 HRP524093:HRP524434 IBL524093:IBL524434 ILH524093:ILH524434 IVD524093:IVD524434 JEZ524093:JEZ524434 JOV524093:JOV524434 JYR524093:JYR524434 KIN524093:KIN524434 KSJ524093:KSJ524434 LCF524093:LCF524434 LMB524093:LMB524434 LVX524093:LVX524434 MFT524093:MFT524434 MPP524093:MPP524434 MZL524093:MZL524434 NJH524093:NJH524434 NTD524093:NTD524434 OCZ524093:OCZ524434 OMV524093:OMV524434 OWR524093:OWR524434 PGN524093:PGN524434 PQJ524093:PQJ524434 QAF524093:QAF524434 QKB524093:QKB524434 QTX524093:QTX524434 RDT524093:RDT524434 RNP524093:RNP524434 RXL524093:RXL524434 SHH524093:SHH524434 SRD524093:SRD524434 TAZ524093:TAZ524434 TKV524093:TKV524434 TUR524093:TUR524434 UEN524093:UEN524434 UOJ524093:UOJ524434 UYF524093:UYF524434 VIB524093:VIB524434 VRX524093:VRX524434 WBT524093:WBT524434 WLP524093:WLP524434 WVL524093:WVL524434 UOJ982845:UOJ983186 IZ589629:IZ589970 SV589629:SV589970 ACR589629:ACR589970 AMN589629:AMN589970 AWJ589629:AWJ589970 BGF589629:BGF589970 BQB589629:BQB589970 BZX589629:BZX589970 CJT589629:CJT589970 CTP589629:CTP589970 DDL589629:DDL589970 DNH589629:DNH589970 DXD589629:DXD589970 EGZ589629:EGZ589970 EQV589629:EQV589970 FAR589629:FAR589970 FKN589629:FKN589970 FUJ589629:FUJ589970 GEF589629:GEF589970 GOB589629:GOB589970 GXX589629:GXX589970 HHT589629:HHT589970 HRP589629:HRP589970 IBL589629:IBL589970 ILH589629:ILH589970 IVD589629:IVD589970 JEZ589629:JEZ589970 JOV589629:JOV589970 JYR589629:JYR589970 KIN589629:KIN589970 KSJ589629:KSJ589970 LCF589629:LCF589970 LMB589629:LMB589970 LVX589629:LVX589970 MFT589629:MFT589970 MPP589629:MPP589970 MZL589629:MZL589970 NJH589629:NJH589970 NTD589629:NTD589970 OCZ589629:OCZ589970 OMV589629:OMV589970 OWR589629:OWR589970 PGN589629:PGN589970 PQJ589629:PQJ589970 QAF589629:QAF589970 QKB589629:QKB589970 QTX589629:QTX589970 RDT589629:RDT589970 RNP589629:RNP589970 RXL589629:RXL589970 SHH589629:SHH589970 SRD589629:SRD589970 TAZ589629:TAZ589970 TKV589629:TKV589970 TUR589629:TUR589970 UEN589629:UEN589970 UOJ589629:UOJ589970 UYF589629:UYF589970 VIB589629:VIB589970 VRX589629:VRX589970 WBT589629:WBT589970 WLP589629:WLP589970 WVL589629:WVL589970 UYF982845:UYF983186 IZ655165:IZ655506 SV655165:SV655506 ACR655165:ACR655506 AMN655165:AMN655506 AWJ655165:AWJ655506 BGF655165:BGF655506 BQB655165:BQB655506 BZX655165:BZX655506 CJT655165:CJT655506 CTP655165:CTP655506 DDL655165:DDL655506 DNH655165:DNH655506 DXD655165:DXD655506 EGZ655165:EGZ655506 EQV655165:EQV655506 FAR655165:FAR655506 FKN655165:FKN655506 FUJ655165:FUJ655506 GEF655165:GEF655506 GOB655165:GOB655506 GXX655165:GXX655506 HHT655165:HHT655506 HRP655165:HRP655506 IBL655165:IBL655506 ILH655165:ILH655506 IVD655165:IVD655506 JEZ655165:JEZ655506 JOV655165:JOV655506 JYR655165:JYR655506 KIN655165:KIN655506 KSJ655165:KSJ655506 LCF655165:LCF655506 LMB655165:LMB655506 LVX655165:LVX655506 MFT655165:MFT655506 MPP655165:MPP655506 MZL655165:MZL655506 NJH655165:NJH655506 NTD655165:NTD655506 OCZ655165:OCZ655506 OMV655165:OMV655506 OWR655165:OWR655506 PGN655165:PGN655506 PQJ655165:PQJ655506 QAF655165:QAF655506 QKB655165:QKB655506 QTX655165:QTX655506 RDT655165:RDT655506 RNP655165:RNP655506 RXL655165:RXL655506 SHH655165:SHH655506 SRD655165:SRD655506 TAZ655165:TAZ655506 TKV655165:TKV655506 TUR655165:TUR655506 UEN655165:UEN655506 UOJ655165:UOJ655506 UYF655165:UYF655506 VIB655165:VIB655506 VRX655165:VRX655506 WBT655165:WBT655506 WLP655165:WLP655506 WVL655165:WVL655506 VIB982845:VIB983186 IZ720701:IZ721042 SV720701:SV721042 ACR720701:ACR721042 AMN720701:AMN721042 AWJ720701:AWJ721042 BGF720701:BGF721042 BQB720701:BQB721042 BZX720701:BZX721042 CJT720701:CJT721042 CTP720701:CTP721042 DDL720701:DDL721042 DNH720701:DNH721042 DXD720701:DXD721042 EGZ720701:EGZ721042 EQV720701:EQV721042 FAR720701:FAR721042 FKN720701:FKN721042 FUJ720701:FUJ721042 GEF720701:GEF721042 GOB720701:GOB721042 GXX720701:GXX721042 HHT720701:HHT721042 HRP720701:HRP721042 IBL720701:IBL721042 ILH720701:ILH721042 IVD720701:IVD721042 JEZ720701:JEZ721042 JOV720701:JOV721042 JYR720701:JYR721042 KIN720701:KIN721042 KSJ720701:KSJ721042 LCF720701:LCF721042 LMB720701:LMB721042 LVX720701:LVX721042 MFT720701:MFT721042 MPP720701:MPP721042 MZL720701:MZL721042 NJH720701:NJH721042 NTD720701:NTD721042 OCZ720701:OCZ721042 OMV720701:OMV721042 OWR720701:OWR721042 PGN720701:PGN721042 PQJ720701:PQJ721042 QAF720701:QAF721042 QKB720701:QKB721042 QTX720701:QTX721042 RDT720701:RDT721042 RNP720701:RNP721042 RXL720701:RXL721042 SHH720701:SHH721042 SRD720701:SRD721042 TAZ720701:TAZ721042 TKV720701:TKV721042 TUR720701:TUR721042 UEN720701:UEN721042 UOJ720701:UOJ721042 UYF720701:UYF721042 VIB720701:VIB721042 VRX720701:VRX721042 WBT720701:WBT721042 WLP720701:WLP721042 WVL720701:WVL721042 VRX982845:VRX983186 IZ786237:IZ786578 SV786237:SV786578 ACR786237:ACR786578 AMN786237:AMN786578 AWJ786237:AWJ786578 BGF786237:BGF786578 BQB786237:BQB786578 BZX786237:BZX786578 CJT786237:CJT786578 CTP786237:CTP786578 DDL786237:DDL786578 DNH786237:DNH786578 DXD786237:DXD786578 EGZ786237:EGZ786578 EQV786237:EQV786578 FAR786237:FAR786578 FKN786237:FKN786578 FUJ786237:FUJ786578 GEF786237:GEF786578 GOB786237:GOB786578 GXX786237:GXX786578 HHT786237:HHT786578 HRP786237:HRP786578 IBL786237:IBL786578 ILH786237:ILH786578 IVD786237:IVD786578 JEZ786237:JEZ786578 JOV786237:JOV786578 JYR786237:JYR786578 KIN786237:KIN786578 KSJ786237:KSJ786578 LCF786237:LCF786578 LMB786237:LMB786578 LVX786237:LVX786578 MFT786237:MFT786578 MPP786237:MPP786578 MZL786237:MZL786578 NJH786237:NJH786578 NTD786237:NTD786578 OCZ786237:OCZ786578 OMV786237:OMV786578 OWR786237:OWR786578 PGN786237:PGN786578 PQJ786237:PQJ786578 QAF786237:QAF786578 QKB786237:QKB786578 QTX786237:QTX786578 RDT786237:RDT786578 RNP786237:RNP786578 RXL786237:RXL786578 SHH786237:SHH786578 SRD786237:SRD786578 TAZ786237:TAZ786578 TKV786237:TKV786578 TUR786237:TUR786578 UEN786237:UEN786578 UOJ786237:UOJ786578 UYF786237:UYF786578 VIB786237:VIB786578 VRX786237:VRX786578 WBT786237:WBT786578 WLP786237:WLP786578 WVL786237:WVL786578 WBT982845:WBT983186 IZ851773:IZ852114 SV851773:SV852114 ACR851773:ACR852114 AMN851773:AMN852114 AWJ851773:AWJ852114 BGF851773:BGF852114 BQB851773:BQB852114 BZX851773:BZX852114 CJT851773:CJT852114 CTP851773:CTP852114 DDL851773:DDL852114 DNH851773:DNH852114 DXD851773:DXD852114 EGZ851773:EGZ852114 EQV851773:EQV852114 FAR851773:FAR852114 FKN851773:FKN852114 FUJ851773:FUJ852114 GEF851773:GEF852114 GOB851773:GOB852114 GXX851773:GXX852114 HHT851773:HHT852114 HRP851773:HRP852114 IBL851773:IBL852114 ILH851773:ILH852114 IVD851773:IVD852114 JEZ851773:JEZ852114 JOV851773:JOV852114 JYR851773:JYR852114 KIN851773:KIN852114 KSJ851773:KSJ852114 LCF851773:LCF852114 LMB851773:LMB852114 LVX851773:LVX852114 MFT851773:MFT852114 MPP851773:MPP852114 MZL851773:MZL852114 NJH851773:NJH852114 NTD851773:NTD852114 OCZ851773:OCZ852114 OMV851773:OMV852114 OWR851773:OWR852114 PGN851773:PGN852114 PQJ851773:PQJ852114 QAF851773:QAF852114 QKB851773:QKB852114 QTX851773:QTX852114 RDT851773:RDT852114 RNP851773:RNP852114 RXL851773:RXL852114 SHH851773:SHH852114 SRD851773:SRD852114 TAZ851773:TAZ852114 TKV851773:TKV852114 TUR851773:TUR852114 UEN851773:UEN852114 UOJ851773:UOJ852114 UYF851773:UYF852114 VIB851773:VIB852114 VRX851773:VRX852114 WBT851773:WBT852114 WLP851773:WLP852114 WVL851773:WVL852114 WLP982845:WLP983186 IZ917309:IZ917650 SV917309:SV917650 ACR917309:ACR917650 AMN917309:AMN917650 AWJ917309:AWJ917650 BGF917309:BGF917650 BQB917309:BQB917650 BZX917309:BZX917650 CJT917309:CJT917650 CTP917309:CTP917650 DDL917309:DDL917650 DNH917309:DNH917650 DXD917309:DXD917650 EGZ917309:EGZ917650 EQV917309:EQV917650 FAR917309:FAR917650 FKN917309:FKN917650 FUJ917309:FUJ917650 GEF917309:GEF917650 GOB917309:GOB917650 GXX917309:GXX917650 HHT917309:HHT917650 HRP917309:HRP917650 IBL917309:IBL917650 ILH917309:ILH917650 IVD917309:IVD917650 JEZ917309:JEZ917650 JOV917309:JOV917650 JYR917309:JYR917650 KIN917309:KIN917650 KSJ917309:KSJ917650 LCF917309:LCF917650 LMB917309:LMB917650 LVX917309:LVX917650 MFT917309:MFT917650 MPP917309:MPP917650 MZL917309:MZL917650 NJH917309:NJH917650 NTD917309:NTD917650 OCZ917309:OCZ917650 OMV917309:OMV917650 OWR917309:OWR917650 PGN917309:PGN917650 PQJ917309:PQJ917650 QAF917309:QAF917650 QKB917309:QKB917650 QTX917309:QTX917650 RDT917309:RDT917650 RNP917309:RNP917650 RXL917309:RXL917650 SHH917309:SHH917650 SRD917309:SRD917650 TAZ917309:TAZ917650 TKV917309:TKV917650 TUR917309:TUR917650 UEN917309:UEN917650 UOJ917309:UOJ917650 UYF917309:UYF917650 VIB917309:VIB917650 VRX917309:VRX917650 WBT917309:WBT917650 WLP917309:WLP917650 WVL917309:WVL917650 WVL982845:WVL983186 IZ982845:IZ983186 SV982845:SV983186 ACR982845:ACR983186 AMN982845:AMN983186 AWJ982845:AWJ983186 BGF982845:BGF983186 BQB982845:BQB983186 BZX982845:BZX983186 CJT982845:CJT983186 CTP982845:CTP983186 DDL982845:DDL983186 DNH982845:DNH983186 DXD982845:DXD983186 EGZ982845:EGZ983186 EQV982845:EQV983186 FAR982845:FAR983186 FKN982845:FKN983186 FUJ982845:FUJ983186 GEF982845:GEF983186 GOB982845:GOB983186 GXX982845:GXX983186 HHT982845:HHT983186 HRP982845:HRP983186 IBL982845:IBL983186 ILH982845:ILH983186 IVD982845:IVD983186 JEZ982845:JEZ983186 JOV982845:JOV983186 JYR982845:JYR983186 KIN982845:KIN983186 KSJ982845:KSJ983186 LCF982845:LCF983186 LMB982845:LMB983186 LVX982845:LVX983186 MFT982845:MFT983186 MPP982845:MPP983186 MZL982845:MZL983186 NJH982845:NJH983186 NTD982845:NTD983186 OCZ982845:OCZ983186 OMV982845:OMV983186 OWR982845:OWR983186 PGN982845:PGN983186 PQJ982845:PQJ983186 QAF982845:QAF983186 QKB982845:QKB983186 WLP7:WLP149 WBT7:WBT149 VRX7:VRX149 VIB7:VIB149 UYF7:UYF149 UOJ7:UOJ149 UEN7:UEN149 TUR7:TUR149 TKV7:TKV149 TAZ7:TAZ149 SRD7:SRD149 SHH7:SHH149 RXL7:RXL149 RNP7:RNP149 RDT7:RDT149 QTX7:QTX149 QKB7:QKB149 QAF7:QAF149 PQJ7:PQJ149 PGN7:PGN149 OWR7:OWR149 OMV7:OMV149 OCZ7:OCZ149 NTD7:NTD149 NJH7:NJH149 MZL7:MZL149 MPP7:MPP149 MFT7:MFT149 LVX7:LVX149 LMB7:LMB149 LCF7:LCF149 KSJ7:KSJ149 KIN7:KIN149 JYR7:JYR149 JOV7:JOV149 JEZ7:JEZ149 IVD7:IVD149 ILH7:ILH149 IBL7:IBL149 HRP7:HRP149 HHT7:HHT149 GXX7:GXX149 GOB7:GOB149 GEF7:GEF149 FUJ7:FUJ149 FKN7:FKN149 FAR7:FAR149 EQV7:EQV149 EGZ7:EGZ149 DXD7:DXD149 DNH7:DNH149 DDL7:DDL149 CTP7:CTP149 CJT7:CJT149 BZX7:BZX149 BQB7:BQB149 BGF7:BGF149 AWJ7:AWJ149 AMN7:AMN149 ACR7:ACR149 SV7:SV149 IZ7:IZ149 WVL7:WVL149" xr:uid="{00000000-0002-0000-0300-000005000000}">
      <formula1>STRUTTURE_SRSR24H</formula1>
    </dataValidation>
    <dataValidation type="date" allowBlank="1" showInputMessage="1" showErrorMessage="1" error="inserire anno 2021  (01/01/2021 - 31/12/2021)" sqref="F7:G149" xr:uid="{00000000-0002-0000-0300-000006000000}">
      <formula1>44197</formula1>
      <formula2>44561</formula2>
    </dataValidation>
    <dataValidation type="decimal" allowBlank="1" showInputMessage="1" showErrorMessage="1" error="ISEE tra 0,00 e 20.000,00" sqref="N7:N149" xr:uid="{00000000-0002-0000-0300-000007000000}">
      <formula1>0</formula1>
      <formula2>20000</formula2>
    </dataValidation>
    <dataValidation type="whole" allowBlank="1" showInputMessage="1" showErrorMessage="1" error="massimo 305 gg. annui per semiresidenziali" sqref="H7:H149" xr:uid="{00000000-0002-0000-0300-000008000000}">
      <formula1>1</formula1>
      <formula2>305</formula2>
    </dataValidation>
  </dataValidations>
  <pageMargins left="0.7" right="0.7" top="0.75" bottom="0.75" header="0.3" footer="0.3"/>
  <pageSetup paperSize="9" orientation="portrait" r:id="rId1"/>
  <ignoredErrors>
    <ignoredError sqref="Y7" formula="1"/>
  </ignoredErrors>
  <extLst>
    <ext xmlns:x14="http://schemas.microsoft.com/office/spreadsheetml/2009/9/main" uri="{CCE6A557-97BC-4b89-ADB6-D9C93CAAB3DF}">
      <x14:dataValidations xmlns:xm="http://schemas.microsoft.com/office/excel/2006/main" xWindow="878" yWindow="481" count="1">
        <x14:dataValidation type="list" allowBlank="1" showInputMessage="1" showErrorMessage="1" xr:uid="{00000000-0002-0000-0300-000009000000}">
          <x14:formula1>
            <xm:f>'MENU TENDINA'!$D$2:$D$6</xm:f>
          </x14:formula1>
          <xm:sqref>D7:D149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2"/>
  <sheetViews>
    <sheetView topLeftCell="A29" zoomScaleNormal="100" zoomScalePageLayoutView="70" workbookViewId="0">
      <selection activeCell="D27" sqref="D27"/>
    </sheetView>
  </sheetViews>
  <sheetFormatPr defaultRowHeight="15" x14ac:dyDescent="0.25"/>
  <cols>
    <col min="1" max="1" width="9.85546875" style="113" customWidth="1"/>
    <col min="2" max="2" width="7.28515625" style="113" customWidth="1"/>
    <col min="3" max="3" width="7.7109375" style="113" customWidth="1"/>
    <col min="4" max="4" width="8.28515625" style="113" customWidth="1"/>
    <col min="5" max="5" width="12.28515625" style="113" customWidth="1"/>
    <col min="6" max="6" width="6" style="113" customWidth="1"/>
    <col min="7" max="7" width="8.7109375" style="113" customWidth="1"/>
    <col min="8" max="8" width="16.7109375" style="113" customWidth="1"/>
    <col min="9" max="9" width="8.28515625" style="113" customWidth="1"/>
    <col min="10" max="10" width="5.85546875" style="113" customWidth="1"/>
    <col min="11" max="16384" width="9.140625" style="113"/>
  </cols>
  <sheetData>
    <row r="1" spans="1:12" ht="15.75" customHeight="1" x14ac:dyDescent="0.4">
      <c r="A1" s="221" t="s">
        <v>249</v>
      </c>
      <c r="B1" s="221"/>
      <c r="C1" s="221"/>
      <c r="D1" s="221"/>
      <c r="E1" s="221"/>
      <c r="F1" s="221"/>
      <c r="G1" s="221"/>
      <c r="H1" s="221"/>
      <c r="I1" s="221"/>
      <c r="J1" s="221"/>
      <c r="K1" s="174"/>
      <c r="L1" s="174"/>
    </row>
    <row r="2" spans="1:12" ht="15.75" customHeight="1" x14ac:dyDescent="0.25">
      <c r="A2" s="257"/>
      <c r="B2" s="257"/>
      <c r="C2" s="257"/>
      <c r="D2" s="257"/>
      <c r="E2" s="257"/>
      <c r="F2" s="257"/>
      <c r="G2" s="257"/>
      <c r="H2" s="257"/>
      <c r="I2" s="257"/>
      <c r="J2" s="257"/>
    </row>
    <row r="3" spans="1:12" ht="15.75" customHeight="1" x14ac:dyDescent="0.4">
      <c r="A3" s="257" t="s">
        <v>250</v>
      </c>
      <c r="B3" s="257"/>
      <c r="C3" s="257"/>
      <c r="D3" s="257"/>
      <c r="E3" s="257"/>
      <c r="F3" s="257"/>
      <c r="G3" s="257"/>
      <c r="H3" s="257"/>
      <c r="I3" s="257"/>
      <c r="J3" s="257"/>
      <c r="K3" s="175"/>
      <c r="L3" s="175"/>
    </row>
    <row r="4" spans="1:12" ht="15.75" customHeight="1" x14ac:dyDescent="0.4">
      <c r="A4" s="257" t="s">
        <v>294</v>
      </c>
      <c r="B4" s="257"/>
      <c r="C4" s="257"/>
      <c r="D4" s="257"/>
      <c r="E4" s="257"/>
      <c r="F4" s="257"/>
      <c r="G4" s="257"/>
      <c r="H4" s="257"/>
      <c r="I4" s="257"/>
      <c r="J4" s="257"/>
      <c r="K4" s="175"/>
      <c r="L4" s="175"/>
    </row>
    <row r="5" spans="1:12" ht="15.75" customHeight="1" x14ac:dyDescent="0.25">
      <c r="A5" s="135"/>
      <c r="B5" s="135"/>
      <c r="C5" s="135"/>
      <c r="D5" s="135"/>
      <c r="E5" s="135"/>
      <c r="F5" s="135"/>
      <c r="G5" s="135"/>
      <c r="H5" s="135"/>
      <c r="I5" s="135"/>
      <c r="J5" s="135"/>
    </row>
    <row r="6" spans="1:12" ht="15.75" customHeight="1" x14ac:dyDescent="0.4">
      <c r="A6" s="257" t="s">
        <v>295</v>
      </c>
      <c r="B6" s="257"/>
      <c r="C6" s="257"/>
      <c r="D6" s="257"/>
      <c r="E6" s="257"/>
      <c r="F6" s="257"/>
      <c r="G6" s="257"/>
      <c r="H6" s="257"/>
      <c r="I6" s="257"/>
      <c r="J6" s="257"/>
      <c r="K6" s="175"/>
      <c r="L6" s="175"/>
    </row>
    <row r="7" spans="1:12" ht="15.75" customHeight="1" x14ac:dyDescent="0.3">
      <c r="A7" s="258" t="s">
        <v>296</v>
      </c>
      <c r="B7" s="258"/>
      <c r="C7" s="258"/>
      <c r="D7" s="258"/>
      <c r="E7" s="258"/>
      <c r="F7" s="258"/>
      <c r="G7" s="258"/>
      <c r="H7" s="258"/>
      <c r="I7" s="258"/>
      <c r="J7" s="258"/>
      <c r="K7" s="176"/>
      <c r="L7" s="176"/>
    </row>
    <row r="8" spans="1:12" ht="15.75" customHeight="1" x14ac:dyDescent="0.25">
      <c r="A8" s="221"/>
      <c r="B8" s="221"/>
      <c r="C8" s="221"/>
      <c r="D8" s="221"/>
      <c r="E8" s="221"/>
      <c r="F8" s="221"/>
      <c r="G8" s="221"/>
      <c r="H8" s="221"/>
      <c r="I8" s="221"/>
      <c r="J8" s="221"/>
    </row>
    <row r="9" spans="1:12" ht="19.5" customHeight="1" x14ac:dyDescent="0.25">
      <c r="A9" s="220" t="s">
        <v>265</v>
      </c>
      <c r="B9" s="220"/>
      <c r="C9" s="177"/>
      <c r="D9" s="228">
        <f>'RSA MANTENIMENTO ALTO'!D2</f>
        <v>0</v>
      </c>
      <c r="E9" s="229"/>
      <c r="F9" s="229"/>
      <c r="G9" s="229"/>
      <c r="H9" s="229"/>
      <c r="I9" s="229"/>
      <c r="J9" s="229"/>
    </row>
    <row r="10" spans="1:12" ht="19.5" customHeight="1" x14ac:dyDescent="0.25">
      <c r="A10" s="220" t="s">
        <v>262</v>
      </c>
      <c r="B10" s="220"/>
      <c r="C10" s="177"/>
      <c r="D10" s="230">
        <f>'RSA MANTENIMENTO ALTO'!D3</f>
        <v>0</v>
      </c>
      <c r="E10" s="229"/>
      <c r="F10" s="229"/>
      <c r="G10" s="229"/>
      <c r="H10" s="229"/>
      <c r="I10" s="229"/>
      <c r="J10" s="229"/>
    </row>
    <row r="11" spans="1:12" x14ac:dyDescent="0.25">
      <c r="A11" s="135"/>
      <c r="B11" s="135"/>
      <c r="C11" s="135"/>
      <c r="D11" s="135"/>
      <c r="E11" s="135"/>
      <c r="F11" s="135"/>
      <c r="G11" s="135"/>
      <c r="H11" s="135"/>
      <c r="I11" s="135"/>
      <c r="J11" s="135"/>
    </row>
    <row r="12" spans="1:12" ht="14.25" customHeight="1" x14ac:dyDescent="0.25">
      <c r="A12" s="135"/>
      <c r="B12" s="135"/>
      <c r="C12" s="135"/>
      <c r="D12" s="135"/>
      <c r="E12" s="135"/>
      <c r="F12" s="135"/>
      <c r="G12" s="135"/>
      <c r="H12" s="135"/>
      <c r="I12" s="135"/>
      <c r="J12" s="135"/>
    </row>
    <row r="13" spans="1:12" ht="27" customHeight="1" x14ac:dyDescent="0.25">
      <c r="A13" s="135"/>
      <c r="B13" s="135"/>
      <c r="C13" s="222" t="s">
        <v>263</v>
      </c>
      <c r="D13" s="223"/>
      <c r="E13" s="224"/>
      <c r="F13" s="222" t="s">
        <v>264</v>
      </c>
      <c r="G13" s="223"/>
      <c r="H13" s="224"/>
      <c r="I13" s="135"/>
      <c r="J13" s="135"/>
    </row>
    <row r="14" spans="1:12" ht="48.75" customHeight="1" x14ac:dyDescent="0.25">
      <c r="A14" s="135"/>
      <c r="B14" s="135"/>
      <c r="C14" s="225"/>
      <c r="D14" s="226"/>
      <c r="E14" s="227"/>
      <c r="F14" s="225"/>
      <c r="G14" s="226"/>
      <c r="H14" s="227"/>
      <c r="I14" s="135"/>
      <c r="J14" s="135"/>
    </row>
    <row r="15" spans="1:12" ht="45" customHeight="1" x14ac:dyDescent="0.25">
      <c r="A15" s="135"/>
      <c r="B15" s="135"/>
      <c r="C15" s="248">
        <f>D25+D33+D41+D49</f>
        <v>0</v>
      </c>
      <c r="D15" s="248"/>
      <c r="E15" s="248"/>
      <c r="F15" s="249">
        <f>D23+D31+D39+D47</f>
        <v>0</v>
      </c>
      <c r="G15" s="249"/>
      <c r="H15" s="249"/>
      <c r="I15" s="135"/>
      <c r="J15" s="135"/>
    </row>
    <row r="16" spans="1:12" x14ac:dyDescent="0.25">
      <c r="A16" s="135"/>
      <c r="B16" s="135"/>
      <c r="C16" s="135"/>
      <c r="D16" s="135"/>
      <c r="E16" s="135"/>
      <c r="F16" s="135"/>
      <c r="G16" s="135"/>
      <c r="H16" s="135"/>
      <c r="I16" s="135"/>
      <c r="J16" s="135"/>
    </row>
    <row r="17" spans="1:10" x14ac:dyDescent="0.25">
      <c r="A17" s="135"/>
      <c r="B17" s="135"/>
      <c r="C17" s="135"/>
      <c r="D17" s="135"/>
      <c r="E17" s="135"/>
      <c r="F17" s="135"/>
      <c r="G17" s="135"/>
      <c r="H17" s="135"/>
      <c r="I17" s="135"/>
      <c r="J17" s="135"/>
    </row>
    <row r="18" spans="1:10" x14ac:dyDescent="0.25">
      <c r="A18" s="135"/>
      <c r="B18" s="135"/>
      <c r="C18" s="135"/>
      <c r="D18" s="135"/>
      <c r="E18" s="135"/>
      <c r="F18" s="135"/>
      <c r="G18" s="135"/>
      <c r="H18" s="135"/>
      <c r="I18" s="135"/>
      <c r="J18" s="135"/>
    </row>
    <row r="19" spans="1:10" x14ac:dyDescent="0.25">
      <c r="A19" s="135"/>
      <c r="B19" s="135"/>
      <c r="C19" s="135"/>
      <c r="D19" s="135"/>
      <c r="E19" s="135"/>
      <c r="F19" s="135"/>
      <c r="G19" s="135"/>
      <c r="H19" s="135"/>
      <c r="I19" s="135"/>
      <c r="J19" s="135"/>
    </row>
    <row r="20" spans="1:10" ht="24" customHeight="1" x14ac:dyDescent="0.25">
      <c r="A20" s="231" t="s">
        <v>266</v>
      </c>
      <c r="B20" s="231"/>
      <c r="C20" s="231"/>
      <c r="D20" s="250"/>
      <c r="E20" s="250"/>
      <c r="F20" s="250"/>
      <c r="G20" s="231"/>
      <c r="H20" s="231"/>
      <c r="I20" s="231"/>
      <c r="J20" s="231"/>
    </row>
    <row r="21" spans="1:10" ht="40.15" customHeight="1" x14ac:dyDescent="0.25">
      <c r="A21" s="247" t="s">
        <v>251</v>
      </c>
      <c r="B21" s="247"/>
      <c r="C21" s="235"/>
      <c r="D21" s="238">
        <f>'RSA MANTENIMENTO ALTO'!S150</f>
        <v>0</v>
      </c>
      <c r="E21" s="239"/>
      <c r="F21" s="240"/>
      <c r="G21" s="251" t="s">
        <v>297</v>
      </c>
      <c r="H21" s="252"/>
      <c r="I21" s="252"/>
      <c r="J21" s="252"/>
    </row>
    <row r="22" spans="1:10" ht="6.2" hidden="1" customHeight="1" x14ac:dyDescent="0.25">
      <c r="A22" s="247"/>
      <c r="B22" s="247"/>
      <c r="C22" s="235"/>
      <c r="D22" s="178"/>
      <c r="E22" s="179"/>
      <c r="F22" s="180"/>
      <c r="G22" s="251"/>
      <c r="H22" s="252"/>
      <c r="I22" s="252"/>
      <c r="J22" s="252"/>
    </row>
    <row r="23" spans="1:10" ht="40.15" customHeight="1" x14ac:dyDescent="0.3">
      <c r="A23" s="231" t="s">
        <v>252</v>
      </c>
      <c r="B23" s="231"/>
      <c r="C23" s="232"/>
      <c r="D23" s="238">
        <f>'RSA MANTENIMENTO ALTO'!AB150</f>
        <v>0</v>
      </c>
      <c r="E23" s="239"/>
      <c r="F23" s="240"/>
      <c r="G23" s="253" t="s">
        <v>298</v>
      </c>
      <c r="H23" s="254"/>
      <c r="I23" s="254"/>
      <c r="J23" s="254"/>
    </row>
    <row r="24" spans="1:10" ht="36" customHeight="1" x14ac:dyDescent="0.3">
      <c r="A24" s="232" t="s">
        <v>253</v>
      </c>
      <c r="B24" s="233"/>
      <c r="C24" s="234"/>
      <c r="D24" s="238">
        <f>'RSA MANTENIMENTO ALTO'!AA150</f>
        <v>0</v>
      </c>
      <c r="E24" s="239"/>
      <c r="F24" s="240"/>
      <c r="G24" s="253" t="s">
        <v>299</v>
      </c>
      <c r="H24" s="254"/>
      <c r="I24" s="254"/>
      <c r="J24" s="254"/>
    </row>
    <row r="25" spans="1:10" ht="36" customHeight="1" x14ac:dyDescent="0.25">
      <c r="A25" s="247" t="s">
        <v>254</v>
      </c>
      <c r="B25" s="247"/>
      <c r="C25" s="235"/>
      <c r="D25" s="241">
        <f>'RSA MANTENIMENTO ALTO'!A150</f>
        <v>0</v>
      </c>
      <c r="E25" s="242"/>
      <c r="F25" s="243"/>
      <c r="G25" s="246" t="s">
        <v>258</v>
      </c>
      <c r="H25" s="255"/>
      <c r="I25" s="255"/>
      <c r="J25" s="255"/>
    </row>
    <row r="26" spans="1:10" x14ac:dyDescent="0.25">
      <c r="A26" s="135"/>
      <c r="B26" s="135"/>
      <c r="C26" s="135"/>
      <c r="D26" s="135"/>
      <c r="E26" s="135"/>
      <c r="F26" s="135"/>
      <c r="G26" s="135"/>
      <c r="H26" s="135"/>
      <c r="I26" s="135"/>
      <c r="J26" s="135"/>
    </row>
    <row r="27" spans="1:10" x14ac:dyDescent="0.25">
      <c r="A27" s="135"/>
      <c r="B27" s="135"/>
      <c r="C27" s="135"/>
      <c r="D27" s="135"/>
      <c r="E27" s="135"/>
      <c r="F27" s="135"/>
      <c r="G27" s="135"/>
      <c r="H27" s="135"/>
      <c r="I27" s="135"/>
      <c r="J27" s="135"/>
    </row>
    <row r="28" spans="1:10" x14ac:dyDescent="0.25">
      <c r="A28" s="135"/>
      <c r="B28" s="135"/>
      <c r="C28" s="135"/>
      <c r="D28" s="135"/>
      <c r="E28" s="135"/>
      <c r="F28" s="135"/>
      <c r="G28" s="135"/>
      <c r="H28" s="135"/>
      <c r="I28" s="135"/>
      <c r="J28" s="135"/>
    </row>
    <row r="29" spans="1:10" ht="36" customHeight="1" x14ac:dyDescent="0.25">
      <c r="A29" s="231" t="s">
        <v>255</v>
      </c>
      <c r="B29" s="231"/>
      <c r="C29" s="231"/>
      <c r="D29" s="231"/>
      <c r="E29" s="231"/>
      <c r="F29" s="231"/>
      <c r="G29" s="231"/>
      <c r="H29" s="231"/>
      <c r="I29" s="231"/>
      <c r="J29" s="231"/>
    </row>
    <row r="30" spans="1:10" ht="45.75" customHeight="1" x14ac:dyDescent="0.25">
      <c r="A30" s="232" t="s">
        <v>251</v>
      </c>
      <c r="B30" s="233"/>
      <c r="C30" s="234"/>
      <c r="D30" s="238">
        <f>'RSA MANTENIMENTO BASSO'!S150</f>
        <v>0</v>
      </c>
      <c r="E30" s="239"/>
      <c r="F30" s="240"/>
      <c r="G30" s="244" t="s">
        <v>300</v>
      </c>
      <c r="H30" s="245"/>
      <c r="I30" s="245"/>
      <c r="J30" s="246"/>
    </row>
    <row r="31" spans="1:10" ht="44.45" customHeight="1" x14ac:dyDescent="0.25">
      <c r="A31" s="232" t="s">
        <v>252</v>
      </c>
      <c r="B31" s="233"/>
      <c r="C31" s="234"/>
      <c r="D31" s="238">
        <f>'RSA MANTENIMENTO BASSO'!AB150</f>
        <v>0</v>
      </c>
      <c r="E31" s="239"/>
      <c r="F31" s="240"/>
      <c r="G31" s="244" t="s">
        <v>301</v>
      </c>
      <c r="H31" s="245"/>
      <c r="I31" s="245"/>
      <c r="J31" s="246"/>
    </row>
    <row r="32" spans="1:10" ht="45.75" customHeight="1" x14ac:dyDescent="0.25">
      <c r="A32" s="232" t="s">
        <v>253</v>
      </c>
      <c r="B32" s="233"/>
      <c r="C32" s="234"/>
      <c r="D32" s="238">
        <f>'RSA MANTENIMENTO BASSO'!AA150</f>
        <v>0</v>
      </c>
      <c r="E32" s="239"/>
      <c r="F32" s="240"/>
      <c r="G32" s="244" t="s">
        <v>302</v>
      </c>
      <c r="H32" s="245"/>
      <c r="I32" s="245"/>
      <c r="J32" s="246"/>
    </row>
    <row r="33" spans="1:10" ht="44.1" customHeight="1" x14ac:dyDescent="0.25">
      <c r="A33" s="235" t="s">
        <v>254</v>
      </c>
      <c r="B33" s="236"/>
      <c r="C33" s="237"/>
      <c r="D33" s="241">
        <f>'RSA MANTENIMENTO BASSO'!A150</f>
        <v>0</v>
      </c>
      <c r="E33" s="242"/>
      <c r="F33" s="243"/>
      <c r="G33" s="244" t="s">
        <v>259</v>
      </c>
      <c r="H33" s="245"/>
      <c r="I33" s="245"/>
      <c r="J33" s="246"/>
    </row>
    <row r="34" spans="1:10" x14ac:dyDescent="0.25">
      <c r="A34" s="135"/>
      <c r="B34" s="135"/>
      <c r="C34" s="135"/>
      <c r="D34" s="135"/>
      <c r="E34" s="135"/>
      <c r="F34" s="135"/>
      <c r="G34" s="135"/>
      <c r="H34" s="135"/>
      <c r="I34" s="135"/>
      <c r="J34" s="135"/>
    </row>
    <row r="35" spans="1:10" x14ac:dyDescent="0.25">
      <c r="A35" s="135"/>
      <c r="B35" s="135"/>
      <c r="C35" s="135"/>
      <c r="D35" s="135"/>
      <c r="E35" s="135"/>
      <c r="F35" s="135"/>
      <c r="G35" s="135"/>
      <c r="H35" s="135"/>
      <c r="I35" s="135"/>
      <c r="J35" s="135"/>
    </row>
    <row r="36" spans="1:10" x14ac:dyDescent="0.25">
      <c r="A36" s="135"/>
      <c r="B36" s="135"/>
      <c r="C36" s="135"/>
      <c r="D36" s="135"/>
      <c r="E36" s="135"/>
      <c r="F36" s="135"/>
      <c r="G36" s="135"/>
      <c r="H36" s="135"/>
      <c r="I36" s="135"/>
      <c r="J36" s="135"/>
    </row>
    <row r="37" spans="1:10" ht="24" customHeight="1" x14ac:dyDescent="0.25">
      <c r="A37" s="231" t="s">
        <v>256</v>
      </c>
      <c r="B37" s="231"/>
      <c r="C37" s="231"/>
      <c r="D37" s="231"/>
      <c r="E37" s="231"/>
      <c r="F37" s="231"/>
      <c r="G37" s="231"/>
      <c r="H37" s="231"/>
      <c r="I37" s="231"/>
      <c r="J37" s="231"/>
    </row>
    <row r="38" spans="1:10" ht="40.9" customHeight="1" x14ac:dyDescent="0.25">
      <c r="A38" s="235" t="s">
        <v>251</v>
      </c>
      <c r="B38" s="236"/>
      <c r="C38" s="237"/>
      <c r="D38" s="238">
        <f>'RSA FUORI REGIONE'!S150</f>
        <v>0</v>
      </c>
      <c r="E38" s="239"/>
      <c r="F38" s="240"/>
      <c r="G38" s="244" t="s">
        <v>303</v>
      </c>
      <c r="H38" s="245"/>
      <c r="I38" s="245"/>
      <c r="J38" s="246"/>
    </row>
    <row r="39" spans="1:10" ht="42.75" customHeight="1" x14ac:dyDescent="0.25">
      <c r="A39" s="232" t="s">
        <v>252</v>
      </c>
      <c r="B39" s="233"/>
      <c r="C39" s="234"/>
      <c r="D39" s="238">
        <f>'RSA FUORI REGIONE'!AC150</f>
        <v>0</v>
      </c>
      <c r="E39" s="239"/>
      <c r="F39" s="240"/>
      <c r="G39" s="244" t="s">
        <v>304</v>
      </c>
      <c r="H39" s="245"/>
      <c r="I39" s="245"/>
      <c r="J39" s="246"/>
    </row>
    <row r="40" spans="1:10" ht="43.5" customHeight="1" x14ac:dyDescent="0.25">
      <c r="A40" s="232" t="s">
        <v>253</v>
      </c>
      <c r="B40" s="233"/>
      <c r="C40" s="234"/>
      <c r="D40" s="238">
        <f>'RSA FUORI REGIONE'!AB150</f>
        <v>0</v>
      </c>
      <c r="E40" s="239"/>
      <c r="F40" s="240"/>
      <c r="G40" s="244" t="s">
        <v>305</v>
      </c>
      <c r="H40" s="245"/>
      <c r="I40" s="245"/>
      <c r="J40" s="246"/>
    </row>
    <row r="41" spans="1:10" ht="44.85" customHeight="1" x14ac:dyDescent="0.25">
      <c r="A41" s="235" t="s">
        <v>254</v>
      </c>
      <c r="B41" s="236"/>
      <c r="C41" s="237"/>
      <c r="D41" s="241">
        <f>'RSA FUORI REGIONE'!A150</f>
        <v>0</v>
      </c>
      <c r="E41" s="242"/>
      <c r="F41" s="243"/>
      <c r="G41" s="244" t="s">
        <v>260</v>
      </c>
      <c r="H41" s="245"/>
      <c r="I41" s="245"/>
      <c r="J41" s="246"/>
    </row>
    <row r="42" spans="1:10" x14ac:dyDescent="0.25">
      <c r="A42" s="135"/>
      <c r="B42" s="135"/>
      <c r="C42" s="135"/>
      <c r="D42" s="135"/>
      <c r="E42" s="135"/>
      <c r="F42" s="135"/>
      <c r="G42" s="135"/>
      <c r="H42" s="135"/>
      <c r="I42" s="135"/>
      <c r="J42" s="135"/>
    </row>
    <row r="43" spans="1:10" x14ac:dyDescent="0.25">
      <c r="A43" s="135"/>
      <c r="B43" s="135"/>
      <c r="C43" s="135"/>
      <c r="D43" s="135"/>
      <c r="E43" s="135"/>
      <c r="F43" s="135"/>
      <c r="G43" s="135"/>
      <c r="H43" s="135"/>
      <c r="I43" s="135"/>
      <c r="J43" s="135"/>
    </row>
    <row r="44" spans="1:10" x14ac:dyDescent="0.25">
      <c r="A44" s="135"/>
      <c r="B44" s="135"/>
      <c r="C44" s="135"/>
      <c r="D44" s="135"/>
      <c r="E44" s="135"/>
      <c r="F44" s="135"/>
      <c r="G44" s="135"/>
      <c r="H44" s="135"/>
      <c r="I44" s="135"/>
      <c r="J44" s="135"/>
    </row>
    <row r="45" spans="1:10" ht="24" customHeight="1" x14ac:dyDescent="0.25">
      <c r="A45" s="256" t="s">
        <v>257</v>
      </c>
      <c r="B45" s="256"/>
      <c r="C45" s="256"/>
      <c r="D45" s="256"/>
      <c r="E45" s="256"/>
      <c r="F45" s="256"/>
      <c r="G45" s="256"/>
      <c r="H45" s="256"/>
      <c r="I45" s="256"/>
      <c r="J45" s="256"/>
    </row>
    <row r="46" spans="1:10" ht="49.7" customHeight="1" x14ac:dyDescent="0.3">
      <c r="A46" s="232" t="s">
        <v>251</v>
      </c>
      <c r="B46" s="233"/>
      <c r="C46" s="234"/>
      <c r="D46" s="238">
        <f>'RSA SEMIRESIDENZIALE LIV. ALTO '!T150</f>
        <v>0</v>
      </c>
      <c r="E46" s="239"/>
      <c r="F46" s="240"/>
      <c r="G46" s="254" t="s">
        <v>368</v>
      </c>
      <c r="H46" s="254"/>
      <c r="I46" s="254"/>
      <c r="J46" s="254"/>
    </row>
    <row r="47" spans="1:10" ht="55.5" customHeight="1" x14ac:dyDescent="0.3">
      <c r="A47" s="232" t="s">
        <v>252</v>
      </c>
      <c r="B47" s="233"/>
      <c r="C47" s="234"/>
      <c r="D47" s="238">
        <f>'RSA SEMIRESIDENZIALE LIV. ALTO '!AC150</f>
        <v>0</v>
      </c>
      <c r="E47" s="239"/>
      <c r="F47" s="240"/>
      <c r="G47" s="254" t="s">
        <v>369</v>
      </c>
      <c r="H47" s="254"/>
      <c r="I47" s="254"/>
      <c r="J47" s="254"/>
    </row>
    <row r="48" spans="1:10" ht="56.25" customHeight="1" x14ac:dyDescent="0.3">
      <c r="A48" s="232" t="s">
        <v>253</v>
      </c>
      <c r="B48" s="233"/>
      <c r="C48" s="234"/>
      <c r="D48" s="238">
        <f>'RSA SEMIRESIDENZIALE LIV. ALTO '!AB150</f>
        <v>0</v>
      </c>
      <c r="E48" s="239"/>
      <c r="F48" s="240"/>
      <c r="G48" s="254" t="s">
        <v>370</v>
      </c>
      <c r="H48" s="254"/>
      <c r="I48" s="254"/>
      <c r="J48" s="254"/>
    </row>
    <row r="49" spans="1:15" ht="45.75" customHeight="1" x14ac:dyDescent="0.3">
      <c r="A49" s="232" t="s">
        <v>254</v>
      </c>
      <c r="B49" s="233"/>
      <c r="C49" s="234"/>
      <c r="D49" s="241">
        <f>'RSA SEMIRESIDENZIALE LIV. ALTO '!A150</f>
        <v>0</v>
      </c>
      <c r="E49" s="242"/>
      <c r="F49" s="243"/>
      <c r="G49" s="254" t="s">
        <v>261</v>
      </c>
      <c r="H49" s="254"/>
      <c r="I49" s="254"/>
      <c r="J49" s="254"/>
    </row>
    <row r="50" spans="1:15" x14ac:dyDescent="0.25">
      <c r="O50" s="181"/>
    </row>
    <row r="51" spans="1:15" x14ac:dyDescent="0.25">
      <c r="L51" s="181"/>
      <c r="N51" s="181"/>
    </row>
    <row r="52" spans="1:15" x14ac:dyDescent="0.25">
      <c r="N52" s="181"/>
    </row>
  </sheetData>
  <sheetProtection algorithmName="SHA-512" hashValue="olVhc2ObMjt8huVTjIA6VVwIlgPxqRyUOvbrFIaEz+ettUnghZtwD3dMMNnhOEH/5qisEkIZWl1WajsfQf87bg==" saltValue="1ivA3EnQ5qhYXuAkqbt5Qw==" spinCount="100000" sheet="1" objects="1" scenarios="1"/>
  <mergeCells count="67">
    <mergeCell ref="A1:J1"/>
    <mergeCell ref="A3:J3"/>
    <mergeCell ref="A4:J4"/>
    <mergeCell ref="A6:J6"/>
    <mergeCell ref="A7:J7"/>
    <mergeCell ref="A2:J2"/>
    <mergeCell ref="A41:C41"/>
    <mergeCell ref="G41:J41"/>
    <mergeCell ref="A49:C49"/>
    <mergeCell ref="G49:J49"/>
    <mergeCell ref="D49:F49"/>
    <mergeCell ref="A46:C46"/>
    <mergeCell ref="G46:J46"/>
    <mergeCell ref="A47:C47"/>
    <mergeCell ref="D41:F41"/>
    <mergeCell ref="G47:J47"/>
    <mergeCell ref="A48:C48"/>
    <mergeCell ref="G48:J48"/>
    <mergeCell ref="D46:F46"/>
    <mergeCell ref="D47:F47"/>
    <mergeCell ref="D48:F48"/>
    <mergeCell ref="A45:J45"/>
    <mergeCell ref="G38:J38"/>
    <mergeCell ref="G39:J39"/>
    <mergeCell ref="A39:C39"/>
    <mergeCell ref="A40:C40"/>
    <mergeCell ref="G40:J40"/>
    <mergeCell ref="D38:F38"/>
    <mergeCell ref="D39:F39"/>
    <mergeCell ref="D40:F40"/>
    <mergeCell ref="A38:C38"/>
    <mergeCell ref="A21:C22"/>
    <mergeCell ref="A23:C23"/>
    <mergeCell ref="A25:C25"/>
    <mergeCell ref="C15:E15"/>
    <mergeCell ref="F15:H15"/>
    <mergeCell ref="A20:J20"/>
    <mergeCell ref="D21:F21"/>
    <mergeCell ref="D23:F23"/>
    <mergeCell ref="G21:J22"/>
    <mergeCell ref="G23:J23"/>
    <mergeCell ref="G24:J24"/>
    <mergeCell ref="G25:J25"/>
    <mergeCell ref="D24:F24"/>
    <mergeCell ref="A24:C24"/>
    <mergeCell ref="D25:F25"/>
    <mergeCell ref="A29:J29"/>
    <mergeCell ref="A37:J37"/>
    <mergeCell ref="A30:C30"/>
    <mergeCell ref="A31:C31"/>
    <mergeCell ref="A33:C33"/>
    <mergeCell ref="A32:C32"/>
    <mergeCell ref="D30:F30"/>
    <mergeCell ref="D33:F33"/>
    <mergeCell ref="G30:J30"/>
    <mergeCell ref="G31:J31"/>
    <mergeCell ref="G32:J32"/>
    <mergeCell ref="G33:J33"/>
    <mergeCell ref="D31:F31"/>
    <mergeCell ref="D32:F32"/>
    <mergeCell ref="A9:B9"/>
    <mergeCell ref="A10:B10"/>
    <mergeCell ref="A8:J8"/>
    <mergeCell ref="C13:E14"/>
    <mergeCell ref="F13:H14"/>
    <mergeCell ref="D9:J9"/>
    <mergeCell ref="D10:J10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Footer>Pagina &amp;P di &amp;N</oddFooter>
  </headerFooter>
  <rowBreaks count="1" manualBreakCount="1">
    <brk id="2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5"/>
  <sheetViews>
    <sheetView zoomScaleNormal="100" workbookViewId="0">
      <selection activeCell="A4" sqref="A4:C4"/>
    </sheetView>
  </sheetViews>
  <sheetFormatPr defaultRowHeight="15" x14ac:dyDescent="0.25"/>
  <cols>
    <col min="1" max="1" width="37" style="113" customWidth="1"/>
    <col min="2" max="2" width="44.28515625" style="143" customWidth="1"/>
    <col min="3" max="3" width="63.28515625" style="113" customWidth="1"/>
    <col min="4" max="4" width="61.28515625" style="135" customWidth="1"/>
    <col min="5" max="5" width="8.85546875" style="113" customWidth="1"/>
    <col min="6" max="6" width="33.7109375" style="113" customWidth="1"/>
    <col min="7" max="256" width="9.140625" style="113"/>
    <col min="257" max="257" width="37" style="113" customWidth="1"/>
    <col min="258" max="258" width="44.28515625" style="113" customWidth="1"/>
    <col min="259" max="259" width="56.85546875" style="113" customWidth="1"/>
    <col min="260" max="260" width="68.140625" style="113" customWidth="1"/>
    <col min="261" max="512" width="9.140625" style="113"/>
    <col min="513" max="513" width="37" style="113" customWidth="1"/>
    <col min="514" max="514" width="44.28515625" style="113" customWidth="1"/>
    <col min="515" max="515" width="56.85546875" style="113" customWidth="1"/>
    <col min="516" max="516" width="68.140625" style="113" customWidth="1"/>
    <col min="517" max="768" width="9.140625" style="113"/>
    <col min="769" max="769" width="37" style="113" customWidth="1"/>
    <col min="770" max="770" width="44.28515625" style="113" customWidth="1"/>
    <col min="771" max="771" width="56.85546875" style="113" customWidth="1"/>
    <col min="772" max="772" width="68.140625" style="113" customWidth="1"/>
    <col min="773" max="1024" width="9.140625" style="113"/>
    <col min="1025" max="1025" width="37" style="113" customWidth="1"/>
    <col min="1026" max="1026" width="44.28515625" style="113" customWidth="1"/>
    <col min="1027" max="1027" width="56.85546875" style="113" customWidth="1"/>
    <col min="1028" max="1028" width="68.140625" style="113" customWidth="1"/>
    <col min="1029" max="1280" width="9.140625" style="113"/>
    <col min="1281" max="1281" width="37" style="113" customWidth="1"/>
    <col min="1282" max="1282" width="44.28515625" style="113" customWidth="1"/>
    <col min="1283" max="1283" width="56.85546875" style="113" customWidth="1"/>
    <col min="1284" max="1284" width="68.140625" style="113" customWidth="1"/>
    <col min="1285" max="1536" width="9.140625" style="113"/>
    <col min="1537" max="1537" width="37" style="113" customWidth="1"/>
    <col min="1538" max="1538" width="44.28515625" style="113" customWidth="1"/>
    <col min="1539" max="1539" width="56.85546875" style="113" customWidth="1"/>
    <col min="1540" max="1540" width="68.140625" style="113" customWidth="1"/>
    <col min="1541" max="1792" width="9.140625" style="113"/>
    <col min="1793" max="1793" width="37" style="113" customWidth="1"/>
    <col min="1794" max="1794" width="44.28515625" style="113" customWidth="1"/>
    <col min="1795" max="1795" width="56.85546875" style="113" customWidth="1"/>
    <col min="1796" max="1796" width="68.140625" style="113" customWidth="1"/>
    <col min="1797" max="2048" width="9.140625" style="113"/>
    <col min="2049" max="2049" width="37" style="113" customWidth="1"/>
    <col min="2050" max="2050" width="44.28515625" style="113" customWidth="1"/>
    <col min="2051" max="2051" width="56.85546875" style="113" customWidth="1"/>
    <col min="2052" max="2052" width="68.140625" style="113" customWidth="1"/>
    <col min="2053" max="2304" width="9.140625" style="113"/>
    <col min="2305" max="2305" width="37" style="113" customWidth="1"/>
    <col min="2306" max="2306" width="44.28515625" style="113" customWidth="1"/>
    <col min="2307" max="2307" width="56.85546875" style="113" customWidth="1"/>
    <col min="2308" max="2308" width="68.140625" style="113" customWidth="1"/>
    <col min="2309" max="2560" width="9.140625" style="113"/>
    <col min="2561" max="2561" width="37" style="113" customWidth="1"/>
    <col min="2562" max="2562" width="44.28515625" style="113" customWidth="1"/>
    <col min="2563" max="2563" width="56.85546875" style="113" customWidth="1"/>
    <col min="2564" max="2564" width="68.140625" style="113" customWidth="1"/>
    <col min="2565" max="2816" width="9.140625" style="113"/>
    <col min="2817" max="2817" width="37" style="113" customWidth="1"/>
    <col min="2818" max="2818" width="44.28515625" style="113" customWidth="1"/>
    <col min="2819" max="2819" width="56.85546875" style="113" customWidth="1"/>
    <col min="2820" max="2820" width="68.140625" style="113" customWidth="1"/>
    <col min="2821" max="3072" width="9.140625" style="113"/>
    <col min="3073" max="3073" width="37" style="113" customWidth="1"/>
    <col min="3074" max="3074" width="44.28515625" style="113" customWidth="1"/>
    <col min="3075" max="3075" width="56.85546875" style="113" customWidth="1"/>
    <col min="3076" max="3076" width="68.140625" style="113" customWidth="1"/>
    <col min="3077" max="3328" width="9.140625" style="113"/>
    <col min="3329" max="3329" width="37" style="113" customWidth="1"/>
    <col min="3330" max="3330" width="44.28515625" style="113" customWidth="1"/>
    <col min="3331" max="3331" width="56.85546875" style="113" customWidth="1"/>
    <col min="3332" max="3332" width="68.140625" style="113" customWidth="1"/>
    <col min="3333" max="3584" width="9.140625" style="113"/>
    <col min="3585" max="3585" width="37" style="113" customWidth="1"/>
    <col min="3586" max="3586" width="44.28515625" style="113" customWidth="1"/>
    <col min="3587" max="3587" width="56.85546875" style="113" customWidth="1"/>
    <col min="3588" max="3588" width="68.140625" style="113" customWidth="1"/>
    <col min="3589" max="3840" width="9.140625" style="113"/>
    <col min="3841" max="3841" width="37" style="113" customWidth="1"/>
    <col min="3842" max="3842" width="44.28515625" style="113" customWidth="1"/>
    <col min="3843" max="3843" width="56.85546875" style="113" customWidth="1"/>
    <col min="3844" max="3844" width="68.140625" style="113" customWidth="1"/>
    <col min="3845" max="4096" width="9.140625" style="113"/>
    <col min="4097" max="4097" width="37" style="113" customWidth="1"/>
    <col min="4098" max="4098" width="44.28515625" style="113" customWidth="1"/>
    <col min="4099" max="4099" width="56.85546875" style="113" customWidth="1"/>
    <col min="4100" max="4100" width="68.140625" style="113" customWidth="1"/>
    <col min="4101" max="4352" width="9.140625" style="113"/>
    <col min="4353" max="4353" width="37" style="113" customWidth="1"/>
    <col min="4354" max="4354" width="44.28515625" style="113" customWidth="1"/>
    <col min="4355" max="4355" width="56.85546875" style="113" customWidth="1"/>
    <col min="4356" max="4356" width="68.140625" style="113" customWidth="1"/>
    <col min="4357" max="4608" width="9.140625" style="113"/>
    <col min="4609" max="4609" width="37" style="113" customWidth="1"/>
    <col min="4610" max="4610" width="44.28515625" style="113" customWidth="1"/>
    <col min="4611" max="4611" width="56.85546875" style="113" customWidth="1"/>
    <col min="4612" max="4612" width="68.140625" style="113" customWidth="1"/>
    <col min="4613" max="4864" width="9.140625" style="113"/>
    <col min="4865" max="4865" width="37" style="113" customWidth="1"/>
    <col min="4866" max="4866" width="44.28515625" style="113" customWidth="1"/>
    <col min="4867" max="4867" width="56.85546875" style="113" customWidth="1"/>
    <col min="4868" max="4868" width="68.140625" style="113" customWidth="1"/>
    <col min="4869" max="5120" width="9.140625" style="113"/>
    <col min="5121" max="5121" width="37" style="113" customWidth="1"/>
    <col min="5122" max="5122" width="44.28515625" style="113" customWidth="1"/>
    <col min="5123" max="5123" width="56.85546875" style="113" customWidth="1"/>
    <col min="5124" max="5124" width="68.140625" style="113" customWidth="1"/>
    <col min="5125" max="5376" width="9.140625" style="113"/>
    <col min="5377" max="5377" width="37" style="113" customWidth="1"/>
    <col min="5378" max="5378" width="44.28515625" style="113" customWidth="1"/>
    <col min="5379" max="5379" width="56.85546875" style="113" customWidth="1"/>
    <col min="5380" max="5380" width="68.140625" style="113" customWidth="1"/>
    <col min="5381" max="5632" width="9.140625" style="113"/>
    <col min="5633" max="5633" width="37" style="113" customWidth="1"/>
    <col min="5634" max="5634" width="44.28515625" style="113" customWidth="1"/>
    <col min="5635" max="5635" width="56.85546875" style="113" customWidth="1"/>
    <col min="5636" max="5636" width="68.140625" style="113" customWidth="1"/>
    <col min="5637" max="5888" width="9.140625" style="113"/>
    <col min="5889" max="5889" width="37" style="113" customWidth="1"/>
    <col min="5890" max="5890" width="44.28515625" style="113" customWidth="1"/>
    <col min="5891" max="5891" width="56.85546875" style="113" customWidth="1"/>
    <col min="5892" max="5892" width="68.140625" style="113" customWidth="1"/>
    <col min="5893" max="6144" width="9.140625" style="113"/>
    <col min="6145" max="6145" width="37" style="113" customWidth="1"/>
    <col min="6146" max="6146" width="44.28515625" style="113" customWidth="1"/>
    <col min="6147" max="6147" width="56.85546875" style="113" customWidth="1"/>
    <col min="6148" max="6148" width="68.140625" style="113" customWidth="1"/>
    <col min="6149" max="6400" width="9.140625" style="113"/>
    <col min="6401" max="6401" width="37" style="113" customWidth="1"/>
    <col min="6402" max="6402" width="44.28515625" style="113" customWidth="1"/>
    <col min="6403" max="6403" width="56.85546875" style="113" customWidth="1"/>
    <col min="6404" max="6404" width="68.140625" style="113" customWidth="1"/>
    <col min="6405" max="6656" width="9.140625" style="113"/>
    <col min="6657" max="6657" width="37" style="113" customWidth="1"/>
    <col min="6658" max="6658" width="44.28515625" style="113" customWidth="1"/>
    <col min="6659" max="6659" width="56.85546875" style="113" customWidth="1"/>
    <col min="6660" max="6660" width="68.140625" style="113" customWidth="1"/>
    <col min="6661" max="6912" width="9.140625" style="113"/>
    <col min="6913" max="6913" width="37" style="113" customWidth="1"/>
    <col min="6914" max="6914" width="44.28515625" style="113" customWidth="1"/>
    <col min="6915" max="6915" width="56.85546875" style="113" customWidth="1"/>
    <col min="6916" max="6916" width="68.140625" style="113" customWidth="1"/>
    <col min="6917" max="7168" width="9.140625" style="113"/>
    <col min="7169" max="7169" width="37" style="113" customWidth="1"/>
    <col min="7170" max="7170" width="44.28515625" style="113" customWidth="1"/>
    <col min="7171" max="7171" width="56.85546875" style="113" customWidth="1"/>
    <col min="7172" max="7172" width="68.140625" style="113" customWidth="1"/>
    <col min="7173" max="7424" width="9.140625" style="113"/>
    <col min="7425" max="7425" width="37" style="113" customWidth="1"/>
    <col min="7426" max="7426" width="44.28515625" style="113" customWidth="1"/>
    <col min="7427" max="7427" width="56.85546875" style="113" customWidth="1"/>
    <col min="7428" max="7428" width="68.140625" style="113" customWidth="1"/>
    <col min="7429" max="7680" width="9.140625" style="113"/>
    <col min="7681" max="7681" width="37" style="113" customWidth="1"/>
    <col min="7682" max="7682" width="44.28515625" style="113" customWidth="1"/>
    <col min="7683" max="7683" width="56.85546875" style="113" customWidth="1"/>
    <col min="7684" max="7684" width="68.140625" style="113" customWidth="1"/>
    <col min="7685" max="7936" width="9.140625" style="113"/>
    <col min="7937" max="7937" width="37" style="113" customWidth="1"/>
    <col min="7938" max="7938" width="44.28515625" style="113" customWidth="1"/>
    <col min="7939" max="7939" width="56.85546875" style="113" customWidth="1"/>
    <col min="7940" max="7940" width="68.140625" style="113" customWidth="1"/>
    <col min="7941" max="8192" width="9.140625" style="113"/>
    <col min="8193" max="8193" width="37" style="113" customWidth="1"/>
    <col min="8194" max="8194" width="44.28515625" style="113" customWidth="1"/>
    <col min="8195" max="8195" width="56.85546875" style="113" customWidth="1"/>
    <col min="8196" max="8196" width="68.140625" style="113" customWidth="1"/>
    <col min="8197" max="8448" width="9.140625" style="113"/>
    <col min="8449" max="8449" width="37" style="113" customWidth="1"/>
    <col min="8450" max="8450" width="44.28515625" style="113" customWidth="1"/>
    <col min="8451" max="8451" width="56.85546875" style="113" customWidth="1"/>
    <col min="8452" max="8452" width="68.140625" style="113" customWidth="1"/>
    <col min="8453" max="8704" width="9.140625" style="113"/>
    <col min="8705" max="8705" width="37" style="113" customWidth="1"/>
    <col min="8706" max="8706" width="44.28515625" style="113" customWidth="1"/>
    <col min="8707" max="8707" width="56.85546875" style="113" customWidth="1"/>
    <col min="8708" max="8708" width="68.140625" style="113" customWidth="1"/>
    <col min="8709" max="8960" width="9.140625" style="113"/>
    <col min="8961" max="8961" width="37" style="113" customWidth="1"/>
    <col min="8962" max="8962" width="44.28515625" style="113" customWidth="1"/>
    <col min="8963" max="8963" width="56.85546875" style="113" customWidth="1"/>
    <col min="8964" max="8964" width="68.140625" style="113" customWidth="1"/>
    <col min="8965" max="9216" width="9.140625" style="113"/>
    <col min="9217" max="9217" width="37" style="113" customWidth="1"/>
    <col min="9218" max="9218" width="44.28515625" style="113" customWidth="1"/>
    <col min="9219" max="9219" width="56.85546875" style="113" customWidth="1"/>
    <col min="9220" max="9220" width="68.140625" style="113" customWidth="1"/>
    <col min="9221" max="9472" width="9.140625" style="113"/>
    <col min="9473" max="9473" width="37" style="113" customWidth="1"/>
    <col min="9474" max="9474" width="44.28515625" style="113" customWidth="1"/>
    <col min="9475" max="9475" width="56.85546875" style="113" customWidth="1"/>
    <col min="9476" max="9476" width="68.140625" style="113" customWidth="1"/>
    <col min="9477" max="9728" width="9.140625" style="113"/>
    <col min="9729" max="9729" width="37" style="113" customWidth="1"/>
    <col min="9730" max="9730" width="44.28515625" style="113" customWidth="1"/>
    <col min="9731" max="9731" width="56.85546875" style="113" customWidth="1"/>
    <col min="9732" max="9732" width="68.140625" style="113" customWidth="1"/>
    <col min="9733" max="9984" width="9.140625" style="113"/>
    <col min="9985" max="9985" width="37" style="113" customWidth="1"/>
    <col min="9986" max="9986" width="44.28515625" style="113" customWidth="1"/>
    <col min="9987" max="9987" width="56.85546875" style="113" customWidth="1"/>
    <col min="9988" max="9988" width="68.140625" style="113" customWidth="1"/>
    <col min="9989" max="10240" width="9.140625" style="113"/>
    <col min="10241" max="10241" width="37" style="113" customWidth="1"/>
    <col min="10242" max="10242" width="44.28515625" style="113" customWidth="1"/>
    <col min="10243" max="10243" width="56.85546875" style="113" customWidth="1"/>
    <col min="10244" max="10244" width="68.140625" style="113" customWidth="1"/>
    <col min="10245" max="10496" width="9.140625" style="113"/>
    <col min="10497" max="10497" width="37" style="113" customWidth="1"/>
    <col min="10498" max="10498" width="44.28515625" style="113" customWidth="1"/>
    <col min="10499" max="10499" width="56.85546875" style="113" customWidth="1"/>
    <col min="10500" max="10500" width="68.140625" style="113" customWidth="1"/>
    <col min="10501" max="10752" width="9.140625" style="113"/>
    <col min="10753" max="10753" width="37" style="113" customWidth="1"/>
    <col min="10754" max="10754" width="44.28515625" style="113" customWidth="1"/>
    <col min="10755" max="10755" width="56.85546875" style="113" customWidth="1"/>
    <col min="10756" max="10756" width="68.140625" style="113" customWidth="1"/>
    <col min="10757" max="11008" width="9.140625" style="113"/>
    <col min="11009" max="11009" width="37" style="113" customWidth="1"/>
    <col min="11010" max="11010" width="44.28515625" style="113" customWidth="1"/>
    <col min="11011" max="11011" width="56.85546875" style="113" customWidth="1"/>
    <col min="11012" max="11012" width="68.140625" style="113" customWidth="1"/>
    <col min="11013" max="11264" width="9.140625" style="113"/>
    <col min="11265" max="11265" width="37" style="113" customWidth="1"/>
    <col min="11266" max="11266" width="44.28515625" style="113" customWidth="1"/>
    <col min="11267" max="11267" width="56.85546875" style="113" customWidth="1"/>
    <col min="11268" max="11268" width="68.140625" style="113" customWidth="1"/>
    <col min="11269" max="11520" width="9.140625" style="113"/>
    <col min="11521" max="11521" width="37" style="113" customWidth="1"/>
    <col min="11522" max="11522" width="44.28515625" style="113" customWidth="1"/>
    <col min="11523" max="11523" width="56.85546875" style="113" customWidth="1"/>
    <col min="11524" max="11524" width="68.140625" style="113" customWidth="1"/>
    <col min="11525" max="11776" width="9.140625" style="113"/>
    <col min="11777" max="11777" width="37" style="113" customWidth="1"/>
    <col min="11778" max="11778" width="44.28515625" style="113" customWidth="1"/>
    <col min="11779" max="11779" width="56.85546875" style="113" customWidth="1"/>
    <col min="11780" max="11780" width="68.140625" style="113" customWidth="1"/>
    <col min="11781" max="12032" width="9.140625" style="113"/>
    <col min="12033" max="12033" width="37" style="113" customWidth="1"/>
    <col min="12034" max="12034" width="44.28515625" style="113" customWidth="1"/>
    <col min="12035" max="12035" width="56.85546875" style="113" customWidth="1"/>
    <col min="12036" max="12036" width="68.140625" style="113" customWidth="1"/>
    <col min="12037" max="12288" width="9.140625" style="113"/>
    <col min="12289" max="12289" width="37" style="113" customWidth="1"/>
    <col min="12290" max="12290" width="44.28515625" style="113" customWidth="1"/>
    <col min="12291" max="12291" width="56.85546875" style="113" customWidth="1"/>
    <col min="12292" max="12292" width="68.140625" style="113" customWidth="1"/>
    <col min="12293" max="12544" width="9.140625" style="113"/>
    <col min="12545" max="12545" width="37" style="113" customWidth="1"/>
    <col min="12546" max="12546" width="44.28515625" style="113" customWidth="1"/>
    <col min="12547" max="12547" width="56.85546875" style="113" customWidth="1"/>
    <col min="12548" max="12548" width="68.140625" style="113" customWidth="1"/>
    <col min="12549" max="12800" width="9.140625" style="113"/>
    <col min="12801" max="12801" width="37" style="113" customWidth="1"/>
    <col min="12802" max="12802" width="44.28515625" style="113" customWidth="1"/>
    <col min="12803" max="12803" width="56.85546875" style="113" customWidth="1"/>
    <col min="12804" max="12804" width="68.140625" style="113" customWidth="1"/>
    <col min="12805" max="13056" width="9.140625" style="113"/>
    <col min="13057" max="13057" width="37" style="113" customWidth="1"/>
    <col min="13058" max="13058" width="44.28515625" style="113" customWidth="1"/>
    <col min="13059" max="13059" width="56.85546875" style="113" customWidth="1"/>
    <col min="13060" max="13060" width="68.140625" style="113" customWidth="1"/>
    <col min="13061" max="13312" width="9.140625" style="113"/>
    <col min="13313" max="13313" width="37" style="113" customWidth="1"/>
    <col min="13314" max="13314" width="44.28515625" style="113" customWidth="1"/>
    <col min="13315" max="13315" width="56.85546875" style="113" customWidth="1"/>
    <col min="13316" max="13316" width="68.140625" style="113" customWidth="1"/>
    <col min="13317" max="13568" width="9.140625" style="113"/>
    <col min="13569" max="13569" width="37" style="113" customWidth="1"/>
    <col min="13570" max="13570" width="44.28515625" style="113" customWidth="1"/>
    <col min="13571" max="13571" width="56.85546875" style="113" customWidth="1"/>
    <col min="13572" max="13572" width="68.140625" style="113" customWidth="1"/>
    <col min="13573" max="13824" width="9.140625" style="113"/>
    <col min="13825" max="13825" width="37" style="113" customWidth="1"/>
    <col min="13826" max="13826" width="44.28515625" style="113" customWidth="1"/>
    <col min="13827" max="13827" width="56.85546875" style="113" customWidth="1"/>
    <col min="13828" max="13828" width="68.140625" style="113" customWidth="1"/>
    <col min="13829" max="14080" width="9.140625" style="113"/>
    <col min="14081" max="14081" width="37" style="113" customWidth="1"/>
    <col min="14082" max="14082" width="44.28515625" style="113" customWidth="1"/>
    <col min="14083" max="14083" width="56.85546875" style="113" customWidth="1"/>
    <col min="14084" max="14084" width="68.140625" style="113" customWidth="1"/>
    <col min="14085" max="14336" width="9.140625" style="113"/>
    <col min="14337" max="14337" width="37" style="113" customWidth="1"/>
    <col min="14338" max="14338" width="44.28515625" style="113" customWidth="1"/>
    <col min="14339" max="14339" width="56.85546875" style="113" customWidth="1"/>
    <col min="14340" max="14340" width="68.140625" style="113" customWidth="1"/>
    <col min="14341" max="14592" width="9.140625" style="113"/>
    <col min="14593" max="14593" width="37" style="113" customWidth="1"/>
    <col min="14594" max="14594" width="44.28515625" style="113" customWidth="1"/>
    <col min="14595" max="14595" width="56.85546875" style="113" customWidth="1"/>
    <col min="14596" max="14596" width="68.140625" style="113" customWidth="1"/>
    <col min="14597" max="14848" width="9.140625" style="113"/>
    <col min="14849" max="14849" width="37" style="113" customWidth="1"/>
    <col min="14850" max="14850" width="44.28515625" style="113" customWidth="1"/>
    <col min="14851" max="14851" width="56.85546875" style="113" customWidth="1"/>
    <col min="14852" max="14852" width="68.140625" style="113" customWidth="1"/>
    <col min="14853" max="15104" width="9.140625" style="113"/>
    <col min="15105" max="15105" width="37" style="113" customWidth="1"/>
    <col min="15106" max="15106" width="44.28515625" style="113" customWidth="1"/>
    <col min="15107" max="15107" width="56.85546875" style="113" customWidth="1"/>
    <col min="15108" max="15108" width="68.140625" style="113" customWidth="1"/>
    <col min="15109" max="15360" width="9.140625" style="113"/>
    <col min="15361" max="15361" width="37" style="113" customWidth="1"/>
    <col min="15362" max="15362" width="44.28515625" style="113" customWidth="1"/>
    <col min="15363" max="15363" width="56.85546875" style="113" customWidth="1"/>
    <col min="15364" max="15364" width="68.140625" style="113" customWidth="1"/>
    <col min="15365" max="15616" width="9.140625" style="113"/>
    <col min="15617" max="15617" width="37" style="113" customWidth="1"/>
    <col min="15618" max="15618" width="44.28515625" style="113" customWidth="1"/>
    <col min="15619" max="15619" width="56.85546875" style="113" customWidth="1"/>
    <col min="15620" max="15620" width="68.140625" style="113" customWidth="1"/>
    <col min="15621" max="15872" width="9.140625" style="113"/>
    <col min="15873" max="15873" width="37" style="113" customWidth="1"/>
    <col min="15874" max="15874" width="44.28515625" style="113" customWidth="1"/>
    <col min="15875" max="15875" width="56.85546875" style="113" customWidth="1"/>
    <col min="15876" max="15876" width="68.140625" style="113" customWidth="1"/>
    <col min="15877" max="16128" width="9.140625" style="113"/>
    <col min="16129" max="16129" width="37" style="113" customWidth="1"/>
    <col min="16130" max="16130" width="44.28515625" style="113" customWidth="1"/>
    <col min="16131" max="16131" width="56.85546875" style="113" customWidth="1"/>
    <col min="16132" max="16132" width="68.140625" style="113" customWidth="1"/>
    <col min="16133" max="16384" width="9.140625" style="113"/>
  </cols>
  <sheetData>
    <row r="1" spans="1:6" ht="81.2" customHeight="1" thickBot="1" x14ac:dyDescent="0.3">
      <c r="A1" s="262" t="s">
        <v>307</v>
      </c>
      <c r="B1" s="263"/>
      <c r="C1" s="264"/>
      <c r="D1" s="112"/>
    </row>
    <row r="2" spans="1:6" ht="42" customHeight="1" x14ac:dyDescent="0.25">
      <c r="A2" s="265" t="s">
        <v>359</v>
      </c>
      <c r="B2" s="266"/>
      <c r="C2" s="267"/>
      <c r="D2" s="112"/>
    </row>
    <row r="3" spans="1:6" ht="53.45" customHeight="1" x14ac:dyDescent="0.25">
      <c r="A3" s="268" t="s">
        <v>141</v>
      </c>
      <c r="B3" s="269"/>
      <c r="C3" s="270"/>
      <c r="D3" s="112"/>
      <c r="E3" s="114"/>
      <c r="F3" s="115"/>
    </row>
    <row r="4" spans="1:6" ht="61.15" customHeight="1" x14ac:dyDescent="0.25">
      <c r="A4" s="277" t="s">
        <v>308</v>
      </c>
      <c r="B4" s="278" t="s">
        <v>267</v>
      </c>
      <c r="C4" s="279"/>
      <c r="D4" s="113"/>
    </row>
    <row r="5" spans="1:6" ht="57.95" customHeight="1" x14ac:dyDescent="0.25">
      <c r="A5" s="271" t="s">
        <v>268</v>
      </c>
      <c r="B5" s="272"/>
      <c r="C5" s="273"/>
      <c r="D5" s="112"/>
      <c r="E5" s="114"/>
    </row>
    <row r="6" spans="1:6" ht="53.65" customHeight="1" thickBot="1" x14ac:dyDescent="0.3">
      <c r="A6" s="274" t="s">
        <v>348</v>
      </c>
      <c r="B6" s="275"/>
      <c r="C6" s="276"/>
      <c r="D6" s="112"/>
    </row>
    <row r="7" spans="1:6" s="116" customFormat="1" ht="42" customHeight="1" thickBot="1" x14ac:dyDescent="0.3">
      <c r="A7" s="259" t="s">
        <v>66</v>
      </c>
      <c r="B7" s="260"/>
      <c r="C7" s="261"/>
      <c r="D7" s="112"/>
    </row>
    <row r="8" spans="1:6" x14ac:dyDescent="0.25">
      <c r="A8" s="117"/>
      <c r="B8" s="118" t="s">
        <v>67</v>
      </c>
      <c r="C8" s="119" t="s">
        <v>135</v>
      </c>
      <c r="D8" s="112"/>
    </row>
    <row r="9" spans="1:6" ht="30" x14ac:dyDescent="0.25">
      <c r="A9" s="285" t="s">
        <v>1</v>
      </c>
      <c r="B9" s="120" t="s">
        <v>7</v>
      </c>
      <c r="C9" s="121" t="s">
        <v>68</v>
      </c>
      <c r="D9" s="112"/>
    </row>
    <row r="10" spans="1:6" ht="57.2" customHeight="1" x14ac:dyDescent="0.25">
      <c r="A10" s="285"/>
      <c r="B10" s="120" t="s">
        <v>8</v>
      </c>
      <c r="C10" s="121" t="s">
        <v>175</v>
      </c>
      <c r="D10" s="112" t="s">
        <v>0</v>
      </c>
    </row>
    <row r="11" spans="1:6" ht="75" x14ac:dyDescent="0.25">
      <c r="A11" s="285" t="s">
        <v>2</v>
      </c>
      <c r="B11" s="120" t="s">
        <v>158</v>
      </c>
      <c r="C11" s="121" t="s">
        <v>237</v>
      </c>
      <c r="D11" s="112"/>
    </row>
    <row r="12" spans="1:6" ht="60" x14ac:dyDescent="0.25">
      <c r="A12" s="285"/>
      <c r="B12" s="120" t="s">
        <v>155</v>
      </c>
      <c r="C12" s="122" t="s">
        <v>157</v>
      </c>
      <c r="D12" s="112"/>
    </row>
    <row r="13" spans="1:6" ht="45" x14ac:dyDescent="0.25">
      <c r="A13" s="123" t="s">
        <v>238</v>
      </c>
      <c r="B13" s="120" t="s">
        <v>152</v>
      </c>
      <c r="C13" s="122" t="s">
        <v>236</v>
      </c>
      <c r="D13" s="112"/>
    </row>
    <row r="14" spans="1:6" ht="30" x14ac:dyDescent="0.25">
      <c r="A14" s="285" t="s">
        <v>360</v>
      </c>
      <c r="B14" s="120" t="s">
        <v>136</v>
      </c>
      <c r="C14" s="121" t="s">
        <v>309</v>
      </c>
      <c r="D14" s="112"/>
      <c r="E14" s="124"/>
    </row>
    <row r="15" spans="1:6" ht="45.2" customHeight="1" x14ac:dyDescent="0.25">
      <c r="A15" s="285"/>
      <c r="B15" s="120" t="s">
        <v>137</v>
      </c>
      <c r="C15" s="122" t="s">
        <v>350</v>
      </c>
      <c r="D15" s="112"/>
    </row>
    <row r="16" spans="1:6" ht="60" x14ac:dyDescent="0.25">
      <c r="A16" s="286" t="s">
        <v>227</v>
      </c>
      <c r="B16" s="120" t="s">
        <v>214</v>
      </c>
      <c r="C16" s="121" t="s">
        <v>229</v>
      </c>
      <c r="D16" s="112"/>
    </row>
    <row r="17" spans="1:5" ht="122.25" customHeight="1" x14ac:dyDescent="0.25">
      <c r="A17" s="286"/>
      <c r="B17" s="120" t="s">
        <v>228</v>
      </c>
      <c r="C17" s="121" t="s">
        <v>244</v>
      </c>
      <c r="D17" s="112"/>
      <c r="E17" s="125"/>
    </row>
    <row r="18" spans="1:5" ht="147.75" customHeight="1" x14ac:dyDescent="0.25">
      <c r="A18" s="286" t="s">
        <v>230</v>
      </c>
      <c r="B18" s="120" t="s">
        <v>214</v>
      </c>
      <c r="C18" s="122" t="s">
        <v>367</v>
      </c>
      <c r="D18" s="112"/>
      <c r="E18" s="125"/>
    </row>
    <row r="19" spans="1:5" ht="118.5" customHeight="1" x14ac:dyDescent="0.25">
      <c r="A19" s="286"/>
      <c r="B19" s="120" t="s">
        <v>231</v>
      </c>
      <c r="C19" s="122" t="s">
        <v>349</v>
      </c>
      <c r="D19" s="112"/>
      <c r="E19" s="125"/>
    </row>
    <row r="20" spans="1:5" ht="285.75" customHeight="1" x14ac:dyDescent="0.25">
      <c r="A20" s="126" t="s">
        <v>313</v>
      </c>
      <c r="B20" s="127" t="s">
        <v>361</v>
      </c>
      <c r="C20" s="128" t="s">
        <v>362</v>
      </c>
      <c r="D20" s="112"/>
      <c r="E20" s="125"/>
    </row>
    <row r="21" spans="1:5" ht="45.75" customHeight="1" x14ac:dyDescent="0.25">
      <c r="A21" s="291" t="s">
        <v>69</v>
      </c>
      <c r="B21" s="129" t="s">
        <v>9</v>
      </c>
      <c r="C21" s="130" t="s">
        <v>70</v>
      </c>
      <c r="D21" s="131"/>
    </row>
    <row r="22" spans="1:5" ht="75.2" customHeight="1" x14ac:dyDescent="0.25">
      <c r="A22" s="292"/>
      <c r="B22" s="132" t="s">
        <v>363</v>
      </c>
      <c r="C22" s="130" t="s">
        <v>70</v>
      </c>
      <c r="D22" s="131"/>
    </row>
    <row r="23" spans="1:5" ht="48.2" customHeight="1" x14ac:dyDescent="0.25">
      <c r="A23" s="285" t="s">
        <v>3</v>
      </c>
      <c r="B23" s="120" t="s">
        <v>169</v>
      </c>
      <c r="C23" s="133" t="s">
        <v>351</v>
      </c>
      <c r="D23" s="131"/>
    </row>
    <row r="24" spans="1:5" ht="60" x14ac:dyDescent="0.25">
      <c r="A24" s="285"/>
      <c r="B24" s="120" t="s">
        <v>10</v>
      </c>
      <c r="C24" s="122" t="s">
        <v>364</v>
      </c>
      <c r="D24" s="131"/>
    </row>
    <row r="25" spans="1:5" ht="41.25" customHeight="1" x14ac:dyDescent="0.25">
      <c r="A25" s="287" t="s">
        <v>232</v>
      </c>
      <c r="B25" s="134" t="s">
        <v>142</v>
      </c>
      <c r="C25" s="130" t="s">
        <v>70</v>
      </c>
    </row>
    <row r="26" spans="1:5" ht="45" x14ac:dyDescent="0.25">
      <c r="A26" s="287"/>
      <c r="B26" s="134" t="s">
        <v>246</v>
      </c>
      <c r="C26" s="130" t="s">
        <v>70</v>
      </c>
    </row>
    <row r="27" spans="1:5" ht="47.45" customHeight="1" x14ac:dyDescent="0.25">
      <c r="A27" s="289" t="s">
        <v>234</v>
      </c>
      <c r="B27" s="134" t="s">
        <v>142</v>
      </c>
      <c r="C27" s="130" t="s">
        <v>70</v>
      </c>
    </row>
    <row r="28" spans="1:5" ht="47.45" customHeight="1" x14ac:dyDescent="0.25">
      <c r="A28" s="290"/>
      <c r="B28" s="134" t="s">
        <v>245</v>
      </c>
      <c r="C28" s="130" t="s">
        <v>70</v>
      </c>
    </row>
    <row r="29" spans="1:5" ht="261" customHeight="1" x14ac:dyDescent="0.25">
      <c r="A29" s="136" t="s">
        <v>233</v>
      </c>
      <c r="B29" s="120" t="s">
        <v>162</v>
      </c>
      <c r="C29" s="133" t="s">
        <v>352</v>
      </c>
    </row>
    <row r="30" spans="1:5" ht="55.5" customHeight="1" x14ac:dyDescent="0.25">
      <c r="A30" s="288" t="s">
        <v>310</v>
      </c>
      <c r="B30" s="134" t="s">
        <v>72</v>
      </c>
      <c r="C30" s="130" t="s">
        <v>70</v>
      </c>
    </row>
    <row r="31" spans="1:5" ht="55.5" customHeight="1" x14ac:dyDescent="0.25">
      <c r="A31" s="288"/>
      <c r="B31" s="134" t="s">
        <v>73</v>
      </c>
      <c r="C31" s="130" t="s">
        <v>70</v>
      </c>
    </row>
    <row r="32" spans="1:5" ht="55.5" customHeight="1" x14ac:dyDescent="0.25">
      <c r="A32" s="288"/>
      <c r="B32" s="134" t="s">
        <v>17</v>
      </c>
      <c r="C32" s="130" t="s">
        <v>70</v>
      </c>
    </row>
    <row r="33" spans="1:4" ht="43.5" customHeight="1" x14ac:dyDescent="0.25">
      <c r="A33" s="287" t="s">
        <v>71</v>
      </c>
      <c r="B33" s="134" t="s">
        <v>11</v>
      </c>
      <c r="C33" s="130" t="s">
        <v>70</v>
      </c>
    </row>
    <row r="34" spans="1:4" ht="49.7" customHeight="1" x14ac:dyDescent="0.25">
      <c r="A34" s="287"/>
      <c r="B34" s="134" t="s">
        <v>12</v>
      </c>
      <c r="C34" s="130" t="s">
        <v>70</v>
      </c>
    </row>
    <row r="35" spans="1:4" ht="78.75" customHeight="1" x14ac:dyDescent="0.25">
      <c r="A35" s="137" t="s">
        <v>247</v>
      </c>
      <c r="B35" s="134" t="s">
        <v>176</v>
      </c>
      <c r="C35" s="130" t="s">
        <v>70</v>
      </c>
    </row>
    <row r="36" spans="1:4" ht="31.9" customHeight="1" x14ac:dyDescent="0.25">
      <c r="A36" s="289" t="s">
        <v>248</v>
      </c>
      <c r="B36" s="134" t="s">
        <v>159</v>
      </c>
      <c r="C36" s="130" t="s">
        <v>70</v>
      </c>
      <c r="D36" s="138"/>
    </row>
    <row r="37" spans="1:4" ht="39.6" customHeight="1" x14ac:dyDescent="0.25">
      <c r="A37" s="293"/>
      <c r="B37" s="134" t="s">
        <v>160</v>
      </c>
      <c r="C37" s="130" t="s">
        <v>70</v>
      </c>
      <c r="D37" s="138"/>
    </row>
    <row r="38" spans="1:4" ht="32.25" customHeight="1" x14ac:dyDescent="0.25">
      <c r="A38" s="293"/>
      <c r="B38" s="134" t="s">
        <v>235</v>
      </c>
      <c r="C38" s="130" t="s">
        <v>70</v>
      </c>
    </row>
    <row r="39" spans="1:4" ht="31.7" customHeight="1" x14ac:dyDescent="0.25">
      <c r="A39" s="290"/>
      <c r="B39" s="134" t="s">
        <v>16</v>
      </c>
      <c r="C39" s="130" t="s">
        <v>70</v>
      </c>
    </row>
    <row r="40" spans="1:4" ht="31.7" customHeight="1" x14ac:dyDescent="0.25">
      <c r="A40" s="280" t="s">
        <v>317</v>
      </c>
      <c r="B40" s="129" t="s">
        <v>318</v>
      </c>
      <c r="C40" s="139" t="s">
        <v>70</v>
      </c>
    </row>
    <row r="41" spans="1:4" ht="43.9" customHeight="1" x14ac:dyDescent="0.25">
      <c r="A41" s="281"/>
      <c r="B41" s="129" t="s">
        <v>316</v>
      </c>
      <c r="C41" s="139" t="s">
        <v>70</v>
      </c>
    </row>
    <row r="42" spans="1:4" ht="58.5" customHeight="1" x14ac:dyDescent="0.25">
      <c r="A42" s="281"/>
      <c r="B42" s="134" t="s">
        <v>366</v>
      </c>
      <c r="C42" s="140" t="s">
        <v>70</v>
      </c>
    </row>
    <row r="43" spans="1:4" ht="78.75" customHeight="1" x14ac:dyDescent="0.25">
      <c r="A43" s="281"/>
      <c r="B43" s="134" t="s">
        <v>346</v>
      </c>
      <c r="C43" s="140" t="s">
        <v>70</v>
      </c>
    </row>
    <row r="44" spans="1:4" ht="75.75" customHeight="1" x14ac:dyDescent="0.25">
      <c r="A44" s="282"/>
      <c r="B44" s="134" t="s">
        <v>365</v>
      </c>
      <c r="C44" s="140" t="s">
        <v>70</v>
      </c>
    </row>
    <row r="45" spans="1:4" ht="39.200000000000003" customHeight="1" x14ac:dyDescent="0.25">
      <c r="A45" s="136"/>
      <c r="B45" s="134" t="s">
        <v>311</v>
      </c>
      <c r="C45" s="139" t="s">
        <v>70</v>
      </c>
    </row>
    <row r="46" spans="1:4" ht="35.450000000000003" customHeight="1" thickBot="1" x14ac:dyDescent="0.3">
      <c r="A46" s="136"/>
      <c r="B46" s="134" t="s">
        <v>312</v>
      </c>
      <c r="C46" s="130" t="s">
        <v>70</v>
      </c>
    </row>
    <row r="47" spans="1:4" ht="63.2" customHeight="1" thickBot="1" x14ac:dyDescent="0.3">
      <c r="A47" s="141" t="s">
        <v>143</v>
      </c>
      <c r="B47" s="283" t="s">
        <v>161</v>
      </c>
      <c r="C47" s="284"/>
    </row>
    <row r="48" spans="1:4" x14ac:dyDescent="0.25">
      <c r="A48" s="142"/>
    </row>
    <row r="50" spans="1:1" x14ac:dyDescent="0.25">
      <c r="A50" s="144"/>
    </row>
    <row r="51" spans="1:1" x14ac:dyDescent="0.25">
      <c r="A51" s="144"/>
    </row>
    <row r="52" spans="1:1" x14ac:dyDescent="0.25">
      <c r="A52" s="144"/>
    </row>
    <row r="53" spans="1:1" x14ac:dyDescent="0.25">
      <c r="A53" s="144"/>
    </row>
    <row r="54" spans="1:1" x14ac:dyDescent="0.25">
      <c r="A54" s="144"/>
    </row>
    <row r="55" spans="1:1" x14ac:dyDescent="0.25">
      <c r="A55" s="144"/>
    </row>
  </sheetData>
  <sheetProtection algorithmName="SHA-512" hashValue="uHU+I9ooSlFWEplBtGy4qRsGlNcQOZiJcngGf4fWmMMbMj2pYW/WRO14d+EkQGm6PSLiapzANGBWm42LtzeAww==" saltValue="/lIUPLaaKjnt/1eAb5PKWA==" spinCount="100000" sheet="1" objects="1" scenarios="1"/>
  <mergeCells count="21">
    <mergeCell ref="A40:A44"/>
    <mergeCell ref="B47:C47"/>
    <mergeCell ref="A9:A10"/>
    <mergeCell ref="A11:A12"/>
    <mergeCell ref="A14:A15"/>
    <mergeCell ref="A16:A17"/>
    <mergeCell ref="A23:A24"/>
    <mergeCell ref="A25:A26"/>
    <mergeCell ref="A30:A32"/>
    <mergeCell ref="A33:A34"/>
    <mergeCell ref="A18:A19"/>
    <mergeCell ref="A27:A28"/>
    <mergeCell ref="A21:A22"/>
    <mergeCell ref="A36:A39"/>
    <mergeCell ref="A7:C7"/>
    <mergeCell ref="A1:C1"/>
    <mergeCell ref="A2:C2"/>
    <mergeCell ref="A3:C3"/>
    <mergeCell ref="A5:C5"/>
    <mergeCell ref="A6:C6"/>
    <mergeCell ref="A4:C4"/>
  </mergeCells>
  <pageMargins left="0.56000000000000005" right="0.28999999999999998" top="0.59" bottom="0.61" header="0.5" footer="0.5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5"/>
  <sheetViews>
    <sheetView zoomScale="70" zoomScaleNormal="70" workbookViewId="0">
      <selection activeCell="H8" sqref="H8"/>
    </sheetView>
  </sheetViews>
  <sheetFormatPr defaultColWidth="9.140625" defaultRowHeight="15" x14ac:dyDescent="0.25"/>
  <cols>
    <col min="1" max="1" width="14.28515625" style="145" bestFit="1" customWidth="1"/>
    <col min="2" max="2" width="22.7109375" style="145" customWidth="1"/>
    <col min="3" max="3" width="21.7109375" style="145" bestFit="1" customWidth="1"/>
    <col min="4" max="4" width="20" style="145" customWidth="1"/>
    <col min="5" max="5" width="9.140625" style="145"/>
    <col min="6" max="6" width="13.85546875" style="145" customWidth="1"/>
    <col min="7" max="7" width="11.7109375" style="145" customWidth="1"/>
    <col min="8" max="8" width="12.7109375" style="145" customWidth="1"/>
    <col min="9" max="9" width="12.28515625" style="145" customWidth="1"/>
    <col min="10" max="10" width="13.140625" style="145" customWidth="1"/>
    <col min="11" max="16384" width="9.140625" style="145"/>
  </cols>
  <sheetData>
    <row r="1" spans="1:12" ht="15.75" x14ac:dyDescent="0.25">
      <c r="A1" s="145" t="s">
        <v>18</v>
      </c>
      <c r="B1" s="146" t="s">
        <v>22</v>
      </c>
      <c r="C1" s="147" t="s">
        <v>23</v>
      </c>
      <c r="D1" s="148" t="s">
        <v>24</v>
      </c>
    </row>
    <row r="2" spans="1:12" ht="31.5" x14ac:dyDescent="0.25">
      <c r="A2" s="145" t="s">
        <v>19</v>
      </c>
      <c r="B2" s="149" t="s">
        <v>138</v>
      </c>
      <c r="C2" s="150" t="s">
        <v>39</v>
      </c>
      <c r="D2" s="149" t="s">
        <v>99</v>
      </c>
      <c r="K2" s="151"/>
    </row>
    <row r="3" spans="1:12" ht="63" x14ac:dyDescent="0.25">
      <c r="A3" s="145" t="s">
        <v>20</v>
      </c>
      <c r="B3" s="149" t="s">
        <v>177</v>
      </c>
      <c r="C3" s="149" t="s">
        <v>21</v>
      </c>
      <c r="D3" s="149" t="s">
        <v>92</v>
      </c>
      <c r="K3" s="152"/>
    </row>
    <row r="4" spans="1:12" ht="47.25" x14ac:dyDescent="0.25">
      <c r="B4" s="149" t="s">
        <v>83</v>
      </c>
      <c r="C4" s="149" t="s">
        <v>75</v>
      </c>
      <c r="D4" s="149" t="s">
        <v>124</v>
      </c>
      <c r="K4" s="152"/>
    </row>
    <row r="5" spans="1:12" ht="15.75" x14ac:dyDescent="0.25">
      <c r="B5" s="149" t="s">
        <v>84</v>
      </c>
      <c r="C5" s="149" t="s">
        <v>85</v>
      </c>
      <c r="D5" s="149" t="s">
        <v>123</v>
      </c>
      <c r="K5" s="152"/>
    </row>
    <row r="6" spans="1:12" ht="31.5" x14ac:dyDescent="0.25">
      <c r="B6" s="149" t="s">
        <v>55</v>
      </c>
      <c r="C6" s="150" t="s">
        <v>184</v>
      </c>
      <c r="D6" s="149" t="s">
        <v>127</v>
      </c>
      <c r="K6" s="152"/>
    </row>
    <row r="7" spans="1:12" ht="15.75" x14ac:dyDescent="0.25">
      <c r="B7" s="149" t="s">
        <v>39</v>
      </c>
      <c r="C7" s="149" t="s">
        <v>76</v>
      </c>
      <c r="K7" s="152"/>
      <c r="L7" s="145">
        <v>10</v>
      </c>
    </row>
    <row r="8" spans="1:12" ht="31.5" x14ac:dyDescent="0.25">
      <c r="B8" s="149" t="s">
        <v>62</v>
      </c>
      <c r="C8" s="150" t="s">
        <v>86</v>
      </c>
      <c r="K8" s="151"/>
      <c r="L8" s="145">
        <v>9</v>
      </c>
    </row>
    <row r="9" spans="1:12" ht="63" x14ac:dyDescent="0.25">
      <c r="B9" s="149" t="s">
        <v>21</v>
      </c>
      <c r="C9" s="153" t="s">
        <v>341</v>
      </c>
      <c r="F9" s="145">
        <v>304</v>
      </c>
    </row>
    <row r="10" spans="1:12" ht="47.25" x14ac:dyDescent="0.25">
      <c r="B10" s="149" t="s">
        <v>184</v>
      </c>
      <c r="C10" s="149" t="s">
        <v>191</v>
      </c>
      <c r="F10" s="154"/>
      <c r="G10" s="155" t="s">
        <v>188</v>
      </c>
      <c r="H10" s="155" t="s">
        <v>25</v>
      </c>
      <c r="K10" s="145" t="s">
        <v>323</v>
      </c>
    </row>
    <row r="11" spans="1:12" ht="15.75" x14ac:dyDescent="0.25">
      <c r="B11" s="149" t="s">
        <v>76</v>
      </c>
      <c r="C11" s="149" t="s">
        <v>87</v>
      </c>
      <c r="F11" s="156">
        <v>1</v>
      </c>
      <c r="G11" s="157" t="s">
        <v>26</v>
      </c>
      <c r="H11" s="158">
        <v>44197</v>
      </c>
      <c r="I11" s="159" t="s">
        <v>319</v>
      </c>
      <c r="K11" s="145">
        <v>5</v>
      </c>
      <c r="L11" s="145" t="s">
        <v>324</v>
      </c>
    </row>
    <row r="12" spans="1:12" ht="15.75" x14ac:dyDescent="0.25">
      <c r="B12" s="149" t="s">
        <v>86</v>
      </c>
      <c r="C12" s="150" t="s">
        <v>51</v>
      </c>
      <c r="F12" s="156">
        <v>2</v>
      </c>
      <c r="G12" s="157" t="s">
        <v>27</v>
      </c>
      <c r="H12" s="158">
        <v>44202</v>
      </c>
      <c r="I12" s="159" t="s">
        <v>320</v>
      </c>
      <c r="K12" s="145">
        <v>4</v>
      </c>
      <c r="L12" s="145" t="s">
        <v>325</v>
      </c>
    </row>
    <row r="13" spans="1:12" ht="47.25" x14ac:dyDescent="0.25">
      <c r="B13" s="149" t="s">
        <v>90</v>
      </c>
      <c r="C13" s="150" t="s">
        <v>210</v>
      </c>
      <c r="F13" s="156">
        <v>3</v>
      </c>
      <c r="G13" s="160" t="s">
        <v>28</v>
      </c>
      <c r="H13" s="158">
        <v>44290</v>
      </c>
      <c r="I13" s="159" t="s">
        <v>168</v>
      </c>
      <c r="K13" s="145">
        <v>4</v>
      </c>
      <c r="L13" s="145" t="s">
        <v>326</v>
      </c>
    </row>
    <row r="14" spans="1:12" ht="25.5" customHeight="1" x14ac:dyDescent="0.25">
      <c r="B14" s="149" t="s">
        <v>91</v>
      </c>
      <c r="C14" s="150" t="s">
        <v>88</v>
      </c>
      <c r="F14" s="156">
        <v>4</v>
      </c>
      <c r="G14" s="157" t="s">
        <v>29</v>
      </c>
      <c r="H14" s="158">
        <v>44291</v>
      </c>
      <c r="I14" s="161" t="s">
        <v>321</v>
      </c>
      <c r="K14" s="145">
        <v>4</v>
      </c>
      <c r="L14" s="145" t="s">
        <v>327</v>
      </c>
    </row>
    <row r="15" spans="1:12" ht="45" x14ac:dyDescent="0.25">
      <c r="B15" s="149" t="s">
        <v>93</v>
      </c>
      <c r="C15" s="150" t="s">
        <v>89</v>
      </c>
      <c r="F15" s="156">
        <v>5</v>
      </c>
      <c r="G15" s="162" t="s">
        <v>30</v>
      </c>
      <c r="H15" s="163">
        <v>44311</v>
      </c>
      <c r="I15" s="159" t="s">
        <v>168</v>
      </c>
      <c r="K15" s="145">
        <v>5</v>
      </c>
      <c r="L15" s="145" t="s">
        <v>328</v>
      </c>
    </row>
    <row r="16" spans="1:12" ht="27.75" customHeight="1" x14ac:dyDescent="0.25">
      <c r="B16" s="149" t="s">
        <v>196</v>
      </c>
      <c r="C16" s="150" t="s">
        <v>38</v>
      </c>
      <c r="F16" s="156">
        <v>6</v>
      </c>
      <c r="G16" s="157" t="s">
        <v>31</v>
      </c>
      <c r="H16" s="158">
        <v>44317</v>
      </c>
      <c r="I16" s="159" t="s">
        <v>187</v>
      </c>
      <c r="K16" s="145">
        <v>4</v>
      </c>
      <c r="L16" s="145" t="s">
        <v>329</v>
      </c>
    </row>
    <row r="17" spans="2:12" ht="15.75" x14ac:dyDescent="0.25">
      <c r="B17" s="149" t="s">
        <v>96</v>
      </c>
      <c r="C17" s="150" t="s">
        <v>92</v>
      </c>
      <c r="F17" s="156">
        <v>7</v>
      </c>
      <c r="G17" s="157" t="s">
        <v>32</v>
      </c>
      <c r="H17" s="158">
        <v>44349</v>
      </c>
      <c r="I17" s="159" t="s">
        <v>320</v>
      </c>
      <c r="K17" s="145">
        <v>4</v>
      </c>
      <c r="L17" s="145" t="s">
        <v>330</v>
      </c>
    </row>
    <row r="18" spans="2:12" ht="31.5" x14ac:dyDescent="0.25">
      <c r="B18" s="149" t="s">
        <v>51</v>
      </c>
      <c r="C18" s="150" t="s">
        <v>94</v>
      </c>
      <c r="F18" s="156">
        <v>8</v>
      </c>
      <c r="G18" s="160" t="s">
        <v>33</v>
      </c>
      <c r="H18" s="158">
        <v>44423</v>
      </c>
      <c r="I18" s="159" t="s">
        <v>168</v>
      </c>
      <c r="K18" s="145">
        <v>5</v>
      </c>
      <c r="L18" s="145" t="s">
        <v>331</v>
      </c>
    </row>
    <row r="19" spans="2:12" ht="31.5" x14ac:dyDescent="0.25">
      <c r="B19" s="149" t="s">
        <v>198</v>
      </c>
      <c r="C19" s="150" t="s">
        <v>95</v>
      </c>
      <c r="F19" s="156">
        <v>9</v>
      </c>
      <c r="G19" s="157" t="s">
        <v>34</v>
      </c>
      <c r="H19" s="158">
        <v>44501</v>
      </c>
      <c r="I19" s="159" t="s">
        <v>321</v>
      </c>
      <c r="K19" s="145">
        <v>4</v>
      </c>
      <c r="L19" s="145" t="s">
        <v>332</v>
      </c>
    </row>
    <row r="20" spans="2:12" ht="31.5" x14ac:dyDescent="0.25">
      <c r="B20" s="149" t="s">
        <v>202</v>
      </c>
      <c r="C20" s="150" t="s">
        <v>97</v>
      </c>
      <c r="F20" s="156">
        <v>10</v>
      </c>
      <c r="G20" s="157" t="s">
        <v>35</v>
      </c>
      <c r="H20" s="164">
        <v>44538</v>
      </c>
      <c r="I20" s="159" t="s">
        <v>320</v>
      </c>
      <c r="K20" s="145">
        <v>5</v>
      </c>
      <c r="L20" s="145" t="s">
        <v>333</v>
      </c>
    </row>
    <row r="21" spans="2:12" ht="31.5" x14ac:dyDescent="0.25">
      <c r="B21" s="149" t="s">
        <v>199</v>
      </c>
      <c r="C21" s="149" t="s">
        <v>206</v>
      </c>
      <c r="F21" s="156">
        <v>11</v>
      </c>
      <c r="G21" s="157" t="s">
        <v>36</v>
      </c>
      <c r="H21" s="158">
        <v>44555</v>
      </c>
      <c r="I21" s="159" t="s">
        <v>187</v>
      </c>
      <c r="K21" s="145">
        <v>4</v>
      </c>
      <c r="L21" s="145" t="s">
        <v>334</v>
      </c>
    </row>
    <row r="22" spans="2:12" ht="47.25" x14ac:dyDescent="0.25">
      <c r="B22" s="149" t="s">
        <v>99</v>
      </c>
      <c r="C22" s="150" t="s">
        <v>197</v>
      </c>
      <c r="F22" s="165">
        <v>12</v>
      </c>
      <c r="G22" s="160" t="s">
        <v>37</v>
      </c>
      <c r="H22" s="158">
        <v>44556</v>
      </c>
      <c r="I22" s="159" t="s">
        <v>168</v>
      </c>
      <c r="K22" s="145">
        <v>4</v>
      </c>
      <c r="L22" s="145" t="s">
        <v>335</v>
      </c>
    </row>
    <row r="23" spans="2:12" ht="15.75" x14ac:dyDescent="0.25">
      <c r="B23" s="149" t="s">
        <v>80</v>
      </c>
      <c r="C23" s="150" t="s">
        <v>41</v>
      </c>
      <c r="K23" s="145">
        <f>SUM(K11:K22)</f>
        <v>52</v>
      </c>
      <c r="L23" s="145" t="s">
        <v>336</v>
      </c>
    </row>
    <row r="24" spans="2:12" ht="15.75" x14ac:dyDescent="0.25">
      <c r="B24" s="149" t="s">
        <v>79</v>
      </c>
      <c r="C24" s="149" t="s">
        <v>65</v>
      </c>
      <c r="H24" s="166"/>
      <c r="I24" s="145">
        <v>8</v>
      </c>
      <c r="K24" s="145">
        <v>8</v>
      </c>
    </row>
    <row r="25" spans="2:12" ht="27.2" customHeight="1" x14ac:dyDescent="0.25">
      <c r="B25" s="149" t="s">
        <v>208</v>
      </c>
      <c r="C25" s="150" t="s">
        <v>98</v>
      </c>
      <c r="K25" s="145">
        <f>SUM(K23:K24)</f>
        <v>60</v>
      </c>
      <c r="L25" s="145" t="s">
        <v>337</v>
      </c>
    </row>
    <row r="26" spans="2:12" ht="47.25" x14ac:dyDescent="0.25">
      <c r="B26" s="149" t="s">
        <v>201</v>
      </c>
      <c r="C26" s="150" t="s">
        <v>53</v>
      </c>
      <c r="K26" s="145">
        <f>365-60</f>
        <v>305</v>
      </c>
    </row>
    <row r="27" spans="2:12" ht="15.75" x14ac:dyDescent="0.25">
      <c r="B27" s="149" t="s">
        <v>45</v>
      </c>
      <c r="C27" s="150" t="s">
        <v>50</v>
      </c>
    </row>
    <row r="28" spans="2:12" ht="26.45" customHeight="1" x14ac:dyDescent="0.25">
      <c r="B28" s="149" t="s">
        <v>89</v>
      </c>
      <c r="C28" s="149" t="s">
        <v>100</v>
      </c>
    </row>
    <row r="29" spans="2:12" ht="15.75" x14ac:dyDescent="0.25">
      <c r="B29" s="149" t="s">
        <v>88</v>
      </c>
      <c r="C29" s="150" t="s">
        <v>101</v>
      </c>
    </row>
    <row r="30" spans="2:12" ht="31.5" x14ac:dyDescent="0.25">
      <c r="B30" s="149" t="s">
        <v>38</v>
      </c>
      <c r="C30" s="150" t="s">
        <v>48</v>
      </c>
    </row>
    <row r="31" spans="2:12" ht="15.75" x14ac:dyDescent="0.25">
      <c r="B31" s="149" t="s">
        <v>78</v>
      </c>
      <c r="C31" s="149" t="s">
        <v>102</v>
      </c>
    </row>
    <row r="32" spans="2:12" ht="15.75" x14ac:dyDescent="0.25">
      <c r="B32" s="149" t="s">
        <v>92</v>
      </c>
      <c r="C32" s="149" t="s">
        <v>207</v>
      </c>
    </row>
    <row r="33" spans="2:10" ht="32.25" customHeight="1" x14ac:dyDescent="0.25">
      <c r="B33" s="149" t="s">
        <v>178</v>
      </c>
      <c r="C33" s="150" t="s">
        <v>181</v>
      </c>
    </row>
    <row r="34" spans="2:10" ht="47.25" x14ac:dyDescent="0.25">
      <c r="B34" s="149" t="s">
        <v>94</v>
      </c>
      <c r="C34" s="149" t="s">
        <v>182</v>
      </c>
    </row>
    <row r="35" spans="2:10" ht="37.5" customHeight="1" x14ac:dyDescent="0.25">
      <c r="B35" s="149" t="s">
        <v>56</v>
      </c>
      <c r="C35" s="150" t="s">
        <v>103</v>
      </c>
    </row>
    <row r="36" spans="2:10" ht="25.5" customHeight="1" x14ac:dyDescent="0.25">
      <c r="B36" s="149" t="s">
        <v>195</v>
      </c>
      <c r="C36" s="150" t="s">
        <v>104</v>
      </c>
    </row>
    <row r="37" spans="2:10" ht="31.5" x14ac:dyDescent="0.25">
      <c r="B37" s="149" t="s">
        <v>95</v>
      </c>
      <c r="C37" s="149" t="s">
        <v>105</v>
      </c>
    </row>
    <row r="38" spans="2:10" ht="15.75" x14ac:dyDescent="0.25">
      <c r="B38" s="149" t="s">
        <v>97</v>
      </c>
      <c r="C38" s="150" t="s">
        <v>106</v>
      </c>
    </row>
    <row r="39" spans="2:10" ht="31.5" x14ac:dyDescent="0.25">
      <c r="B39" s="149" t="s">
        <v>206</v>
      </c>
      <c r="C39" s="150" t="s">
        <v>179</v>
      </c>
    </row>
    <row r="40" spans="2:10" ht="47.25" x14ac:dyDescent="0.25">
      <c r="B40" s="149" t="s">
        <v>190</v>
      </c>
      <c r="C40" s="150" t="s">
        <v>77</v>
      </c>
    </row>
    <row r="41" spans="2:10" ht="31.5" x14ac:dyDescent="0.25">
      <c r="B41" s="149" t="s">
        <v>197</v>
      </c>
      <c r="C41" s="150" t="s">
        <v>40</v>
      </c>
    </row>
    <row r="42" spans="2:10" ht="39.200000000000003" customHeight="1" x14ac:dyDescent="0.25">
      <c r="B42" s="149" t="s">
        <v>41</v>
      </c>
      <c r="C42" s="149" t="s">
        <v>64</v>
      </c>
    </row>
    <row r="43" spans="2:10" ht="47.25" x14ac:dyDescent="0.25">
      <c r="B43" s="149" t="s">
        <v>192</v>
      </c>
      <c r="C43" s="150" t="s">
        <v>107</v>
      </c>
    </row>
    <row r="44" spans="2:10" ht="47.25" x14ac:dyDescent="0.25">
      <c r="B44" s="149" t="s">
        <v>98</v>
      </c>
      <c r="C44" s="150" t="s">
        <v>108</v>
      </c>
      <c r="J44" s="151"/>
    </row>
    <row r="45" spans="2:10" ht="15.75" x14ac:dyDescent="0.25">
      <c r="B45" s="149" t="s">
        <v>53</v>
      </c>
      <c r="C45" s="149" t="s">
        <v>82</v>
      </c>
    </row>
    <row r="46" spans="2:10" ht="31.5" x14ac:dyDescent="0.25">
      <c r="B46" s="149" t="s">
        <v>111</v>
      </c>
      <c r="C46" s="149" t="s">
        <v>109</v>
      </c>
    </row>
    <row r="47" spans="2:10" ht="15.75" x14ac:dyDescent="0.25">
      <c r="B47" s="149" t="s">
        <v>52</v>
      </c>
      <c r="C47" s="150" t="s">
        <v>110</v>
      </c>
    </row>
    <row r="48" spans="2:10" ht="15.75" x14ac:dyDescent="0.25">
      <c r="B48" s="149" t="s">
        <v>50</v>
      </c>
      <c r="C48" s="149" t="s">
        <v>200</v>
      </c>
    </row>
    <row r="49" spans="2:4" ht="31.5" x14ac:dyDescent="0.25">
      <c r="B49" s="149" t="s">
        <v>100</v>
      </c>
      <c r="C49" s="149" t="s">
        <v>44</v>
      </c>
    </row>
    <row r="50" spans="2:4" ht="42" customHeight="1" x14ac:dyDescent="0.25">
      <c r="B50" s="149" t="s">
        <v>101</v>
      </c>
      <c r="C50" s="150" t="s">
        <v>61</v>
      </c>
    </row>
    <row r="51" spans="2:4" ht="15.75" x14ac:dyDescent="0.25">
      <c r="B51" s="149" t="s">
        <v>60</v>
      </c>
      <c r="C51" s="150" t="s">
        <v>46</v>
      </c>
    </row>
    <row r="52" spans="2:4" ht="15.75" x14ac:dyDescent="0.25">
      <c r="B52" s="149" t="s">
        <v>113</v>
      </c>
      <c r="C52" s="150" t="s">
        <v>47</v>
      </c>
    </row>
    <row r="53" spans="2:4" ht="31.5" x14ac:dyDescent="0.25">
      <c r="B53" s="149" t="s">
        <v>81</v>
      </c>
      <c r="C53" s="149" t="s">
        <v>112</v>
      </c>
      <c r="D53" s="167"/>
    </row>
    <row r="54" spans="2:4" ht="15.75" x14ac:dyDescent="0.25">
      <c r="B54" s="149" t="s">
        <v>114</v>
      </c>
      <c r="C54" s="167"/>
      <c r="D54" s="167"/>
    </row>
    <row r="55" spans="2:4" ht="15.75" x14ac:dyDescent="0.25">
      <c r="B55" s="149" t="s">
        <v>43</v>
      </c>
      <c r="C55" s="168"/>
      <c r="D55" s="167"/>
    </row>
    <row r="56" spans="2:4" ht="15.75" x14ac:dyDescent="0.25">
      <c r="B56" s="149" t="s">
        <v>48</v>
      </c>
      <c r="C56" s="168"/>
      <c r="D56" s="167"/>
    </row>
    <row r="57" spans="2:4" ht="31.5" x14ac:dyDescent="0.25">
      <c r="B57" s="149" t="s">
        <v>115</v>
      </c>
      <c r="C57" s="168"/>
      <c r="D57" s="167"/>
    </row>
    <row r="58" spans="2:4" ht="31.5" x14ac:dyDescent="0.25">
      <c r="B58" s="149" t="s">
        <v>181</v>
      </c>
      <c r="C58" s="168"/>
      <c r="D58" s="167"/>
    </row>
    <row r="59" spans="2:4" ht="15.75" x14ac:dyDescent="0.25">
      <c r="B59" s="149" t="s">
        <v>116</v>
      </c>
      <c r="C59" s="167"/>
      <c r="D59" s="167"/>
    </row>
    <row r="60" spans="2:4" ht="31.5" x14ac:dyDescent="0.25">
      <c r="B60" s="149" t="s">
        <v>117</v>
      </c>
      <c r="C60" s="167"/>
      <c r="D60" s="167"/>
    </row>
    <row r="61" spans="2:4" ht="15.75" x14ac:dyDescent="0.25">
      <c r="B61" s="149" t="s">
        <v>118</v>
      </c>
      <c r="C61" s="167"/>
      <c r="D61" s="167"/>
    </row>
    <row r="62" spans="2:4" ht="15.75" x14ac:dyDescent="0.25">
      <c r="B62" s="149" t="s">
        <v>103</v>
      </c>
      <c r="C62" s="167"/>
      <c r="D62" s="167"/>
    </row>
    <row r="63" spans="2:4" ht="23.25" customHeight="1" x14ac:dyDescent="0.25">
      <c r="B63" s="149" t="s">
        <v>54</v>
      </c>
      <c r="C63" s="167"/>
      <c r="D63" s="167"/>
    </row>
    <row r="64" spans="2:4" ht="28.5" customHeight="1" x14ac:dyDescent="0.25">
      <c r="B64" s="149" t="s">
        <v>203</v>
      </c>
      <c r="C64" s="167"/>
      <c r="D64" s="167"/>
    </row>
    <row r="65" spans="2:4" ht="33" customHeight="1" x14ac:dyDescent="0.25">
      <c r="B65" s="149" t="s">
        <v>58</v>
      </c>
      <c r="C65" s="169" t="s">
        <v>306</v>
      </c>
      <c r="D65" s="167"/>
    </row>
    <row r="66" spans="2:4" ht="31.5" x14ac:dyDescent="0.25">
      <c r="B66" s="149" t="s">
        <v>119</v>
      </c>
      <c r="C66" s="167"/>
      <c r="D66" s="167"/>
    </row>
    <row r="67" spans="2:4" ht="31.5" x14ac:dyDescent="0.25">
      <c r="B67" s="149" t="s">
        <v>120</v>
      </c>
      <c r="D67" s="167"/>
    </row>
    <row r="68" spans="2:4" ht="29.45" customHeight="1" x14ac:dyDescent="0.25">
      <c r="B68" s="149" t="s">
        <v>121</v>
      </c>
      <c r="C68" s="167"/>
      <c r="D68" s="167"/>
    </row>
    <row r="69" spans="2:4" ht="31.5" x14ac:dyDescent="0.25">
      <c r="B69" s="149" t="s">
        <v>57</v>
      </c>
      <c r="C69" s="167"/>
      <c r="D69" s="167"/>
    </row>
    <row r="70" spans="2:4" ht="31.5" x14ac:dyDescent="0.25">
      <c r="B70" s="149" t="s">
        <v>122</v>
      </c>
      <c r="C70" s="167"/>
      <c r="D70" s="167"/>
    </row>
    <row r="71" spans="2:4" ht="15.75" x14ac:dyDescent="0.25">
      <c r="B71" s="149" t="s">
        <v>106</v>
      </c>
      <c r="C71" s="167"/>
      <c r="D71" s="167"/>
    </row>
    <row r="72" spans="2:4" ht="31.5" x14ac:dyDescent="0.25">
      <c r="B72" s="149" t="s">
        <v>179</v>
      </c>
      <c r="C72" s="167"/>
      <c r="D72" s="167"/>
    </row>
    <row r="73" spans="2:4" ht="15.75" x14ac:dyDescent="0.25">
      <c r="B73" s="149" t="s">
        <v>123</v>
      </c>
      <c r="C73" s="167"/>
      <c r="D73" s="167"/>
    </row>
    <row r="74" spans="2:4" ht="15.75" x14ac:dyDescent="0.25">
      <c r="B74" s="149" t="s">
        <v>49</v>
      </c>
      <c r="C74" s="167"/>
      <c r="D74" s="167"/>
    </row>
    <row r="75" spans="2:4" ht="31.5" x14ac:dyDescent="0.25">
      <c r="B75" s="149" t="s">
        <v>180</v>
      </c>
      <c r="C75" s="167"/>
      <c r="D75" s="167"/>
    </row>
    <row r="76" spans="2:4" ht="31.5" x14ac:dyDescent="0.25">
      <c r="B76" s="149" t="s">
        <v>125</v>
      </c>
      <c r="C76" s="167"/>
      <c r="D76" s="167"/>
    </row>
    <row r="77" spans="2:4" ht="31.5" x14ac:dyDescent="0.25">
      <c r="B77" s="170" t="s">
        <v>340</v>
      </c>
      <c r="C77" s="169" t="s">
        <v>211</v>
      </c>
      <c r="D77" s="167"/>
    </row>
    <row r="78" spans="2:4" ht="31.5" x14ac:dyDescent="0.25">
      <c r="B78" s="149" t="s">
        <v>42</v>
      </c>
      <c r="C78" s="167"/>
      <c r="D78" s="167"/>
    </row>
    <row r="79" spans="2:4" ht="31.5" x14ac:dyDescent="0.25">
      <c r="B79" s="149" t="s">
        <v>126</v>
      </c>
      <c r="D79" s="167"/>
    </row>
    <row r="80" spans="2:4" ht="15.75" x14ac:dyDescent="0.25">
      <c r="B80" s="149" t="s">
        <v>40</v>
      </c>
      <c r="C80" s="167"/>
      <c r="D80" s="167"/>
    </row>
    <row r="81" spans="2:10" ht="31.5" x14ac:dyDescent="0.25">
      <c r="B81" s="149" t="s">
        <v>205</v>
      </c>
      <c r="C81" s="167"/>
      <c r="D81" s="167"/>
    </row>
    <row r="82" spans="2:10" ht="15.75" x14ac:dyDescent="0.25">
      <c r="B82" s="149" t="s">
        <v>127</v>
      </c>
      <c r="C82" s="167"/>
      <c r="D82" s="167"/>
    </row>
    <row r="83" spans="2:10" ht="31.5" x14ac:dyDescent="0.25">
      <c r="B83" s="149" t="s">
        <v>128</v>
      </c>
      <c r="C83" s="167"/>
      <c r="D83" s="167"/>
    </row>
    <row r="84" spans="2:10" ht="15.75" x14ac:dyDescent="0.25">
      <c r="B84" s="149" t="s">
        <v>129</v>
      </c>
      <c r="C84" s="167"/>
      <c r="D84" s="167"/>
      <c r="J84" s="145" t="s">
        <v>134</v>
      </c>
    </row>
    <row r="85" spans="2:10" ht="15.75" x14ac:dyDescent="0.25">
      <c r="B85" s="149" t="s">
        <v>63</v>
      </c>
      <c r="C85" s="167"/>
      <c r="D85" s="167"/>
    </row>
    <row r="86" spans="2:10" ht="15.75" x14ac:dyDescent="0.25">
      <c r="B86" s="149" t="s">
        <v>107</v>
      </c>
      <c r="C86" s="167"/>
      <c r="D86" s="167"/>
    </row>
    <row r="87" spans="2:10" ht="15.75" x14ac:dyDescent="0.25">
      <c r="B87" s="149" t="s">
        <v>204</v>
      </c>
      <c r="C87" s="167"/>
      <c r="D87" s="167"/>
    </row>
    <row r="88" spans="2:10" ht="30.75" customHeight="1" x14ac:dyDescent="0.25">
      <c r="B88" s="149" t="s">
        <v>130</v>
      </c>
      <c r="C88" s="167"/>
      <c r="D88" s="167"/>
    </row>
    <row r="89" spans="2:10" ht="15.75" x14ac:dyDescent="0.25">
      <c r="B89" s="149" t="s">
        <v>131</v>
      </c>
      <c r="C89" s="167"/>
      <c r="D89" s="167"/>
    </row>
    <row r="90" spans="2:10" ht="31.5" x14ac:dyDescent="0.25">
      <c r="B90" s="149" t="s">
        <v>109</v>
      </c>
      <c r="C90" s="167"/>
      <c r="D90" s="167"/>
    </row>
    <row r="91" spans="2:10" ht="15.75" x14ac:dyDescent="0.25">
      <c r="B91" s="149" t="s">
        <v>110</v>
      </c>
      <c r="C91" s="167"/>
      <c r="D91" s="167"/>
    </row>
    <row r="92" spans="2:10" ht="15.75" x14ac:dyDescent="0.25">
      <c r="B92" s="149" t="s">
        <v>209</v>
      </c>
      <c r="C92" s="167"/>
      <c r="D92" s="167"/>
    </row>
    <row r="93" spans="2:10" ht="15.75" x14ac:dyDescent="0.25">
      <c r="B93" s="149" t="s">
        <v>132</v>
      </c>
      <c r="C93" s="167"/>
      <c r="D93" s="167"/>
      <c r="J93" s="151"/>
    </row>
    <row r="94" spans="2:10" ht="31.5" x14ac:dyDescent="0.25">
      <c r="B94" s="149" t="s">
        <v>194</v>
      </c>
      <c r="C94" s="167"/>
      <c r="D94" s="167"/>
    </row>
    <row r="95" spans="2:10" ht="15.75" x14ac:dyDescent="0.25">
      <c r="B95" s="149" t="s">
        <v>193</v>
      </c>
      <c r="C95" s="167"/>
      <c r="D95" s="167"/>
    </row>
    <row r="96" spans="2:10" ht="15.75" x14ac:dyDescent="0.25">
      <c r="B96" s="149" t="s">
        <v>61</v>
      </c>
      <c r="C96" s="167"/>
      <c r="D96" s="167"/>
    </row>
    <row r="97" spans="2:4" ht="15.75" x14ac:dyDescent="0.25">
      <c r="B97" s="149" t="s">
        <v>46</v>
      </c>
      <c r="C97" s="167"/>
      <c r="D97" s="167"/>
    </row>
    <row r="98" spans="2:4" ht="15.75" x14ac:dyDescent="0.25">
      <c r="B98" s="149" t="s">
        <v>47</v>
      </c>
      <c r="C98" s="167"/>
      <c r="D98" s="167"/>
    </row>
    <row r="99" spans="2:4" ht="15.75" x14ac:dyDescent="0.25">
      <c r="B99" s="149" t="s">
        <v>59</v>
      </c>
      <c r="C99" s="167"/>
      <c r="D99" s="167"/>
    </row>
    <row r="100" spans="2:4" ht="15.75" x14ac:dyDescent="0.25">
      <c r="B100" s="149" t="s">
        <v>133</v>
      </c>
      <c r="C100" s="167"/>
      <c r="D100" s="167"/>
    </row>
    <row r="101" spans="2:4" ht="15.75" x14ac:dyDescent="0.25">
      <c r="B101" s="149" t="s">
        <v>189</v>
      </c>
      <c r="C101" s="167"/>
      <c r="D101" s="167"/>
    </row>
    <row r="102" spans="2:4" ht="31.5" x14ac:dyDescent="0.25">
      <c r="B102" s="149" t="s">
        <v>112</v>
      </c>
      <c r="C102" s="167"/>
      <c r="D102" s="167"/>
    </row>
    <row r="103" spans="2:4" ht="15.75" x14ac:dyDescent="0.25">
      <c r="C103" s="167"/>
      <c r="D103" s="167"/>
    </row>
    <row r="104" spans="2:4" ht="15.75" x14ac:dyDescent="0.25">
      <c r="C104" s="167"/>
      <c r="D104" s="167"/>
    </row>
    <row r="105" spans="2:4" ht="15.75" x14ac:dyDescent="0.25">
      <c r="C105" s="167"/>
      <c r="D105" s="167"/>
    </row>
  </sheetData>
  <sheetProtection algorithmName="SHA-512" hashValue="nzMZBctHfZFS4QG+Xfigk4vhGCg3UuC2EbHhLbBDjpTrSWZBzodSKefkneskHOfY897nQNja6XpJFatrWGLwkA==" saltValue="nTiTn7pZAX6Vzb5RAwfjO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RSA MANTENIMENTO ALTO</vt:lpstr>
      <vt:lpstr>RSA MANTENIMENTO BASSO</vt:lpstr>
      <vt:lpstr>RSA FUORI REGIONE</vt:lpstr>
      <vt:lpstr>RSA SEMIRESIDENZIALE LIV. ALTO </vt:lpstr>
      <vt:lpstr>TABELLA RIEPILOGATIVA</vt:lpstr>
      <vt:lpstr>NOTE COMPILAZIONE E LEGENDA </vt:lpstr>
      <vt:lpstr>MENU TENDINA</vt:lpstr>
      <vt:lpstr>'TABELLA RIEPILOGATIVA'!_Hlk66201155</vt:lpstr>
      <vt:lpstr>'TABELLA RIEPILOGATIVA'!_Hlk66281040</vt:lpstr>
      <vt:lpstr>'NOTE COMPILAZIONE E LEGENDA '!Area_stampa</vt:lpstr>
    </vt:vector>
  </TitlesOfParts>
  <Company>Regione Lazio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Capitanio</dc:creator>
  <cp:lastModifiedBy>Giada Di Giammarco</cp:lastModifiedBy>
  <cp:lastPrinted>2021-04-07T10:35:17Z</cp:lastPrinted>
  <dcterms:created xsi:type="dcterms:W3CDTF">2018-11-14T07:11:34Z</dcterms:created>
  <dcterms:modified xsi:type="dcterms:W3CDTF">2022-02-02T13:28:52Z</dcterms:modified>
</cp:coreProperties>
</file>