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updateLinks="never"/>
  <mc:AlternateContent xmlns:mc="http://schemas.openxmlformats.org/markup-compatibility/2006">
    <mc:Choice Requires="x15">
      <x15ac:absPath xmlns:x15ac="http://schemas.microsoft.com/office/spreadsheetml/2010/11/ac" url="C:\Users\enzo\Desktop\DOPO ATTACCO HAKER\Giada di Giammarco\Aggiornamento del 03.02.2022\"/>
    </mc:Choice>
  </mc:AlternateContent>
  <xr:revisionPtr revIDLastSave="0" documentId="8_{47106EA3-E6A1-41CD-ACFC-0EC5F9FFF3E5}" xr6:coauthVersionLast="47" xr6:coauthVersionMax="47" xr10:uidLastSave="{00000000-0000-0000-0000-000000000000}"/>
  <bookViews>
    <workbookView xWindow="12345" yWindow="1020" windowWidth="14205" windowHeight="14400" tabRatio="613" firstSheet="2" activeTab="3" xr2:uid="{00000000-000D-0000-FFFF-FFFF00000000}"/>
  </bookViews>
  <sheets>
    <sheet name="RESIDENZIALE LIVELLO ELEVATO" sheetId="1" r:id="rId1"/>
    <sheet name="RESIDENZIALE LIVELLO MEDIO" sheetId="2" r:id="rId2"/>
    <sheet name="FUORI REGIONE " sheetId="14" r:id="rId3"/>
    <sheet name=" SEMIRESIDENZIALE LIV. ELEVATO" sheetId="17" r:id="rId4"/>
    <sheet name=" SEMIRESIDENZIALE LIV. MEDIO" sheetId="18" r:id="rId5"/>
    <sheet name="TABELLA RIEPILOGATIVA" sheetId="19" r:id="rId6"/>
    <sheet name="NOTE COMPILAZIONE E LEGENDA " sheetId="6" r:id="rId7"/>
    <sheet name="MENU TENDINA" sheetId="4" r:id="rId8"/>
  </sheets>
  <externalReferences>
    <externalReference r:id="rId9"/>
    <externalReference r:id="rId10"/>
  </externalReferences>
  <definedNames>
    <definedName name="ACCOMPAGNO" localSheetId="6">'[1]MENU TENDINA ELENCO STRUTTURE  '!$E$2:$E$3</definedName>
    <definedName name="ACCOMPAGNO">'[2]ELENCO STRUTTURE Menu tendina  '!$E$2:$E$3</definedName>
    <definedName name="_xlnm.Print_Area" localSheetId="6">'NOTE COMPILAZIONE E LEGENDA '!#REF!</definedName>
    <definedName name="_xlnm.Print_Area" localSheetId="5">'TABELLA RIEPILOGATIVA'!$A$1:$J$63</definedName>
    <definedName name="STRUTTURE_SRSR_FO">'[1]MENU TENDINA ELENCO STRUTTURE  '!$C$2:$C$14</definedName>
    <definedName name="STRUTTURE_SRSR24H" localSheetId="6">'[1]MENU TENDINA ELENCO STRUTTURE  '!$A$2:$A$41</definedName>
    <definedName name="STRUTTURE_SRSR24H">'[2]ELENCO STRUTTURE Menu tendina  '!$A$2:$A$41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8" i="1" l="1"/>
  <c r="L148" i="1" s="1"/>
  <c r="V148" i="1"/>
  <c r="T148" i="1"/>
  <c r="U148" i="1" s="1"/>
  <c r="P148" i="1"/>
  <c r="Y148" i="1" s="1"/>
  <c r="Z148" i="1" s="1"/>
  <c r="O148" i="1"/>
  <c r="AB148" i="1" l="1"/>
  <c r="W148" i="1"/>
  <c r="X148" i="1" s="1"/>
  <c r="K148" i="1"/>
  <c r="R148" i="1"/>
  <c r="Q148" i="1"/>
  <c r="S148" i="1" s="1"/>
  <c r="T7" i="14"/>
  <c r="T7" i="2"/>
  <c r="T6" i="1"/>
  <c r="AA148" i="1" l="1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8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4" i="18"/>
  <c r="P95" i="18"/>
  <c r="P96" i="18"/>
  <c r="P97" i="18"/>
  <c r="P98" i="18"/>
  <c r="P99" i="18"/>
  <c r="P100" i="18"/>
  <c r="P101" i="18"/>
  <c r="P102" i="18"/>
  <c r="P103" i="18"/>
  <c r="P104" i="18"/>
  <c r="P105" i="18"/>
  <c r="P106" i="18"/>
  <c r="P107" i="18"/>
  <c r="P108" i="18"/>
  <c r="P109" i="18"/>
  <c r="P110" i="18"/>
  <c r="P111" i="18"/>
  <c r="P112" i="18"/>
  <c r="P113" i="18"/>
  <c r="P114" i="18"/>
  <c r="P115" i="18"/>
  <c r="P116" i="18"/>
  <c r="P117" i="18"/>
  <c r="P118" i="18"/>
  <c r="P119" i="18"/>
  <c r="P120" i="18"/>
  <c r="P121" i="18"/>
  <c r="P122" i="18"/>
  <c r="P123" i="18"/>
  <c r="P124" i="18"/>
  <c r="P125" i="18"/>
  <c r="P126" i="18"/>
  <c r="P127" i="18"/>
  <c r="P128" i="18"/>
  <c r="P129" i="18"/>
  <c r="P130" i="18"/>
  <c r="P131" i="18"/>
  <c r="P132" i="18"/>
  <c r="P133" i="18"/>
  <c r="P134" i="18"/>
  <c r="P135" i="18"/>
  <c r="P136" i="18"/>
  <c r="P137" i="18"/>
  <c r="P138" i="18"/>
  <c r="P139" i="18"/>
  <c r="P140" i="18"/>
  <c r="P141" i="18"/>
  <c r="P142" i="18"/>
  <c r="P143" i="18"/>
  <c r="P144" i="18"/>
  <c r="P145" i="18"/>
  <c r="P146" i="18"/>
  <c r="P147" i="18"/>
  <c r="P148" i="18"/>
  <c r="P149" i="18"/>
  <c r="P7" i="18"/>
  <c r="P7" i="17"/>
  <c r="K8" i="18"/>
  <c r="AC8" i="18" s="1"/>
  <c r="K9" i="18"/>
  <c r="AC9" i="18" s="1"/>
  <c r="K10" i="18"/>
  <c r="AC10" i="18" s="1"/>
  <c r="K11" i="18"/>
  <c r="AC11" i="18" s="1"/>
  <c r="K12" i="18"/>
  <c r="AC12" i="18" s="1"/>
  <c r="K13" i="18"/>
  <c r="AC13" i="18" s="1"/>
  <c r="K14" i="18"/>
  <c r="AC14" i="18" s="1"/>
  <c r="K15" i="18"/>
  <c r="AC15" i="18" s="1"/>
  <c r="K16" i="18"/>
  <c r="AC16" i="18" s="1"/>
  <c r="K17" i="18"/>
  <c r="AC17" i="18" s="1"/>
  <c r="K18" i="18"/>
  <c r="AC18" i="18" s="1"/>
  <c r="K19" i="18"/>
  <c r="AC19" i="18" s="1"/>
  <c r="K20" i="18"/>
  <c r="AC20" i="18" s="1"/>
  <c r="K21" i="18"/>
  <c r="AC21" i="18" s="1"/>
  <c r="K22" i="18"/>
  <c r="AC22" i="18" s="1"/>
  <c r="K23" i="18"/>
  <c r="AC23" i="18" s="1"/>
  <c r="K24" i="18"/>
  <c r="AC24" i="18" s="1"/>
  <c r="K25" i="18"/>
  <c r="AC25" i="18" s="1"/>
  <c r="K26" i="18"/>
  <c r="AC26" i="18" s="1"/>
  <c r="K27" i="18"/>
  <c r="AC27" i="18" s="1"/>
  <c r="K28" i="18"/>
  <c r="AC28" i="18" s="1"/>
  <c r="K29" i="18"/>
  <c r="AC29" i="18" s="1"/>
  <c r="K30" i="18"/>
  <c r="AC30" i="18" s="1"/>
  <c r="K31" i="18"/>
  <c r="AC31" i="18" s="1"/>
  <c r="K32" i="18"/>
  <c r="AC32" i="18" s="1"/>
  <c r="K33" i="18"/>
  <c r="AC33" i="18" s="1"/>
  <c r="K34" i="18"/>
  <c r="AC34" i="18" s="1"/>
  <c r="K35" i="18"/>
  <c r="AC35" i="18" s="1"/>
  <c r="K36" i="18"/>
  <c r="AC36" i="18" s="1"/>
  <c r="K37" i="18"/>
  <c r="AC37" i="18" s="1"/>
  <c r="K38" i="18"/>
  <c r="AC38" i="18" s="1"/>
  <c r="K39" i="18"/>
  <c r="AC39" i="18" s="1"/>
  <c r="K40" i="18"/>
  <c r="AC40" i="18" s="1"/>
  <c r="K41" i="18"/>
  <c r="AC41" i="18" s="1"/>
  <c r="K42" i="18"/>
  <c r="AC42" i="18" s="1"/>
  <c r="K43" i="18"/>
  <c r="AC43" i="18" s="1"/>
  <c r="K44" i="18"/>
  <c r="AC44" i="18" s="1"/>
  <c r="K45" i="18"/>
  <c r="AC45" i="18" s="1"/>
  <c r="K46" i="18"/>
  <c r="AC46" i="18" s="1"/>
  <c r="K47" i="18"/>
  <c r="AC47" i="18" s="1"/>
  <c r="K48" i="18"/>
  <c r="AC48" i="18" s="1"/>
  <c r="K49" i="18"/>
  <c r="AC49" i="18" s="1"/>
  <c r="K50" i="18"/>
  <c r="AC50" i="18" s="1"/>
  <c r="K51" i="18"/>
  <c r="AC51" i="18" s="1"/>
  <c r="K52" i="18"/>
  <c r="AC52" i="18" s="1"/>
  <c r="K53" i="18"/>
  <c r="AC53" i="18" s="1"/>
  <c r="K54" i="18"/>
  <c r="AC54" i="18" s="1"/>
  <c r="K55" i="18"/>
  <c r="AC55" i="18" s="1"/>
  <c r="K56" i="18"/>
  <c r="AC56" i="18" s="1"/>
  <c r="K57" i="18"/>
  <c r="AC57" i="18" s="1"/>
  <c r="K58" i="18"/>
  <c r="AC58" i="18" s="1"/>
  <c r="K59" i="18"/>
  <c r="AC59" i="18" s="1"/>
  <c r="K60" i="18"/>
  <c r="AC60" i="18" s="1"/>
  <c r="K61" i="18"/>
  <c r="AC61" i="18" s="1"/>
  <c r="K62" i="18"/>
  <c r="AC62" i="18" s="1"/>
  <c r="K63" i="18"/>
  <c r="AC63" i="18" s="1"/>
  <c r="K64" i="18"/>
  <c r="AC64" i="18" s="1"/>
  <c r="K65" i="18"/>
  <c r="AC65" i="18" s="1"/>
  <c r="K66" i="18"/>
  <c r="AC66" i="18" s="1"/>
  <c r="K67" i="18"/>
  <c r="AC67" i="18" s="1"/>
  <c r="K68" i="18"/>
  <c r="AC68" i="18" s="1"/>
  <c r="K69" i="18"/>
  <c r="AC69" i="18" s="1"/>
  <c r="K70" i="18"/>
  <c r="AC70" i="18" s="1"/>
  <c r="K71" i="18"/>
  <c r="AC71" i="18" s="1"/>
  <c r="K72" i="18"/>
  <c r="AC72" i="18" s="1"/>
  <c r="K73" i="18"/>
  <c r="AC73" i="18" s="1"/>
  <c r="K74" i="18"/>
  <c r="AC74" i="18" s="1"/>
  <c r="K75" i="18"/>
  <c r="AC75" i="18" s="1"/>
  <c r="K76" i="18"/>
  <c r="AC76" i="18" s="1"/>
  <c r="K77" i="18"/>
  <c r="AC77" i="18" s="1"/>
  <c r="K78" i="18"/>
  <c r="AC78" i="18" s="1"/>
  <c r="K79" i="18"/>
  <c r="AC79" i="18" s="1"/>
  <c r="K80" i="18"/>
  <c r="AC80" i="18" s="1"/>
  <c r="K81" i="18"/>
  <c r="AC81" i="18" s="1"/>
  <c r="K82" i="18"/>
  <c r="AC82" i="18" s="1"/>
  <c r="K83" i="18"/>
  <c r="AC83" i="18" s="1"/>
  <c r="K84" i="18"/>
  <c r="AC84" i="18" s="1"/>
  <c r="K85" i="18"/>
  <c r="AC85" i="18" s="1"/>
  <c r="K86" i="18"/>
  <c r="AC86" i="18" s="1"/>
  <c r="K87" i="18"/>
  <c r="AC87" i="18" s="1"/>
  <c r="K88" i="18"/>
  <c r="AC88" i="18" s="1"/>
  <c r="K89" i="18"/>
  <c r="AC89" i="18" s="1"/>
  <c r="K90" i="18"/>
  <c r="AC90" i="18" s="1"/>
  <c r="K91" i="18"/>
  <c r="AC91" i="18" s="1"/>
  <c r="K92" i="18"/>
  <c r="AC92" i="18" s="1"/>
  <c r="K93" i="18"/>
  <c r="AC93" i="18" s="1"/>
  <c r="K94" i="18"/>
  <c r="AC94" i="18" s="1"/>
  <c r="K95" i="18"/>
  <c r="AC95" i="18" s="1"/>
  <c r="K96" i="18"/>
  <c r="AC96" i="18" s="1"/>
  <c r="K97" i="18"/>
  <c r="AC97" i="18" s="1"/>
  <c r="K98" i="18"/>
  <c r="AC98" i="18" s="1"/>
  <c r="K99" i="18"/>
  <c r="AC99" i="18" s="1"/>
  <c r="K100" i="18"/>
  <c r="AC100" i="18" s="1"/>
  <c r="K101" i="18"/>
  <c r="AC101" i="18" s="1"/>
  <c r="K102" i="18"/>
  <c r="AC102" i="18" s="1"/>
  <c r="K103" i="18"/>
  <c r="AC103" i="18" s="1"/>
  <c r="K104" i="18"/>
  <c r="AC104" i="18" s="1"/>
  <c r="K105" i="18"/>
  <c r="AC105" i="18" s="1"/>
  <c r="K106" i="18"/>
  <c r="AC106" i="18" s="1"/>
  <c r="K107" i="18"/>
  <c r="AC107" i="18" s="1"/>
  <c r="K108" i="18"/>
  <c r="AC108" i="18" s="1"/>
  <c r="K109" i="18"/>
  <c r="AC109" i="18" s="1"/>
  <c r="K110" i="18"/>
  <c r="AC110" i="18" s="1"/>
  <c r="K111" i="18"/>
  <c r="AC111" i="18" s="1"/>
  <c r="K112" i="18"/>
  <c r="AC112" i="18" s="1"/>
  <c r="K113" i="18"/>
  <c r="AC113" i="18" s="1"/>
  <c r="K114" i="18"/>
  <c r="AC114" i="18" s="1"/>
  <c r="K115" i="18"/>
  <c r="AC115" i="18" s="1"/>
  <c r="K116" i="18"/>
  <c r="AC116" i="18" s="1"/>
  <c r="K117" i="18"/>
  <c r="AC117" i="18" s="1"/>
  <c r="K118" i="18"/>
  <c r="AC118" i="18" s="1"/>
  <c r="K119" i="18"/>
  <c r="AC119" i="18" s="1"/>
  <c r="K120" i="18"/>
  <c r="AC120" i="18" s="1"/>
  <c r="K121" i="18"/>
  <c r="AC121" i="18" s="1"/>
  <c r="K122" i="18"/>
  <c r="AC122" i="18" s="1"/>
  <c r="K123" i="18"/>
  <c r="AC123" i="18" s="1"/>
  <c r="K124" i="18"/>
  <c r="AC124" i="18" s="1"/>
  <c r="K125" i="18"/>
  <c r="AC125" i="18" s="1"/>
  <c r="K126" i="18"/>
  <c r="AC126" i="18" s="1"/>
  <c r="K127" i="18"/>
  <c r="AC127" i="18" s="1"/>
  <c r="K128" i="18"/>
  <c r="AC128" i="18" s="1"/>
  <c r="K129" i="18"/>
  <c r="AC129" i="18" s="1"/>
  <c r="K130" i="18"/>
  <c r="AC130" i="18" s="1"/>
  <c r="K131" i="18"/>
  <c r="AC131" i="18" s="1"/>
  <c r="K132" i="18"/>
  <c r="AC132" i="18" s="1"/>
  <c r="K133" i="18"/>
  <c r="AC133" i="18" s="1"/>
  <c r="K134" i="18"/>
  <c r="AC134" i="18" s="1"/>
  <c r="K135" i="18"/>
  <c r="AC135" i="18" s="1"/>
  <c r="K136" i="18"/>
  <c r="AC136" i="18" s="1"/>
  <c r="K137" i="18"/>
  <c r="AC137" i="18" s="1"/>
  <c r="K138" i="18"/>
  <c r="AC138" i="18" s="1"/>
  <c r="K139" i="18"/>
  <c r="AC139" i="18" s="1"/>
  <c r="K140" i="18"/>
  <c r="AC140" i="18" s="1"/>
  <c r="K141" i="18"/>
  <c r="AC141" i="18" s="1"/>
  <c r="K142" i="18"/>
  <c r="AC142" i="18" s="1"/>
  <c r="K143" i="18"/>
  <c r="AC143" i="18" s="1"/>
  <c r="K144" i="18"/>
  <c r="AC144" i="18" s="1"/>
  <c r="K145" i="18"/>
  <c r="AC145" i="18" s="1"/>
  <c r="K146" i="18"/>
  <c r="AC146" i="18" s="1"/>
  <c r="K147" i="18"/>
  <c r="AC147" i="18" s="1"/>
  <c r="K148" i="18"/>
  <c r="AC148" i="18" s="1"/>
  <c r="K149" i="18"/>
  <c r="AC149" i="18" s="1"/>
  <c r="U7" i="17"/>
  <c r="U8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K9" i="17"/>
  <c r="L9" i="17" s="1"/>
  <c r="K10" i="17"/>
  <c r="L10" i="17" s="1"/>
  <c r="K11" i="17"/>
  <c r="K12" i="17"/>
  <c r="AC12" i="17" s="1"/>
  <c r="K13" i="17"/>
  <c r="K14" i="17"/>
  <c r="AC14" i="17" s="1"/>
  <c r="K15" i="17"/>
  <c r="K16" i="17"/>
  <c r="AC16" i="17" s="1"/>
  <c r="K17" i="17"/>
  <c r="L17" i="17" s="1"/>
  <c r="K18" i="17"/>
  <c r="AC18" i="17" s="1"/>
  <c r="K19" i="17"/>
  <c r="K20" i="17"/>
  <c r="AC20" i="17" s="1"/>
  <c r="K21" i="17"/>
  <c r="L21" i="17" s="1"/>
  <c r="K22" i="17"/>
  <c r="L22" i="17" s="1"/>
  <c r="K23" i="17"/>
  <c r="K24" i="17"/>
  <c r="AC24" i="17" s="1"/>
  <c r="K25" i="17"/>
  <c r="AC25" i="17" s="1"/>
  <c r="K26" i="17"/>
  <c r="AC26" i="17" s="1"/>
  <c r="K27" i="17"/>
  <c r="K28" i="17"/>
  <c r="AC28" i="17" s="1"/>
  <c r="K29" i="17"/>
  <c r="AC29" i="17" s="1"/>
  <c r="K30" i="17"/>
  <c r="AC30" i="17" s="1"/>
  <c r="K31" i="17"/>
  <c r="K32" i="17"/>
  <c r="AC32" i="17" s="1"/>
  <c r="K33" i="17"/>
  <c r="L33" i="17" s="1"/>
  <c r="K34" i="17"/>
  <c r="AC34" i="17" s="1"/>
  <c r="K35" i="17"/>
  <c r="K36" i="17"/>
  <c r="AC36" i="17" s="1"/>
  <c r="K37" i="17"/>
  <c r="AC37" i="17" s="1"/>
  <c r="K38" i="17"/>
  <c r="AC38" i="17" s="1"/>
  <c r="K39" i="17"/>
  <c r="K40" i="17"/>
  <c r="AC40" i="17" s="1"/>
  <c r="K41" i="17"/>
  <c r="AC41" i="17" s="1"/>
  <c r="K42" i="17"/>
  <c r="L42" i="17" s="1"/>
  <c r="K43" i="17"/>
  <c r="K44" i="17"/>
  <c r="AC44" i="17" s="1"/>
  <c r="K45" i="17"/>
  <c r="AC45" i="17" s="1"/>
  <c r="K46" i="17"/>
  <c r="AC46" i="17" s="1"/>
  <c r="K47" i="17"/>
  <c r="K48" i="17"/>
  <c r="AC48" i="17" s="1"/>
  <c r="K49" i="17"/>
  <c r="L49" i="17" s="1"/>
  <c r="K50" i="17"/>
  <c r="AC50" i="17" s="1"/>
  <c r="K51" i="17"/>
  <c r="K52" i="17"/>
  <c r="AC52" i="17" s="1"/>
  <c r="K53" i="17"/>
  <c r="L53" i="17" s="1"/>
  <c r="K54" i="17"/>
  <c r="L54" i="17" s="1"/>
  <c r="K55" i="17"/>
  <c r="K56" i="17"/>
  <c r="AC56" i="17" s="1"/>
  <c r="K57" i="17"/>
  <c r="AC57" i="17" s="1"/>
  <c r="K58" i="17"/>
  <c r="AC58" i="17" s="1"/>
  <c r="K59" i="17"/>
  <c r="K60" i="17"/>
  <c r="AC60" i="17" s="1"/>
  <c r="K61" i="17"/>
  <c r="AC61" i="17" s="1"/>
  <c r="K62" i="17"/>
  <c r="AC62" i="17" s="1"/>
  <c r="K63" i="17"/>
  <c r="K64" i="17"/>
  <c r="AC64" i="17" s="1"/>
  <c r="K65" i="17"/>
  <c r="L65" i="17" s="1"/>
  <c r="K66" i="17"/>
  <c r="AC66" i="17" s="1"/>
  <c r="K67" i="17"/>
  <c r="K68" i="17"/>
  <c r="AC68" i="17" s="1"/>
  <c r="K69" i="17"/>
  <c r="AC69" i="17" s="1"/>
  <c r="K70" i="17"/>
  <c r="AC70" i="17" s="1"/>
  <c r="K71" i="17"/>
  <c r="K72" i="17"/>
  <c r="AC72" i="17" s="1"/>
  <c r="K73" i="17"/>
  <c r="AC73" i="17" s="1"/>
  <c r="K74" i="17"/>
  <c r="L74" i="17" s="1"/>
  <c r="K75" i="17"/>
  <c r="K76" i="17"/>
  <c r="AC76" i="17" s="1"/>
  <c r="K77" i="17"/>
  <c r="AC77" i="17" s="1"/>
  <c r="K78" i="17"/>
  <c r="AC78" i="17" s="1"/>
  <c r="K79" i="17"/>
  <c r="K80" i="17"/>
  <c r="AC80" i="17" s="1"/>
  <c r="K81" i="17"/>
  <c r="L81" i="17" s="1"/>
  <c r="K82" i="17"/>
  <c r="AC82" i="17" s="1"/>
  <c r="K83" i="17"/>
  <c r="K84" i="17"/>
  <c r="AC84" i="17" s="1"/>
  <c r="K85" i="17"/>
  <c r="L85" i="17" s="1"/>
  <c r="K86" i="17"/>
  <c r="L86" i="17" s="1"/>
  <c r="K87" i="17"/>
  <c r="K88" i="17"/>
  <c r="AC88" i="17" s="1"/>
  <c r="K89" i="17"/>
  <c r="AC89" i="17" s="1"/>
  <c r="K90" i="17"/>
  <c r="AC90" i="17" s="1"/>
  <c r="K91" i="17"/>
  <c r="K92" i="17"/>
  <c r="AC92" i="17" s="1"/>
  <c r="K93" i="17"/>
  <c r="AC93" i="17" s="1"/>
  <c r="K94" i="17"/>
  <c r="AC94" i="17" s="1"/>
  <c r="K95" i="17"/>
  <c r="K96" i="17"/>
  <c r="AC96" i="17" s="1"/>
  <c r="K97" i="17"/>
  <c r="L97" i="17" s="1"/>
  <c r="K98" i="17"/>
  <c r="AC98" i="17" s="1"/>
  <c r="K99" i="17"/>
  <c r="K100" i="17"/>
  <c r="AC100" i="17" s="1"/>
  <c r="K101" i="17"/>
  <c r="AC101" i="17" s="1"/>
  <c r="K102" i="17"/>
  <c r="AC102" i="17" s="1"/>
  <c r="K103" i="17"/>
  <c r="K104" i="17"/>
  <c r="AC104" i="17" s="1"/>
  <c r="K105" i="17"/>
  <c r="AC105" i="17" s="1"/>
  <c r="K106" i="17"/>
  <c r="L106" i="17" s="1"/>
  <c r="K107" i="17"/>
  <c r="K108" i="17"/>
  <c r="AC108" i="17" s="1"/>
  <c r="K109" i="17"/>
  <c r="AC109" i="17" s="1"/>
  <c r="K110" i="17"/>
  <c r="AC110" i="17" s="1"/>
  <c r="K111" i="17"/>
  <c r="K112" i="17"/>
  <c r="AC112" i="17" s="1"/>
  <c r="K113" i="17"/>
  <c r="L113" i="17" s="1"/>
  <c r="K114" i="17"/>
  <c r="AC114" i="17" s="1"/>
  <c r="K115" i="17"/>
  <c r="K116" i="17"/>
  <c r="AC116" i="17" s="1"/>
  <c r="K117" i="17"/>
  <c r="L117" i="17" s="1"/>
  <c r="K118" i="17"/>
  <c r="L118" i="17" s="1"/>
  <c r="K119" i="17"/>
  <c r="K120" i="17"/>
  <c r="AC120" i="17" s="1"/>
  <c r="K121" i="17"/>
  <c r="AC121" i="17" s="1"/>
  <c r="K122" i="17"/>
  <c r="AC122" i="17" s="1"/>
  <c r="K123" i="17"/>
  <c r="K124" i="17"/>
  <c r="AC124" i="17" s="1"/>
  <c r="K125" i="17"/>
  <c r="AC125" i="17" s="1"/>
  <c r="K126" i="17"/>
  <c r="AC126" i="17" s="1"/>
  <c r="K127" i="17"/>
  <c r="K128" i="17"/>
  <c r="AC128" i="17" s="1"/>
  <c r="K129" i="17"/>
  <c r="L129" i="17" s="1"/>
  <c r="K130" i="17"/>
  <c r="AC130" i="17" s="1"/>
  <c r="K131" i="17"/>
  <c r="K132" i="17"/>
  <c r="AC132" i="17" s="1"/>
  <c r="K133" i="17"/>
  <c r="AC133" i="17" s="1"/>
  <c r="K134" i="17"/>
  <c r="AC134" i="17" s="1"/>
  <c r="K135" i="17"/>
  <c r="K136" i="17"/>
  <c r="AC136" i="17" s="1"/>
  <c r="K137" i="17"/>
  <c r="AC137" i="17" s="1"/>
  <c r="K138" i="17"/>
  <c r="L138" i="17" s="1"/>
  <c r="K139" i="17"/>
  <c r="K140" i="17"/>
  <c r="AC140" i="17" s="1"/>
  <c r="K141" i="17"/>
  <c r="AC141" i="17" s="1"/>
  <c r="K142" i="17"/>
  <c r="AC142" i="17" s="1"/>
  <c r="K143" i="17"/>
  <c r="K144" i="17"/>
  <c r="AC144" i="17" s="1"/>
  <c r="K145" i="17"/>
  <c r="L145" i="17" s="1"/>
  <c r="K146" i="17"/>
  <c r="AC146" i="17" s="1"/>
  <c r="K147" i="17"/>
  <c r="K148" i="17"/>
  <c r="AC148" i="17" s="1"/>
  <c r="K149" i="17"/>
  <c r="L149" i="17" s="1"/>
  <c r="L148" i="17" l="1"/>
  <c r="L132" i="17"/>
  <c r="L116" i="17"/>
  <c r="L100" i="17"/>
  <c r="L84" i="17"/>
  <c r="L68" i="17"/>
  <c r="L52" i="17"/>
  <c r="L36" i="17"/>
  <c r="L20" i="17"/>
  <c r="AC129" i="17"/>
  <c r="AC86" i="17"/>
  <c r="AC53" i="17"/>
  <c r="AC10" i="17"/>
  <c r="L144" i="17"/>
  <c r="L128" i="17"/>
  <c r="L112" i="17"/>
  <c r="L96" i="17"/>
  <c r="L80" i="17"/>
  <c r="L64" i="17"/>
  <c r="L48" i="17"/>
  <c r="L32" i="17"/>
  <c r="L16" i="17"/>
  <c r="AC118" i="17"/>
  <c r="AC85" i="17"/>
  <c r="AC33" i="17"/>
  <c r="AC9" i="17"/>
  <c r="L140" i="17"/>
  <c r="L124" i="17"/>
  <c r="L108" i="17"/>
  <c r="L92" i="17"/>
  <c r="L76" i="17"/>
  <c r="L60" i="17"/>
  <c r="L44" i="17"/>
  <c r="L28" i="17"/>
  <c r="AC117" i="17"/>
  <c r="AC65" i="17"/>
  <c r="AC22" i="17"/>
  <c r="L136" i="17"/>
  <c r="L120" i="17"/>
  <c r="L104" i="17"/>
  <c r="L88" i="17"/>
  <c r="L72" i="17"/>
  <c r="L56" i="17"/>
  <c r="L40" i="17"/>
  <c r="L24" i="17"/>
  <c r="AC149" i="17"/>
  <c r="AC97" i="17"/>
  <c r="AC54" i="17"/>
  <c r="AC21" i="17"/>
  <c r="AC147" i="17"/>
  <c r="L147" i="17"/>
  <c r="AC143" i="17"/>
  <c r="L143" i="17"/>
  <c r="L139" i="17"/>
  <c r="AC139" i="17"/>
  <c r="AC135" i="17"/>
  <c r="L135" i="17"/>
  <c r="AC131" i="17"/>
  <c r="L131" i="17"/>
  <c r="AC127" i="17"/>
  <c r="L127" i="17"/>
  <c r="L123" i="17"/>
  <c r="AC123" i="17"/>
  <c r="AC119" i="17"/>
  <c r="L119" i="17"/>
  <c r="AC115" i="17"/>
  <c r="L115" i="17"/>
  <c r="AC111" i="17"/>
  <c r="L111" i="17"/>
  <c r="L107" i="17"/>
  <c r="AC107" i="17"/>
  <c r="AC103" i="17"/>
  <c r="L103" i="17"/>
  <c r="AC99" i="17"/>
  <c r="L99" i="17"/>
  <c r="AC95" i="17"/>
  <c r="L95" i="17"/>
  <c r="AC91" i="17"/>
  <c r="L91" i="17"/>
  <c r="AC87" i="17"/>
  <c r="L87" i="17"/>
  <c r="AC83" i="17"/>
  <c r="L83" i="17"/>
  <c r="AC79" i="17"/>
  <c r="L79" i="17"/>
  <c r="L75" i="17"/>
  <c r="AC75" i="17"/>
  <c r="AC71" i="17"/>
  <c r="L71" i="17"/>
  <c r="AC67" i="17"/>
  <c r="L67" i="17"/>
  <c r="L63" i="17"/>
  <c r="AC63" i="17"/>
  <c r="AC59" i="17"/>
  <c r="L59" i="17"/>
  <c r="AC55" i="17"/>
  <c r="L55" i="17"/>
  <c r="AC51" i="17"/>
  <c r="L51" i="17"/>
  <c r="AC47" i="17"/>
  <c r="L47" i="17"/>
  <c r="L43" i="17"/>
  <c r="AC43" i="17"/>
  <c r="AC39" i="17"/>
  <c r="L39" i="17"/>
  <c r="AC35" i="17"/>
  <c r="L35" i="17"/>
  <c r="AC31" i="17"/>
  <c r="L31" i="17"/>
  <c r="AC27" i="17"/>
  <c r="L27" i="17"/>
  <c r="AC23" i="17"/>
  <c r="L23" i="17"/>
  <c r="AC19" i="17"/>
  <c r="L19" i="17"/>
  <c r="AC11" i="17"/>
  <c r="L11" i="17"/>
  <c r="L14" i="17"/>
  <c r="AC138" i="17"/>
  <c r="AC106" i="17"/>
  <c r="AC74" i="17"/>
  <c r="AC42" i="17"/>
  <c r="AC13" i="17"/>
  <c r="L13" i="17"/>
  <c r="L146" i="17"/>
  <c r="L142" i="17"/>
  <c r="L134" i="17"/>
  <c r="L130" i="17"/>
  <c r="L126" i="17"/>
  <c r="L122" i="17"/>
  <c r="L114" i="17"/>
  <c r="L110" i="17"/>
  <c r="L102" i="17"/>
  <c r="L98" i="17"/>
  <c r="L94" i="17"/>
  <c r="L90" i="17"/>
  <c r="L82" i="17"/>
  <c r="L78" i="17"/>
  <c r="L70" i="17"/>
  <c r="L66" i="17"/>
  <c r="L62" i="17"/>
  <c r="L58" i="17"/>
  <c r="L50" i="17"/>
  <c r="L46" i="17"/>
  <c r="L38" i="17"/>
  <c r="L34" i="17"/>
  <c r="L30" i="17"/>
  <c r="L26" i="17"/>
  <c r="L18" i="17"/>
  <c r="L12" i="17"/>
  <c r="AC145" i="17"/>
  <c r="AC113" i="17"/>
  <c r="AC81" i="17"/>
  <c r="AC49" i="17"/>
  <c r="AC17" i="17"/>
  <c r="L141" i="17"/>
  <c r="L137" i="17"/>
  <c r="L133" i="17"/>
  <c r="L125" i="17"/>
  <c r="L121" i="17"/>
  <c r="L109" i="17"/>
  <c r="L105" i="17"/>
  <c r="L101" i="17"/>
  <c r="L93" i="17"/>
  <c r="L89" i="17"/>
  <c r="L77" i="17"/>
  <c r="L73" i="17"/>
  <c r="L69" i="17"/>
  <c r="L61" i="17"/>
  <c r="L57" i="17"/>
  <c r="L45" i="17"/>
  <c r="L41" i="17"/>
  <c r="L37" i="17"/>
  <c r="L29" i="17"/>
  <c r="L25" i="17"/>
  <c r="U16" i="17"/>
  <c r="K8" i="17" l="1"/>
  <c r="M8" i="17" s="1"/>
  <c r="K7" i="18"/>
  <c r="K7" i="17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V88" i="14"/>
  <c r="V89" i="14"/>
  <c r="V90" i="14"/>
  <c r="V91" i="14"/>
  <c r="V92" i="14"/>
  <c r="V93" i="14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132" i="14"/>
  <c r="V133" i="14"/>
  <c r="V134" i="14"/>
  <c r="V135" i="14"/>
  <c r="V136" i="14"/>
  <c r="V137" i="14"/>
  <c r="V138" i="14"/>
  <c r="V139" i="14"/>
  <c r="V140" i="14"/>
  <c r="V141" i="14"/>
  <c r="V142" i="14"/>
  <c r="V143" i="14"/>
  <c r="V144" i="14"/>
  <c r="V145" i="14"/>
  <c r="V146" i="14"/>
  <c r="V147" i="14"/>
  <c r="V148" i="14"/>
  <c r="V149" i="14"/>
  <c r="V7" i="14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7" i="2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9" i="1"/>
  <c r="V6" i="1"/>
  <c r="C10" i="19" l="1"/>
  <c r="C9" i="19"/>
  <c r="H150" i="18" l="1"/>
  <c r="H150" i="17"/>
  <c r="A150" i="18" l="1"/>
  <c r="D63" i="19" s="1"/>
  <c r="A150" i="17"/>
  <c r="D55" i="19" s="1"/>
  <c r="A150" i="14"/>
  <c r="D45" i="19" s="1"/>
  <c r="A150" i="2"/>
  <c r="D36" i="19" s="1"/>
  <c r="A150" i="1"/>
  <c r="D25" i="19" s="1"/>
  <c r="C15" i="19" l="1"/>
  <c r="O8" i="18"/>
  <c r="Q8" i="18" s="1"/>
  <c r="O9" i="18"/>
  <c r="Q9" i="18" s="1"/>
  <c r="S9" i="18"/>
  <c r="O10" i="18"/>
  <c r="Q10" i="18" s="1"/>
  <c r="O11" i="18"/>
  <c r="Q11" i="18" s="1"/>
  <c r="R11" i="18"/>
  <c r="O12" i="18"/>
  <c r="Q12" i="18" s="1"/>
  <c r="O13" i="18"/>
  <c r="Q13" i="18" s="1"/>
  <c r="O14" i="18"/>
  <c r="Q14" i="18" s="1"/>
  <c r="S14" i="18"/>
  <c r="O15" i="18"/>
  <c r="Q15" i="18" s="1"/>
  <c r="O16" i="18"/>
  <c r="Q16" i="18" s="1"/>
  <c r="O17" i="18"/>
  <c r="Q17" i="18" s="1"/>
  <c r="O18" i="18"/>
  <c r="Q18" i="18" s="1"/>
  <c r="O19" i="18"/>
  <c r="Q19" i="18" s="1"/>
  <c r="O20" i="18"/>
  <c r="Q20" i="18" s="1"/>
  <c r="S20" i="18"/>
  <c r="O21" i="18"/>
  <c r="Q21" i="18" s="1"/>
  <c r="S21" i="18"/>
  <c r="O22" i="18"/>
  <c r="S22" i="18"/>
  <c r="O23" i="18"/>
  <c r="Q23" i="18" s="1"/>
  <c r="O24" i="18"/>
  <c r="Q24" i="18" s="1"/>
  <c r="O25" i="18"/>
  <c r="Q25" i="18" s="1"/>
  <c r="O26" i="18"/>
  <c r="Q26" i="18" s="1"/>
  <c r="O27" i="18"/>
  <c r="Q27" i="18" s="1"/>
  <c r="O28" i="18"/>
  <c r="Q28" i="18" s="1"/>
  <c r="O29" i="18"/>
  <c r="Q29" i="18" s="1"/>
  <c r="S29" i="18"/>
  <c r="O30" i="18"/>
  <c r="R30" i="18"/>
  <c r="O31" i="18"/>
  <c r="Q31" i="18" s="1"/>
  <c r="O32" i="18"/>
  <c r="Q32" i="18" s="1"/>
  <c r="O33" i="18"/>
  <c r="Q33" i="18" s="1"/>
  <c r="R33" i="18"/>
  <c r="O34" i="18"/>
  <c r="Q34" i="18" s="1"/>
  <c r="O35" i="18"/>
  <c r="Q35" i="18" s="1"/>
  <c r="S35" i="18"/>
  <c r="O36" i="18"/>
  <c r="Q36" i="18" s="1"/>
  <c r="O37" i="18"/>
  <c r="Q37" i="18" s="1"/>
  <c r="O38" i="18"/>
  <c r="Q38" i="18" s="1"/>
  <c r="S38" i="18"/>
  <c r="O39" i="18"/>
  <c r="Q39" i="18" s="1"/>
  <c r="O40" i="18"/>
  <c r="Q40" i="18" s="1"/>
  <c r="O41" i="18"/>
  <c r="Q41" i="18" s="1"/>
  <c r="S41" i="18"/>
  <c r="O42" i="18"/>
  <c r="Q42" i="18" s="1"/>
  <c r="O43" i="18"/>
  <c r="Q43" i="18" s="1"/>
  <c r="S43" i="18"/>
  <c r="O44" i="18"/>
  <c r="R44" i="18"/>
  <c r="O45" i="18"/>
  <c r="Q45" i="18" s="1"/>
  <c r="O46" i="18"/>
  <c r="S46" i="18"/>
  <c r="O47" i="18"/>
  <c r="Q47" i="18" s="1"/>
  <c r="O48" i="18"/>
  <c r="O49" i="18"/>
  <c r="Q49" i="18" s="1"/>
  <c r="O50" i="18"/>
  <c r="Q50" i="18" s="1"/>
  <c r="O51" i="18"/>
  <c r="Q51" i="18" s="1"/>
  <c r="R51" i="18"/>
  <c r="O52" i="18"/>
  <c r="Q52" i="18" s="1"/>
  <c r="O53" i="18"/>
  <c r="Q53" i="18" s="1"/>
  <c r="O54" i="18"/>
  <c r="O55" i="18"/>
  <c r="Q55" i="18" s="1"/>
  <c r="O56" i="18"/>
  <c r="Q56" i="18" s="1"/>
  <c r="R56" i="18"/>
  <c r="O57" i="18"/>
  <c r="Q57" i="18" s="1"/>
  <c r="O58" i="18"/>
  <c r="O59" i="18"/>
  <c r="Q59" i="18" s="1"/>
  <c r="S59" i="18"/>
  <c r="O60" i="18"/>
  <c r="Q60" i="18" s="1"/>
  <c r="O61" i="18"/>
  <c r="Q61" i="18" s="1"/>
  <c r="O62" i="18"/>
  <c r="Q62" i="18" s="1"/>
  <c r="R62" i="18"/>
  <c r="O63" i="18"/>
  <c r="Q63" i="18" s="1"/>
  <c r="S63" i="18"/>
  <c r="O64" i="18"/>
  <c r="Q64" i="18" s="1"/>
  <c r="O65" i="18"/>
  <c r="Q65" i="18" s="1"/>
  <c r="O66" i="18"/>
  <c r="Q66" i="18" s="1"/>
  <c r="O67" i="18"/>
  <c r="Q67" i="18" s="1"/>
  <c r="O68" i="18"/>
  <c r="O69" i="18"/>
  <c r="Q69" i="18" s="1"/>
  <c r="S69" i="18"/>
  <c r="O70" i="18"/>
  <c r="Q70" i="18" s="1"/>
  <c r="S70" i="18"/>
  <c r="O71" i="18"/>
  <c r="Q71" i="18" s="1"/>
  <c r="O72" i="18"/>
  <c r="Q72" i="18" s="1"/>
  <c r="O73" i="18"/>
  <c r="Q73" i="18" s="1"/>
  <c r="O74" i="18"/>
  <c r="Q74" i="18" s="1"/>
  <c r="O75" i="18"/>
  <c r="Q75" i="18" s="1"/>
  <c r="O76" i="18"/>
  <c r="Q76" i="18" s="1"/>
  <c r="O77" i="18"/>
  <c r="Q77" i="18" s="1"/>
  <c r="R77" i="18"/>
  <c r="O78" i="18"/>
  <c r="Q78" i="18" s="1"/>
  <c r="O79" i="18"/>
  <c r="Q79" i="18" s="1"/>
  <c r="O80" i="18"/>
  <c r="Q80" i="18" s="1"/>
  <c r="S80" i="18"/>
  <c r="O81" i="18"/>
  <c r="Q81" i="18" s="1"/>
  <c r="R81" i="18"/>
  <c r="O82" i="18"/>
  <c r="R82" i="18"/>
  <c r="O83" i="18"/>
  <c r="Q83" i="18" s="1"/>
  <c r="O84" i="18"/>
  <c r="Q84" i="18" s="1"/>
  <c r="S84" i="18"/>
  <c r="O85" i="18"/>
  <c r="Q85" i="18" s="1"/>
  <c r="O86" i="18"/>
  <c r="O87" i="18"/>
  <c r="Q87" i="18" s="1"/>
  <c r="O88" i="18"/>
  <c r="Q88" i="18" s="1"/>
  <c r="O89" i="18"/>
  <c r="Q89" i="18" s="1"/>
  <c r="R89" i="18"/>
  <c r="O90" i="18"/>
  <c r="Q90" i="18" s="1"/>
  <c r="R90" i="18"/>
  <c r="O91" i="18"/>
  <c r="Q91" i="18" s="1"/>
  <c r="O92" i="18"/>
  <c r="Q92" i="18" s="1"/>
  <c r="S92" i="18"/>
  <c r="O93" i="18"/>
  <c r="Q93" i="18" s="1"/>
  <c r="O94" i="18"/>
  <c r="Q94" i="18" s="1"/>
  <c r="O95" i="18"/>
  <c r="Q95" i="18" s="1"/>
  <c r="O96" i="18"/>
  <c r="Q96" i="18" s="1"/>
  <c r="R96" i="18"/>
  <c r="O97" i="18"/>
  <c r="Q97" i="18" s="1"/>
  <c r="S97" i="18"/>
  <c r="O98" i="18"/>
  <c r="Q98" i="18" s="1"/>
  <c r="R98" i="18"/>
  <c r="O99" i="18"/>
  <c r="Q99" i="18" s="1"/>
  <c r="R99" i="18"/>
  <c r="O100" i="18"/>
  <c r="Q100" i="18" s="1"/>
  <c r="O101" i="18"/>
  <c r="Q101" i="18" s="1"/>
  <c r="O102" i="18"/>
  <c r="Q102" i="18" s="1"/>
  <c r="O103" i="18"/>
  <c r="Q103" i="18" s="1"/>
  <c r="S103" i="18"/>
  <c r="O104" i="18"/>
  <c r="Q104" i="18" s="1"/>
  <c r="O105" i="18"/>
  <c r="Q105" i="18" s="1"/>
  <c r="O106" i="18"/>
  <c r="Q106" i="18" s="1"/>
  <c r="O107" i="18"/>
  <c r="Q107" i="18" s="1"/>
  <c r="O108" i="18"/>
  <c r="O109" i="18"/>
  <c r="Q109" i="18" s="1"/>
  <c r="S109" i="18"/>
  <c r="O110" i="18"/>
  <c r="Q110" i="18" s="1"/>
  <c r="S110" i="18"/>
  <c r="O111" i="18"/>
  <c r="Q111" i="18" s="1"/>
  <c r="O112" i="18"/>
  <c r="Q112" i="18" s="1"/>
  <c r="O113" i="18"/>
  <c r="Q113" i="18" s="1"/>
  <c r="O114" i="18"/>
  <c r="R114" i="18"/>
  <c r="O115" i="18"/>
  <c r="Q115" i="18" s="1"/>
  <c r="O116" i="18"/>
  <c r="Q116" i="18" s="1"/>
  <c r="O117" i="18"/>
  <c r="Q117" i="18" s="1"/>
  <c r="O118" i="18"/>
  <c r="Q118" i="18" s="1"/>
  <c r="O119" i="18"/>
  <c r="Q119" i="18" s="1"/>
  <c r="O120" i="18"/>
  <c r="Q120" i="18" s="1"/>
  <c r="O121" i="18"/>
  <c r="Q121" i="18" s="1"/>
  <c r="R121" i="18"/>
  <c r="O122" i="18"/>
  <c r="Q122" i="18" s="1"/>
  <c r="S122" i="18"/>
  <c r="O123" i="18"/>
  <c r="Q123" i="18" s="1"/>
  <c r="O124" i="18"/>
  <c r="Q124" i="18" s="1"/>
  <c r="S124" i="18"/>
  <c r="O125" i="18"/>
  <c r="Q125" i="18" s="1"/>
  <c r="O126" i="18"/>
  <c r="Q126" i="18" s="1"/>
  <c r="O127" i="18"/>
  <c r="Q127" i="18" s="1"/>
  <c r="O128" i="18"/>
  <c r="Q128" i="18" s="1"/>
  <c r="R128" i="18"/>
  <c r="O129" i="18"/>
  <c r="Q129" i="18" s="1"/>
  <c r="R129" i="18"/>
  <c r="O130" i="18"/>
  <c r="Q130" i="18" s="1"/>
  <c r="O131" i="18"/>
  <c r="Q131" i="18" s="1"/>
  <c r="O132" i="18"/>
  <c r="Q132" i="18" s="1"/>
  <c r="R132" i="18"/>
  <c r="O133" i="18"/>
  <c r="Q133" i="18" s="1"/>
  <c r="O134" i="18"/>
  <c r="Q134" i="18" s="1"/>
  <c r="S134" i="18"/>
  <c r="O135" i="18"/>
  <c r="Q135" i="18" s="1"/>
  <c r="O136" i="18"/>
  <c r="Q136" i="18" s="1"/>
  <c r="O137" i="18"/>
  <c r="Q137" i="18" s="1"/>
  <c r="R137" i="18"/>
  <c r="O138" i="18"/>
  <c r="Q138" i="18" s="1"/>
  <c r="R138" i="18"/>
  <c r="O139" i="18"/>
  <c r="Q139" i="18" s="1"/>
  <c r="O140" i="18"/>
  <c r="Q140" i="18" s="1"/>
  <c r="R140" i="18"/>
  <c r="O141" i="18"/>
  <c r="Q141" i="18" s="1"/>
  <c r="O142" i="18"/>
  <c r="Q142" i="18" s="1"/>
  <c r="S142" i="18"/>
  <c r="O143" i="18"/>
  <c r="Q143" i="18" s="1"/>
  <c r="R143" i="18"/>
  <c r="O144" i="18"/>
  <c r="Q144" i="18" s="1"/>
  <c r="S144" i="18"/>
  <c r="O145" i="18"/>
  <c r="Q145" i="18" s="1"/>
  <c r="O146" i="18"/>
  <c r="Q146" i="18" s="1"/>
  <c r="S146" i="18"/>
  <c r="O147" i="18"/>
  <c r="Q147" i="18" s="1"/>
  <c r="R147" i="18"/>
  <c r="O148" i="18"/>
  <c r="Q148" i="18" s="1"/>
  <c r="S148" i="18"/>
  <c r="O149" i="18"/>
  <c r="Q149" i="18" s="1"/>
  <c r="R7" i="18"/>
  <c r="O7" i="18"/>
  <c r="Q7" i="18" s="1"/>
  <c r="AA149" i="18"/>
  <c r="Z149" i="18"/>
  <c r="Y149" i="18"/>
  <c r="X149" i="18"/>
  <c r="W149" i="18"/>
  <c r="AB149" i="18" s="1"/>
  <c r="U149" i="18"/>
  <c r="V149" i="18" s="1"/>
  <c r="AA148" i="18"/>
  <c r="Z148" i="18"/>
  <c r="Y148" i="18"/>
  <c r="X148" i="18"/>
  <c r="W148" i="18"/>
  <c r="U148" i="18"/>
  <c r="V148" i="18" s="1"/>
  <c r="R148" i="18"/>
  <c r="AA147" i="18"/>
  <c r="Z147" i="18"/>
  <c r="Y147" i="18"/>
  <c r="X147" i="18"/>
  <c r="W147" i="18"/>
  <c r="U147" i="18"/>
  <c r="V147" i="18" s="1"/>
  <c r="L147" i="18"/>
  <c r="AA146" i="18"/>
  <c r="Z146" i="18"/>
  <c r="Y146" i="18"/>
  <c r="X146" i="18"/>
  <c r="W146" i="18"/>
  <c r="AB146" i="18" s="1"/>
  <c r="U146" i="18"/>
  <c r="V146" i="18" s="1"/>
  <c r="AA145" i="18"/>
  <c r="Z145" i="18"/>
  <c r="Y145" i="18"/>
  <c r="X145" i="18"/>
  <c r="W145" i="18"/>
  <c r="U145" i="18"/>
  <c r="V145" i="18" s="1"/>
  <c r="AA144" i="18"/>
  <c r="Z144" i="18"/>
  <c r="Y144" i="18"/>
  <c r="X144" i="18"/>
  <c r="W144" i="18"/>
  <c r="AB144" i="18" s="1"/>
  <c r="U144" i="18"/>
  <c r="V144" i="18" s="1"/>
  <c r="AA143" i="18"/>
  <c r="Z143" i="18"/>
  <c r="Y143" i="18"/>
  <c r="X143" i="18"/>
  <c r="W143" i="18"/>
  <c r="U143" i="18"/>
  <c r="V143" i="18" s="1"/>
  <c r="L143" i="18"/>
  <c r="AA142" i="18"/>
  <c r="Z142" i="18"/>
  <c r="Y142" i="18"/>
  <c r="X142" i="18"/>
  <c r="W142" i="18"/>
  <c r="U142" i="18"/>
  <c r="V142" i="18" s="1"/>
  <c r="AA141" i="18"/>
  <c r="Z141" i="18"/>
  <c r="Y141" i="18"/>
  <c r="X141" i="18"/>
  <c r="W141" i="18"/>
  <c r="U141" i="18"/>
  <c r="V141" i="18" s="1"/>
  <c r="L141" i="18"/>
  <c r="AA140" i="18"/>
  <c r="Z140" i="18"/>
  <c r="Y140" i="18"/>
  <c r="X140" i="18"/>
  <c r="W140" i="18"/>
  <c r="U140" i="18"/>
  <c r="V140" i="18" s="1"/>
  <c r="AA139" i="18"/>
  <c r="Z139" i="18"/>
  <c r="Y139" i="18"/>
  <c r="X139" i="18"/>
  <c r="W139" i="18"/>
  <c r="AB139" i="18" s="1"/>
  <c r="U139" i="18"/>
  <c r="V139" i="18" s="1"/>
  <c r="L139" i="18"/>
  <c r="AA138" i="18"/>
  <c r="Z138" i="18"/>
  <c r="Y138" i="18"/>
  <c r="X138" i="18"/>
  <c r="W138" i="18"/>
  <c r="U138" i="18"/>
  <c r="V138" i="18" s="1"/>
  <c r="L138" i="18"/>
  <c r="AA137" i="18"/>
  <c r="Z137" i="18"/>
  <c r="Y137" i="18"/>
  <c r="X137" i="18"/>
  <c r="W137" i="18"/>
  <c r="U137" i="18"/>
  <c r="V137" i="18" s="1"/>
  <c r="AA136" i="18"/>
  <c r="Z136" i="18"/>
  <c r="Y136" i="18"/>
  <c r="X136" i="18"/>
  <c r="W136" i="18"/>
  <c r="AB136" i="18" s="1"/>
  <c r="U136" i="18"/>
  <c r="V136" i="18" s="1"/>
  <c r="R136" i="18"/>
  <c r="AA135" i="18"/>
  <c r="Z135" i="18"/>
  <c r="Y135" i="18"/>
  <c r="X135" i="18"/>
  <c r="W135" i="18"/>
  <c r="U135" i="18"/>
  <c r="V135" i="18" s="1"/>
  <c r="L135" i="18"/>
  <c r="AA134" i="18"/>
  <c r="Z134" i="18"/>
  <c r="Y134" i="18"/>
  <c r="X134" i="18"/>
  <c r="W134" i="18"/>
  <c r="U134" i="18"/>
  <c r="V134" i="18" s="1"/>
  <c r="R134" i="18"/>
  <c r="L134" i="18"/>
  <c r="AA133" i="18"/>
  <c r="Z133" i="18"/>
  <c r="Y133" i="18"/>
  <c r="X133" i="18"/>
  <c r="W133" i="18"/>
  <c r="U133" i="18"/>
  <c r="V133" i="18" s="1"/>
  <c r="AA132" i="18"/>
  <c r="Z132" i="18"/>
  <c r="Y132" i="18"/>
  <c r="X132" i="18"/>
  <c r="W132" i="18"/>
  <c r="AB132" i="18" s="1"/>
  <c r="U132" i="18"/>
  <c r="V132" i="18" s="1"/>
  <c r="S132" i="18"/>
  <c r="AA131" i="18"/>
  <c r="Z131" i="18"/>
  <c r="Y131" i="18"/>
  <c r="X131" i="18"/>
  <c r="W131" i="18"/>
  <c r="U131" i="18"/>
  <c r="V131" i="18" s="1"/>
  <c r="L131" i="18"/>
  <c r="AA130" i="18"/>
  <c r="Z130" i="18"/>
  <c r="Y130" i="18"/>
  <c r="X130" i="18"/>
  <c r="W130" i="18"/>
  <c r="U130" i="18"/>
  <c r="V130" i="18" s="1"/>
  <c r="S130" i="18"/>
  <c r="R130" i="18"/>
  <c r="AA129" i="18"/>
  <c r="Z129" i="18"/>
  <c r="Y129" i="18"/>
  <c r="X129" i="18"/>
  <c r="W129" i="18"/>
  <c r="U129" i="18"/>
  <c r="V129" i="18" s="1"/>
  <c r="L129" i="18"/>
  <c r="AA128" i="18"/>
  <c r="Z128" i="18"/>
  <c r="Y128" i="18"/>
  <c r="X128" i="18"/>
  <c r="W128" i="18"/>
  <c r="U128" i="18"/>
  <c r="V128" i="18" s="1"/>
  <c r="S128" i="18"/>
  <c r="L128" i="18"/>
  <c r="AA127" i="18"/>
  <c r="Z127" i="18"/>
  <c r="Y127" i="18"/>
  <c r="X127" i="18"/>
  <c r="W127" i="18"/>
  <c r="U127" i="18"/>
  <c r="V127" i="18" s="1"/>
  <c r="L127" i="18"/>
  <c r="AA126" i="18"/>
  <c r="Z126" i="18"/>
  <c r="Y126" i="18"/>
  <c r="X126" i="18"/>
  <c r="W126" i="18"/>
  <c r="AB126" i="18" s="1"/>
  <c r="U126" i="18"/>
  <c r="V126" i="18" s="1"/>
  <c r="S126" i="18"/>
  <c r="R126" i="18"/>
  <c r="L126" i="18"/>
  <c r="AA125" i="18"/>
  <c r="Z125" i="18"/>
  <c r="Y125" i="18"/>
  <c r="X125" i="18"/>
  <c r="W125" i="18"/>
  <c r="U125" i="18"/>
  <c r="V125" i="18" s="1"/>
  <c r="L125" i="18"/>
  <c r="AA124" i="18"/>
  <c r="Z124" i="18"/>
  <c r="Y124" i="18"/>
  <c r="X124" i="18"/>
  <c r="W124" i="18"/>
  <c r="AB124" i="18" s="1"/>
  <c r="U124" i="18"/>
  <c r="V124" i="18" s="1"/>
  <c r="R124" i="18"/>
  <c r="L124" i="18"/>
  <c r="AA123" i="18"/>
  <c r="Z123" i="18"/>
  <c r="Y123" i="18"/>
  <c r="X123" i="18"/>
  <c r="W123" i="18"/>
  <c r="AB123" i="18" s="1"/>
  <c r="U123" i="18"/>
  <c r="V123" i="18" s="1"/>
  <c r="L123" i="18"/>
  <c r="AA122" i="18"/>
  <c r="Z122" i="18"/>
  <c r="Y122" i="18"/>
  <c r="X122" i="18"/>
  <c r="W122" i="18"/>
  <c r="U122" i="18"/>
  <c r="V122" i="18" s="1"/>
  <c r="R122" i="18"/>
  <c r="L122" i="18"/>
  <c r="AA121" i="18"/>
  <c r="Z121" i="18"/>
  <c r="Y121" i="18"/>
  <c r="X121" i="18"/>
  <c r="W121" i="18"/>
  <c r="U121" i="18"/>
  <c r="V121" i="18" s="1"/>
  <c r="AA120" i="18"/>
  <c r="Z120" i="18"/>
  <c r="Y120" i="18"/>
  <c r="X120" i="18"/>
  <c r="W120" i="18"/>
  <c r="U120" i="18"/>
  <c r="V120" i="18" s="1"/>
  <c r="S120" i="18"/>
  <c r="R120" i="18"/>
  <c r="AA119" i="18"/>
  <c r="Z119" i="18"/>
  <c r="Y119" i="18"/>
  <c r="X119" i="18"/>
  <c r="W119" i="18"/>
  <c r="U119" i="18"/>
  <c r="V119" i="18" s="1"/>
  <c r="L119" i="18"/>
  <c r="AA118" i="18"/>
  <c r="Z118" i="18"/>
  <c r="Y118" i="18"/>
  <c r="X118" i="18"/>
  <c r="W118" i="18"/>
  <c r="AB118" i="18" s="1"/>
  <c r="U118" i="18"/>
  <c r="V118" i="18" s="1"/>
  <c r="S118" i="18"/>
  <c r="R118" i="18"/>
  <c r="L118" i="18"/>
  <c r="AA117" i="18"/>
  <c r="Z117" i="18"/>
  <c r="Y117" i="18"/>
  <c r="X117" i="18"/>
  <c r="W117" i="18"/>
  <c r="U117" i="18"/>
  <c r="V117" i="18" s="1"/>
  <c r="L117" i="18"/>
  <c r="AA116" i="18"/>
  <c r="Z116" i="18"/>
  <c r="Y116" i="18"/>
  <c r="X116" i="18"/>
  <c r="W116" i="18"/>
  <c r="AB116" i="18" s="1"/>
  <c r="U116" i="18"/>
  <c r="V116" i="18" s="1"/>
  <c r="L116" i="18"/>
  <c r="AA115" i="18"/>
  <c r="Z115" i="18"/>
  <c r="Y115" i="18"/>
  <c r="X115" i="18"/>
  <c r="W115" i="18"/>
  <c r="U115" i="18"/>
  <c r="V115" i="18" s="1"/>
  <c r="L115" i="18"/>
  <c r="AA114" i="18"/>
  <c r="Z114" i="18"/>
  <c r="Y114" i="18"/>
  <c r="X114" i="18"/>
  <c r="W114" i="18"/>
  <c r="U114" i="18"/>
  <c r="V114" i="18" s="1"/>
  <c r="S114" i="18"/>
  <c r="Q114" i="18"/>
  <c r="L114" i="18"/>
  <c r="AA113" i="18"/>
  <c r="Z113" i="18"/>
  <c r="Y113" i="18"/>
  <c r="X113" i="18"/>
  <c r="W113" i="18"/>
  <c r="U113" i="18"/>
  <c r="V113" i="18" s="1"/>
  <c r="L113" i="18"/>
  <c r="AA112" i="18"/>
  <c r="Z112" i="18"/>
  <c r="Y112" i="18"/>
  <c r="X112" i="18"/>
  <c r="W112" i="18"/>
  <c r="U112" i="18"/>
  <c r="V112" i="18" s="1"/>
  <c r="R112" i="18"/>
  <c r="AA111" i="18"/>
  <c r="Z111" i="18"/>
  <c r="Y111" i="18"/>
  <c r="X111" i="18"/>
  <c r="W111" i="18"/>
  <c r="U111" i="18"/>
  <c r="V111" i="18" s="1"/>
  <c r="L111" i="18"/>
  <c r="AA110" i="18"/>
  <c r="Z110" i="18"/>
  <c r="Y110" i="18"/>
  <c r="X110" i="18"/>
  <c r="W110" i="18"/>
  <c r="AB110" i="18" s="1"/>
  <c r="U110" i="18"/>
  <c r="V110" i="18" s="1"/>
  <c r="R110" i="18"/>
  <c r="AA109" i="18"/>
  <c r="Z109" i="18"/>
  <c r="Y109" i="18"/>
  <c r="X109" i="18"/>
  <c r="W109" i="18"/>
  <c r="U109" i="18"/>
  <c r="V109" i="18" s="1"/>
  <c r="AA108" i="18"/>
  <c r="Z108" i="18"/>
  <c r="Y108" i="18"/>
  <c r="X108" i="18"/>
  <c r="W108" i="18"/>
  <c r="U108" i="18"/>
  <c r="V108" i="18" s="1"/>
  <c r="R108" i="18"/>
  <c r="Q108" i="18"/>
  <c r="AA107" i="18"/>
  <c r="Z107" i="18"/>
  <c r="Y107" i="18"/>
  <c r="X107" i="18"/>
  <c r="W107" i="18"/>
  <c r="U107" i="18"/>
  <c r="V107" i="18" s="1"/>
  <c r="L107" i="18"/>
  <c r="AA106" i="18"/>
  <c r="Z106" i="18"/>
  <c r="Y106" i="18"/>
  <c r="X106" i="18"/>
  <c r="W106" i="18"/>
  <c r="AB106" i="18" s="1"/>
  <c r="U106" i="18"/>
  <c r="V106" i="18" s="1"/>
  <c r="S106" i="18"/>
  <c r="R106" i="18"/>
  <c r="L106" i="18"/>
  <c r="AA105" i="18"/>
  <c r="Z105" i="18"/>
  <c r="Y105" i="18"/>
  <c r="X105" i="18"/>
  <c r="W105" i="18"/>
  <c r="U105" i="18"/>
  <c r="V105" i="18" s="1"/>
  <c r="L105" i="18"/>
  <c r="AA104" i="18"/>
  <c r="Z104" i="18"/>
  <c r="Y104" i="18"/>
  <c r="X104" i="18"/>
  <c r="W104" i="18"/>
  <c r="AB104" i="18" s="1"/>
  <c r="U104" i="18"/>
  <c r="V104" i="18" s="1"/>
  <c r="L104" i="18"/>
  <c r="AA103" i="18"/>
  <c r="Z103" i="18"/>
  <c r="Y103" i="18"/>
  <c r="X103" i="18"/>
  <c r="W103" i="18"/>
  <c r="U103" i="18"/>
  <c r="V103" i="18" s="1"/>
  <c r="L103" i="18"/>
  <c r="AA102" i="18"/>
  <c r="Z102" i="18"/>
  <c r="Y102" i="18"/>
  <c r="X102" i="18"/>
  <c r="W102" i="18"/>
  <c r="U102" i="18"/>
  <c r="V102" i="18" s="1"/>
  <c r="S102" i="18"/>
  <c r="R102" i="18"/>
  <c r="L102" i="18"/>
  <c r="AA101" i="18"/>
  <c r="Z101" i="18"/>
  <c r="Y101" i="18"/>
  <c r="X101" i="18"/>
  <c r="W101" i="18"/>
  <c r="U101" i="18"/>
  <c r="V101" i="18" s="1"/>
  <c r="AA100" i="18"/>
  <c r="Z100" i="18"/>
  <c r="Y100" i="18"/>
  <c r="X100" i="18"/>
  <c r="W100" i="18"/>
  <c r="U100" i="18"/>
  <c r="V100" i="18" s="1"/>
  <c r="L100" i="18"/>
  <c r="AA99" i="18"/>
  <c r="Z99" i="18"/>
  <c r="Y99" i="18"/>
  <c r="X99" i="18"/>
  <c r="W99" i="18"/>
  <c r="AB99" i="18" s="1"/>
  <c r="U99" i="18"/>
  <c r="V99" i="18" s="1"/>
  <c r="L99" i="18"/>
  <c r="AA98" i="18"/>
  <c r="Z98" i="18"/>
  <c r="Y98" i="18"/>
  <c r="X98" i="18"/>
  <c r="W98" i="18"/>
  <c r="U98" i="18"/>
  <c r="V98" i="18" s="1"/>
  <c r="S98" i="18"/>
  <c r="L98" i="18"/>
  <c r="AA97" i="18"/>
  <c r="Z97" i="18"/>
  <c r="Y97" i="18"/>
  <c r="X97" i="18"/>
  <c r="W97" i="18"/>
  <c r="U97" i="18"/>
  <c r="V97" i="18" s="1"/>
  <c r="L97" i="18"/>
  <c r="AA96" i="18"/>
  <c r="Z96" i="18"/>
  <c r="Y96" i="18"/>
  <c r="X96" i="18"/>
  <c r="W96" i="18"/>
  <c r="U96" i="18"/>
  <c r="V96" i="18" s="1"/>
  <c r="L96" i="18"/>
  <c r="AA95" i="18"/>
  <c r="Z95" i="18"/>
  <c r="Y95" i="18"/>
  <c r="X95" i="18"/>
  <c r="W95" i="18"/>
  <c r="U95" i="18"/>
  <c r="V95" i="18" s="1"/>
  <c r="L95" i="18"/>
  <c r="AA94" i="18"/>
  <c r="Z94" i="18"/>
  <c r="Y94" i="18"/>
  <c r="X94" i="18"/>
  <c r="W94" i="18"/>
  <c r="AB94" i="18" s="1"/>
  <c r="U94" i="18"/>
  <c r="V94" i="18" s="1"/>
  <c r="S94" i="18"/>
  <c r="R94" i="18"/>
  <c r="L94" i="18"/>
  <c r="AA93" i="18"/>
  <c r="Z93" i="18"/>
  <c r="Y93" i="18"/>
  <c r="X93" i="18"/>
  <c r="W93" i="18"/>
  <c r="U93" i="18"/>
  <c r="V93" i="18" s="1"/>
  <c r="L93" i="18"/>
  <c r="AA92" i="18"/>
  <c r="Z92" i="18"/>
  <c r="Y92" i="18"/>
  <c r="X92" i="18"/>
  <c r="W92" i="18"/>
  <c r="AB92" i="18" s="1"/>
  <c r="U92" i="18"/>
  <c r="V92" i="18" s="1"/>
  <c r="L92" i="18"/>
  <c r="AA91" i="18"/>
  <c r="Z91" i="18"/>
  <c r="Y91" i="18"/>
  <c r="X91" i="18"/>
  <c r="W91" i="18"/>
  <c r="U91" i="18"/>
  <c r="V91" i="18" s="1"/>
  <c r="L91" i="18"/>
  <c r="AA90" i="18"/>
  <c r="Z90" i="18"/>
  <c r="Y90" i="18"/>
  <c r="X90" i="18"/>
  <c r="W90" i="18"/>
  <c r="U90" i="18"/>
  <c r="V90" i="18" s="1"/>
  <c r="S90" i="18"/>
  <c r="L90" i="18"/>
  <c r="AA89" i="18"/>
  <c r="Z89" i="18"/>
  <c r="Y89" i="18"/>
  <c r="X89" i="18"/>
  <c r="W89" i="18"/>
  <c r="U89" i="18"/>
  <c r="V89" i="18" s="1"/>
  <c r="L89" i="18"/>
  <c r="AA88" i="18"/>
  <c r="Z88" i="18"/>
  <c r="Y88" i="18"/>
  <c r="X88" i="18"/>
  <c r="W88" i="18"/>
  <c r="U88" i="18"/>
  <c r="V88" i="18" s="1"/>
  <c r="S88" i="18"/>
  <c r="L88" i="18"/>
  <c r="AA87" i="18"/>
  <c r="Z87" i="18"/>
  <c r="Y87" i="18"/>
  <c r="X87" i="18"/>
  <c r="W87" i="18"/>
  <c r="U87" i="18"/>
  <c r="V87" i="18" s="1"/>
  <c r="L87" i="18"/>
  <c r="AA86" i="18"/>
  <c r="Z86" i="18"/>
  <c r="Y86" i="18"/>
  <c r="X86" i="18"/>
  <c r="W86" i="18"/>
  <c r="AB86" i="18" s="1"/>
  <c r="U86" i="18"/>
  <c r="V86" i="18" s="1"/>
  <c r="Q86" i="18"/>
  <c r="L86" i="18"/>
  <c r="AA85" i="18"/>
  <c r="Z85" i="18"/>
  <c r="Y85" i="18"/>
  <c r="X85" i="18"/>
  <c r="W85" i="18"/>
  <c r="AB85" i="18" s="1"/>
  <c r="U85" i="18"/>
  <c r="V85" i="18" s="1"/>
  <c r="L85" i="18"/>
  <c r="AA84" i="18"/>
  <c r="Z84" i="18"/>
  <c r="Y84" i="18"/>
  <c r="X84" i="18"/>
  <c r="W84" i="18"/>
  <c r="U84" i="18"/>
  <c r="V84" i="18" s="1"/>
  <c r="L84" i="18"/>
  <c r="AA83" i="18"/>
  <c r="Z83" i="18"/>
  <c r="Y83" i="18"/>
  <c r="X83" i="18"/>
  <c r="W83" i="18"/>
  <c r="U83" i="18"/>
  <c r="V83" i="18" s="1"/>
  <c r="L83" i="18"/>
  <c r="AA82" i="18"/>
  <c r="Z82" i="18"/>
  <c r="Y82" i="18"/>
  <c r="X82" i="18"/>
  <c r="W82" i="18"/>
  <c r="U82" i="18"/>
  <c r="V82" i="18" s="1"/>
  <c r="Q82" i="18"/>
  <c r="S82" i="18"/>
  <c r="L82" i="18"/>
  <c r="AA81" i="18"/>
  <c r="Z81" i="18"/>
  <c r="Y81" i="18"/>
  <c r="X81" i="18"/>
  <c r="W81" i="18"/>
  <c r="U81" i="18"/>
  <c r="V81" i="18" s="1"/>
  <c r="L81" i="18"/>
  <c r="AA80" i="18"/>
  <c r="Z80" i="18"/>
  <c r="Y80" i="18"/>
  <c r="X80" i="18"/>
  <c r="W80" i="18"/>
  <c r="U80" i="18"/>
  <c r="V80" i="18" s="1"/>
  <c r="L80" i="18"/>
  <c r="AA79" i="18"/>
  <c r="Z79" i="18"/>
  <c r="Y79" i="18"/>
  <c r="X79" i="18"/>
  <c r="W79" i="18"/>
  <c r="AB79" i="18" s="1"/>
  <c r="U79" i="18"/>
  <c r="V79" i="18" s="1"/>
  <c r="L79" i="18"/>
  <c r="AA78" i="18"/>
  <c r="Z78" i="18"/>
  <c r="Y78" i="18"/>
  <c r="X78" i="18"/>
  <c r="W78" i="18"/>
  <c r="U78" i="18"/>
  <c r="V78" i="18" s="1"/>
  <c r="L78" i="18"/>
  <c r="AA77" i="18"/>
  <c r="Z77" i="18"/>
  <c r="Y77" i="18"/>
  <c r="X77" i="18"/>
  <c r="W77" i="18"/>
  <c r="U77" i="18"/>
  <c r="V77" i="18" s="1"/>
  <c r="L77" i="18"/>
  <c r="AA76" i="18"/>
  <c r="Z76" i="18"/>
  <c r="Y76" i="18"/>
  <c r="X76" i="18"/>
  <c r="W76" i="18"/>
  <c r="U76" i="18"/>
  <c r="V76" i="18" s="1"/>
  <c r="S76" i="18"/>
  <c r="L76" i="18"/>
  <c r="AA75" i="18"/>
  <c r="Z75" i="18"/>
  <c r="Y75" i="18"/>
  <c r="X75" i="18"/>
  <c r="W75" i="18"/>
  <c r="U75" i="18"/>
  <c r="V75" i="18" s="1"/>
  <c r="L75" i="18"/>
  <c r="AA74" i="18"/>
  <c r="Z74" i="18"/>
  <c r="Y74" i="18"/>
  <c r="X74" i="18"/>
  <c r="W74" i="18"/>
  <c r="U74" i="18"/>
  <c r="V74" i="18" s="1"/>
  <c r="R74" i="18"/>
  <c r="S74" i="18"/>
  <c r="L74" i="18"/>
  <c r="AA73" i="18"/>
  <c r="Z73" i="18"/>
  <c r="Y73" i="18"/>
  <c r="X73" i="18"/>
  <c r="W73" i="18"/>
  <c r="U73" i="18"/>
  <c r="V73" i="18" s="1"/>
  <c r="AA72" i="18"/>
  <c r="Z72" i="18"/>
  <c r="Y72" i="18"/>
  <c r="X72" i="18"/>
  <c r="W72" i="18"/>
  <c r="U72" i="18"/>
  <c r="V72" i="18" s="1"/>
  <c r="S72" i="18"/>
  <c r="L72" i="18"/>
  <c r="AA71" i="18"/>
  <c r="Z71" i="18"/>
  <c r="Y71" i="18"/>
  <c r="X71" i="18"/>
  <c r="W71" i="18"/>
  <c r="U71" i="18"/>
  <c r="V71" i="18" s="1"/>
  <c r="L71" i="18"/>
  <c r="AA70" i="18"/>
  <c r="Z70" i="18"/>
  <c r="Y70" i="18"/>
  <c r="X70" i="18"/>
  <c r="W70" i="18"/>
  <c r="U70" i="18"/>
  <c r="V70" i="18" s="1"/>
  <c r="R70" i="18"/>
  <c r="AA69" i="18"/>
  <c r="Z69" i="18"/>
  <c r="Y69" i="18"/>
  <c r="X69" i="18"/>
  <c r="W69" i="18"/>
  <c r="U69" i="18"/>
  <c r="V69" i="18" s="1"/>
  <c r="L69" i="18"/>
  <c r="AA68" i="18"/>
  <c r="Z68" i="18"/>
  <c r="Y68" i="18"/>
  <c r="X68" i="18"/>
  <c r="W68" i="18"/>
  <c r="U68" i="18"/>
  <c r="V68" i="18" s="1"/>
  <c r="Q68" i="18"/>
  <c r="L68" i="18"/>
  <c r="AA67" i="18"/>
  <c r="Z67" i="18"/>
  <c r="Y67" i="18"/>
  <c r="X67" i="18"/>
  <c r="W67" i="18"/>
  <c r="U67" i="18"/>
  <c r="V67" i="18" s="1"/>
  <c r="L67" i="18"/>
  <c r="AA66" i="18"/>
  <c r="Z66" i="18"/>
  <c r="Y66" i="18"/>
  <c r="X66" i="18"/>
  <c r="W66" i="18"/>
  <c r="U66" i="18"/>
  <c r="V66" i="18" s="1"/>
  <c r="S66" i="18"/>
  <c r="R66" i="18"/>
  <c r="L66" i="18"/>
  <c r="AA65" i="18"/>
  <c r="Z65" i="18"/>
  <c r="Y65" i="18"/>
  <c r="X65" i="18"/>
  <c r="W65" i="18"/>
  <c r="U65" i="18"/>
  <c r="V65" i="18" s="1"/>
  <c r="L65" i="18"/>
  <c r="AA64" i="18"/>
  <c r="Z64" i="18"/>
  <c r="Y64" i="18"/>
  <c r="X64" i="18"/>
  <c r="W64" i="18"/>
  <c r="U64" i="18"/>
  <c r="V64" i="18" s="1"/>
  <c r="L64" i="18"/>
  <c r="AA63" i="18"/>
  <c r="Z63" i="18"/>
  <c r="Y63" i="18"/>
  <c r="X63" i="18"/>
  <c r="W63" i="18"/>
  <c r="U63" i="18"/>
  <c r="V63" i="18" s="1"/>
  <c r="L63" i="18"/>
  <c r="AA62" i="18"/>
  <c r="Z62" i="18"/>
  <c r="Y62" i="18"/>
  <c r="X62" i="18"/>
  <c r="W62" i="18"/>
  <c r="U62" i="18"/>
  <c r="V62" i="18" s="1"/>
  <c r="S62" i="18"/>
  <c r="L62" i="18"/>
  <c r="AA61" i="18"/>
  <c r="Z61" i="18"/>
  <c r="Y61" i="18"/>
  <c r="X61" i="18"/>
  <c r="W61" i="18"/>
  <c r="U61" i="18"/>
  <c r="V61" i="18" s="1"/>
  <c r="AA60" i="18"/>
  <c r="Z60" i="18"/>
  <c r="Y60" i="18"/>
  <c r="X60" i="18"/>
  <c r="W60" i="18"/>
  <c r="U60" i="18"/>
  <c r="V60" i="18" s="1"/>
  <c r="R60" i="18"/>
  <c r="L60" i="18"/>
  <c r="AA59" i="18"/>
  <c r="Z59" i="18"/>
  <c r="Y59" i="18"/>
  <c r="X59" i="18"/>
  <c r="W59" i="18"/>
  <c r="U59" i="18"/>
  <c r="V59" i="18" s="1"/>
  <c r="L59" i="18"/>
  <c r="AA58" i="18"/>
  <c r="Z58" i="18"/>
  <c r="Y58" i="18"/>
  <c r="X58" i="18"/>
  <c r="W58" i="18"/>
  <c r="U58" i="18"/>
  <c r="V58" i="18" s="1"/>
  <c r="S58" i="18"/>
  <c r="Q58" i="18"/>
  <c r="R58" i="18"/>
  <c r="AA57" i="18"/>
  <c r="Z57" i="18"/>
  <c r="Y57" i="18"/>
  <c r="X57" i="18"/>
  <c r="W57" i="18"/>
  <c r="U57" i="18"/>
  <c r="V57" i="18" s="1"/>
  <c r="L57" i="18"/>
  <c r="AA56" i="18"/>
  <c r="Z56" i="18"/>
  <c r="Y56" i="18"/>
  <c r="X56" i="18"/>
  <c r="W56" i="18"/>
  <c r="U56" i="18"/>
  <c r="V56" i="18" s="1"/>
  <c r="AA55" i="18"/>
  <c r="Z55" i="18"/>
  <c r="Y55" i="18"/>
  <c r="X55" i="18"/>
  <c r="W55" i="18"/>
  <c r="U55" i="18"/>
  <c r="V55" i="18" s="1"/>
  <c r="AA54" i="18"/>
  <c r="Z54" i="18"/>
  <c r="Y54" i="18"/>
  <c r="X54" i="18"/>
  <c r="W54" i="18"/>
  <c r="U54" i="18"/>
  <c r="V54" i="18" s="1"/>
  <c r="S54" i="18"/>
  <c r="Q54" i="18"/>
  <c r="R54" i="18"/>
  <c r="AA53" i="18"/>
  <c r="Z53" i="18"/>
  <c r="Y53" i="18"/>
  <c r="X53" i="18"/>
  <c r="W53" i="18"/>
  <c r="U53" i="18"/>
  <c r="V53" i="18" s="1"/>
  <c r="AA52" i="18"/>
  <c r="Z52" i="18"/>
  <c r="Y52" i="18"/>
  <c r="X52" i="18"/>
  <c r="W52" i="18"/>
  <c r="U52" i="18"/>
  <c r="V52" i="18" s="1"/>
  <c r="L52" i="18"/>
  <c r="AA51" i="18"/>
  <c r="Z51" i="18"/>
  <c r="Y51" i="18"/>
  <c r="X51" i="18"/>
  <c r="W51" i="18"/>
  <c r="U51" i="18"/>
  <c r="V51" i="18" s="1"/>
  <c r="S51" i="18"/>
  <c r="L51" i="18"/>
  <c r="AA50" i="18"/>
  <c r="Z50" i="18"/>
  <c r="Y50" i="18"/>
  <c r="X50" i="18"/>
  <c r="W50" i="18"/>
  <c r="U50" i="18"/>
  <c r="V50" i="18" s="1"/>
  <c r="S50" i="18"/>
  <c r="R50" i="18"/>
  <c r="L50" i="18"/>
  <c r="AA49" i="18"/>
  <c r="Z49" i="18"/>
  <c r="Y49" i="18"/>
  <c r="X49" i="18"/>
  <c r="W49" i="18"/>
  <c r="U49" i="18"/>
  <c r="V49" i="18" s="1"/>
  <c r="L49" i="18"/>
  <c r="AA48" i="18"/>
  <c r="Z48" i="18"/>
  <c r="Y48" i="18"/>
  <c r="X48" i="18"/>
  <c r="W48" i="18"/>
  <c r="U48" i="18"/>
  <c r="V48" i="18" s="1"/>
  <c r="Q48" i="18"/>
  <c r="L48" i="18"/>
  <c r="AA47" i="18"/>
  <c r="Z47" i="18"/>
  <c r="Y47" i="18"/>
  <c r="X47" i="18"/>
  <c r="W47" i="18"/>
  <c r="U47" i="18"/>
  <c r="V47" i="18" s="1"/>
  <c r="L47" i="18"/>
  <c r="AA46" i="18"/>
  <c r="Z46" i="18"/>
  <c r="Y46" i="18"/>
  <c r="X46" i="18"/>
  <c r="W46" i="18"/>
  <c r="U46" i="18"/>
  <c r="V46" i="18" s="1"/>
  <c r="Q46" i="18"/>
  <c r="R46" i="18"/>
  <c r="AA45" i="18"/>
  <c r="Z45" i="18"/>
  <c r="Y45" i="18"/>
  <c r="X45" i="18"/>
  <c r="W45" i="18"/>
  <c r="U45" i="18"/>
  <c r="V45" i="18" s="1"/>
  <c r="L45" i="18"/>
  <c r="AA44" i="18"/>
  <c r="Z44" i="18"/>
  <c r="Y44" i="18"/>
  <c r="X44" i="18"/>
  <c r="W44" i="18"/>
  <c r="U44" i="18"/>
  <c r="V44" i="18" s="1"/>
  <c r="Q44" i="18"/>
  <c r="L44" i="18"/>
  <c r="AA43" i="18"/>
  <c r="Z43" i="18"/>
  <c r="Y43" i="18"/>
  <c r="X43" i="18"/>
  <c r="W43" i="18"/>
  <c r="U43" i="18"/>
  <c r="V43" i="18" s="1"/>
  <c r="L43" i="18"/>
  <c r="AA42" i="18"/>
  <c r="Z42" i="18"/>
  <c r="Y42" i="18"/>
  <c r="X42" i="18"/>
  <c r="W42" i="18"/>
  <c r="U42" i="18"/>
  <c r="V42" i="18" s="1"/>
  <c r="S42" i="18"/>
  <c r="R42" i="18"/>
  <c r="AA41" i="18"/>
  <c r="Z41" i="18"/>
  <c r="Y41" i="18"/>
  <c r="X41" i="18"/>
  <c r="W41" i="18"/>
  <c r="U41" i="18"/>
  <c r="V41" i="18" s="1"/>
  <c r="R41" i="18"/>
  <c r="L41" i="18"/>
  <c r="AA40" i="18"/>
  <c r="Z40" i="18"/>
  <c r="Y40" i="18"/>
  <c r="X40" i="18"/>
  <c r="W40" i="18"/>
  <c r="U40" i="18"/>
  <c r="V40" i="18" s="1"/>
  <c r="R40" i="18"/>
  <c r="AA39" i="18"/>
  <c r="Z39" i="18"/>
  <c r="Y39" i="18"/>
  <c r="X39" i="18"/>
  <c r="W39" i="18"/>
  <c r="U39" i="18"/>
  <c r="V39" i="18" s="1"/>
  <c r="L39" i="18"/>
  <c r="AA38" i="18"/>
  <c r="Z38" i="18"/>
  <c r="Y38" i="18"/>
  <c r="X38" i="18"/>
  <c r="W38" i="18"/>
  <c r="U38" i="18"/>
  <c r="V38" i="18" s="1"/>
  <c r="R38" i="18"/>
  <c r="AA37" i="18"/>
  <c r="Z37" i="18"/>
  <c r="Y37" i="18"/>
  <c r="X37" i="18"/>
  <c r="W37" i="18"/>
  <c r="U37" i="18"/>
  <c r="V37" i="18" s="1"/>
  <c r="AA36" i="18"/>
  <c r="Z36" i="18"/>
  <c r="Y36" i="18"/>
  <c r="X36" i="18"/>
  <c r="W36" i="18"/>
  <c r="U36" i="18"/>
  <c r="V36" i="18" s="1"/>
  <c r="L36" i="18"/>
  <c r="AA35" i="18"/>
  <c r="Z35" i="18"/>
  <c r="Y35" i="18"/>
  <c r="X35" i="18"/>
  <c r="W35" i="18"/>
  <c r="U35" i="18"/>
  <c r="V35" i="18" s="1"/>
  <c r="L35" i="18"/>
  <c r="AA34" i="18"/>
  <c r="Z34" i="18"/>
  <c r="Y34" i="18"/>
  <c r="X34" i="18"/>
  <c r="W34" i="18"/>
  <c r="U34" i="18"/>
  <c r="V34" i="18" s="1"/>
  <c r="S34" i="18"/>
  <c r="R34" i="18"/>
  <c r="AA33" i="18"/>
  <c r="Z33" i="18"/>
  <c r="Y33" i="18"/>
  <c r="X33" i="18"/>
  <c r="W33" i="18"/>
  <c r="U33" i="18"/>
  <c r="V33" i="18" s="1"/>
  <c r="L33" i="18"/>
  <c r="AA32" i="18"/>
  <c r="Z32" i="18"/>
  <c r="Y32" i="18"/>
  <c r="X32" i="18"/>
  <c r="W32" i="18"/>
  <c r="U32" i="18"/>
  <c r="V32" i="18" s="1"/>
  <c r="L32" i="18"/>
  <c r="AA31" i="18"/>
  <c r="Z31" i="18"/>
  <c r="Y31" i="18"/>
  <c r="X31" i="18"/>
  <c r="W31" i="18"/>
  <c r="U31" i="18"/>
  <c r="V31" i="18" s="1"/>
  <c r="L31" i="18"/>
  <c r="AA30" i="18"/>
  <c r="Z30" i="18"/>
  <c r="Y30" i="18"/>
  <c r="X30" i="18"/>
  <c r="W30" i="18"/>
  <c r="U30" i="18"/>
  <c r="V30" i="18" s="1"/>
  <c r="S30" i="18"/>
  <c r="Q30" i="18"/>
  <c r="AA29" i="18"/>
  <c r="Z29" i="18"/>
  <c r="Y29" i="18"/>
  <c r="X29" i="18"/>
  <c r="W29" i="18"/>
  <c r="U29" i="18"/>
  <c r="V29" i="18" s="1"/>
  <c r="R29" i="18"/>
  <c r="L29" i="18"/>
  <c r="AA28" i="18"/>
  <c r="Z28" i="18"/>
  <c r="Y28" i="18"/>
  <c r="X28" i="18"/>
  <c r="W28" i="18"/>
  <c r="U28" i="18"/>
  <c r="V28" i="18" s="1"/>
  <c r="R28" i="18"/>
  <c r="L28" i="18"/>
  <c r="AA27" i="18"/>
  <c r="Z27" i="18"/>
  <c r="Y27" i="18"/>
  <c r="X27" i="18"/>
  <c r="W27" i="18"/>
  <c r="U27" i="18"/>
  <c r="V27" i="18" s="1"/>
  <c r="S27" i="18"/>
  <c r="L27" i="18"/>
  <c r="AA26" i="18"/>
  <c r="Z26" i="18"/>
  <c r="Y26" i="18"/>
  <c r="X26" i="18"/>
  <c r="W26" i="18"/>
  <c r="U26" i="18"/>
  <c r="V26" i="18" s="1"/>
  <c r="S26" i="18"/>
  <c r="R26" i="18"/>
  <c r="AA25" i="18"/>
  <c r="Z25" i="18"/>
  <c r="Y25" i="18"/>
  <c r="X25" i="18"/>
  <c r="W25" i="18"/>
  <c r="U25" i="18"/>
  <c r="V25" i="18" s="1"/>
  <c r="S25" i="18"/>
  <c r="L25" i="18"/>
  <c r="AA24" i="18"/>
  <c r="Z24" i="18"/>
  <c r="Y24" i="18"/>
  <c r="X24" i="18"/>
  <c r="W24" i="18"/>
  <c r="U24" i="18"/>
  <c r="V24" i="18" s="1"/>
  <c r="R24" i="18"/>
  <c r="AA23" i="18"/>
  <c r="Z23" i="18"/>
  <c r="Y23" i="18"/>
  <c r="X23" i="18"/>
  <c r="W23" i="18"/>
  <c r="U23" i="18"/>
  <c r="V23" i="18" s="1"/>
  <c r="L23" i="18"/>
  <c r="AA22" i="18"/>
  <c r="Z22" i="18"/>
  <c r="Y22" i="18"/>
  <c r="X22" i="18"/>
  <c r="W22" i="18"/>
  <c r="U22" i="18"/>
  <c r="V22" i="18" s="1"/>
  <c r="Q22" i="18"/>
  <c r="AA21" i="18"/>
  <c r="Z21" i="18"/>
  <c r="Y21" i="18"/>
  <c r="X21" i="18"/>
  <c r="W21" i="18"/>
  <c r="U21" i="18"/>
  <c r="V21" i="18" s="1"/>
  <c r="R21" i="18"/>
  <c r="L21" i="18"/>
  <c r="AA20" i="18"/>
  <c r="Z20" i="18"/>
  <c r="Y20" i="18"/>
  <c r="X20" i="18"/>
  <c r="W20" i="18"/>
  <c r="U20" i="18"/>
  <c r="V20" i="18" s="1"/>
  <c r="R20" i="18"/>
  <c r="AA19" i="18"/>
  <c r="Z19" i="18"/>
  <c r="Y19" i="18"/>
  <c r="X19" i="18"/>
  <c r="W19" i="18"/>
  <c r="U19" i="18"/>
  <c r="V19" i="18" s="1"/>
  <c r="L19" i="18"/>
  <c r="AA18" i="18"/>
  <c r="Z18" i="18"/>
  <c r="Y18" i="18"/>
  <c r="X18" i="18"/>
  <c r="W18" i="18"/>
  <c r="U18" i="18"/>
  <c r="V18" i="18" s="1"/>
  <c r="S18" i="18"/>
  <c r="R18" i="18"/>
  <c r="AA17" i="18"/>
  <c r="Z17" i="18"/>
  <c r="Y17" i="18"/>
  <c r="X17" i="18"/>
  <c r="W17" i="18"/>
  <c r="U17" i="18"/>
  <c r="V17" i="18" s="1"/>
  <c r="S17" i="18"/>
  <c r="L17" i="18"/>
  <c r="AA16" i="18"/>
  <c r="Z16" i="18"/>
  <c r="Y16" i="18"/>
  <c r="X16" i="18"/>
  <c r="W16" i="18"/>
  <c r="U16" i="18"/>
  <c r="V16" i="18" s="1"/>
  <c r="AA15" i="18"/>
  <c r="Z15" i="18"/>
  <c r="Y15" i="18"/>
  <c r="X15" i="18"/>
  <c r="W15" i="18"/>
  <c r="U15" i="18"/>
  <c r="V15" i="18" s="1"/>
  <c r="L15" i="18"/>
  <c r="AA14" i="18"/>
  <c r="Z14" i="18"/>
  <c r="Y14" i="18"/>
  <c r="X14" i="18"/>
  <c r="W14" i="18"/>
  <c r="U14" i="18"/>
  <c r="V14" i="18" s="1"/>
  <c r="R14" i="18"/>
  <c r="AA13" i="18"/>
  <c r="Z13" i="18"/>
  <c r="Y13" i="18"/>
  <c r="X13" i="18"/>
  <c r="W13" i="18"/>
  <c r="U13" i="18"/>
  <c r="V13" i="18" s="1"/>
  <c r="L13" i="18"/>
  <c r="AA12" i="18"/>
  <c r="Z12" i="18"/>
  <c r="Y12" i="18"/>
  <c r="X12" i="18"/>
  <c r="W12" i="18"/>
  <c r="U12" i="18"/>
  <c r="V12" i="18" s="1"/>
  <c r="AA11" i="18"/>
  <c r="Z11" i="18"/>
  <c r="Y11" i="18"/>
  <c r="X11" i="18"/>
  <c r="W11" i="18"/>
  <c r="U11" i="18"/>
  <c r="V11" i="18" s="1"/>
  <c r="L11" i="18"/>
  <c r="AA10" i="18"/>
  <c r="Z10" i="18"/>
  <c r="Y10" i="18"/>
  <c r="X10" i="18"/>
  <c r="W10" i="18"/>
  <c r="U10" i="18"/>
  <c r="V10" i="18" s="1"/>
  <c r="S10" i="18"/>
  <c r="R10" i="18"/>
  <c r="AA9" i="18"/>
  <c r="Z9" i="18"/>
  <c r="Y9" i="18"/>
  <c r="X9" i="18"/>
  <c r="W9" i="18"/>
  <c r="U9" i="18"/>
  <c r="V9" i="18" s="1"/>
  <c r="L9" i="18"/>
  <c r="AA8" i="18"/>
  <c r="Y8" i="18"/>
  <c r="Z8" i="18" s="1"/>
  <c r="W8" i="18"/>
  <c r="U8" i="18"/>
  <c r="V8" i="18" s="1"/>
  <c r="U7" i="18"/>
  <c r="V7" i="18" s="1"/>
  <c r="AA149" i="17"/>
  <c r="Y149" i="17"/>
  <c r="X149" i="17"/>
  <c r="W149" i="17"/>
  <c r="AA148" i="17"/>
  <c r="Z148" i="17"/>
  <c r="Y148" i="17"/>
  <c r="X148" i="17"/>
  <c r="W148" i="17"/>
  <c r="AA147" i="17"/>
  <c r="Z147" i="17"/>
  <c r="Y147" i="17"/>
  <c r="X147" i="17"/>
  <c r="W147" i="17"/>
  <c r="AB147" i="17" s="1"/>
  <c r="AA146" i="17"/>
  <c r="Z146" i="17"/>
  <c r="Y146" i="17"/>
  <c r="X146" i="17"/>
  <c r="W146" i="17"/>
  <c r="AA145" i="17"/>
  <c r="Z145" i="17"/>
  <c r="Y145" i="17"/>
  <c r="X145" i="17"/>
  <c r="W145" i="17"/>
  <c r="AA144" i="17"/>
  <c r="Z144" i="17"/>
  <c r="Y144" i="17"/>
  <c r="X144" i="17"/>
  <c r="W144" i="17"/>
  <c r="AA143" i="17"/>
  <c r="Z143" i="17"/>
  <c r="Y143" i="17"/>
  <c r="X143" i="17"/>
  <c r="W143" i="17"/>
  <c r="AB143" i="17" s="1"/>
  <c r="AA142" i="17"/>
  <c r="Z142" i="17"/>
  <c r="Y142" i="17"/>
  <c r="X142" i="17"/>
  <c r="W142" i="17"/>
  <c r="AA141" i="17"/>
  <c r="Z141" i="17"/>
  <c r="Y141" i="17"/>
  <c r="X141" i="17"/>
  <c r="W141" i="17"/>
  <c r="AA140" i="17"/>
  <c r="Z140" i="17"/>
  <c r="Y140" i="17"/>
  <c r="X140" i="17"/>
  <c r="W140" i="17"/>
  <c r="AA139" i="17"/>
  <c r="Z139" i="17"/>
  <c r="Y139" i="17"/>
  <c r="X139" i="17"/>
  <c r="W139" i="17"/>
  <c r="AB139" i="17" s="1"/>
  <c r="AA138" i="17"/>
  <c r="Z138" i="17"/>
  <c r="Y138" i="17"/>
  <c r="X138" i="17"/>
  <c r="W138" i="17"/>
  <c r="AA137" i="17"/>
  <c r="Z137" i="17"/>
  <c r="Y137" i="17"/>
  <c r="X137" i="17"/>
  <c r="W137" i="17"/>
  <c r="AA136" i="17"/>
  <c r="Z136" i="17"/>
  <c r="Y136" i="17"/>
  <c r="X136" i="17"/>
  <c r="W136" i="17"/>
  <c r="AA135" i="17"/>
  <c r="Z135" i="17"/>
  <c r="Y135" i="17"/>
  <c r="X135" i="17"/>
  <c r="W135" i="17"/>
  <c r="AB135" i="17" s="1"/>
  <c r="AA134" i="17"/>
  <c r="Z134" i="17"/>
  <c r="Y134" i="17"/>
  <c r="X134" i="17"/>
  <c r="W134" i="17"/>
  <c r="AA133" i="17"/>
  <c r="Z133" i="17"/>
  <c r="Y133" i="17"/>
  <c r="X133" i="17"/>
  <c r="W133" i="17"/>
  <c r="AA132" i="17"/>
  <c r="Z132" i="17"/>
  <c r="Y132" i="17"/>
  <c r="X132" i="17"/>
  <c r="W132" i="17"/>
  <c r="AA131" i="17"/>
  <c r="Z131" i="17"/>
  <c r="Y131" i="17"/>
  <c r="X131" i="17"/>
  <c r="W131" i="17"/>
  <c r="AB131" i="17" s="1"/>
  <c r="AA130" i="17"/>
  <c r="Z130" i="17"/>
  <c r="Y130" i="17"/>
  <c r="X130" i="17"/>
  <c r="W130" i="17"/>
  <c r="AA129" i="17"/>
  <c r="Z129" i="17"/>
  <c r="Y129" i="17"/>
  <c r="X129" i="17"/>
  <c r="W129" i="17"/>
  <c r="AA128" i="17"/>
  <c r="Z128" i="17"/>
  <c r="Y128" i="17"/>
  <c r="X128" i="17"/>
  <c r="W128" i="17"/>
  <c r="AA127" i="17"/>
  <c r="Z127" i="17"/>
  <c r="Y127" i="17"/>
  <c r="X127" i="17"/>
  <c r="W127" i="17"/>
  <c r="AB127" i="17" s="1"/>
  <c r="AA126" i="17"/>
  <c r="Z126" i="17"/>
  <c r="Y126" i="17"/>
  <c r="X126" i="17"/>
  <c r="W126" i="17"/>
  <c r="AA125" i="17"/>
  <c r="Z125" i="17"/>
  <c r="Y125" i="17"/>
  <c r="X125" i="17"/>
  <c r="W125" i="17"/>
  <c r="AA124" i="17"/>
  <c r="Z124" i="17"/>
  <c r="Y124" i="17"/>
  <c r="X124" i="17"/>
  <c r="W124" i="17"/>
  <c r="AA123" i="17"/>
  <c r="Z123" i="17"/>
  <c r="Y123" i="17"/>
  <c r="X123" i="17"/>
  <c r="W123" i="17"/>
  <c r="AB123" i="17" s="1"/>
  <c r="AA122" i="17"/>
  <c r="Z122" i="17"/>
  <c r="Y122" i="17"/>
  <c r="X122" i="17"/>
  <c r="W122" i="17"/>
  <c r="AA121" i="17"/>
  <c r="Z121" i="17"/>
  <c r="Y121" i="17"/>
  <c r="X121" i="17"/>
  <c r="W121" i="17"/>
  <c r="AA120" i="17"/>
  <c r="Z120" i="17"/>
  <c r="Y120" i="17"/>
  <c r="X120" i="17"/>
  <c r="W120" i="17"/>
  <c r="AA119" i="17"/>
  <c r="Z119" i="17"/>
  <c r="Y119" i="17"/>
  <c r="X119" i="17"/>
  <c r="W119" i="17"/>
  <c r="AB119" i="17" s="1"/>
  <c r="AA118" i="17"/>
  <c r="Z118" i="17"/>
  <c r="Y118" i="17"/>
  <c r="X118" i="17"/>
  <c r="W118" i="17"/>
  <c r="AA117" i="17"/>
  <c r="Z117" i="17"/>
  <c r="Y117" i="17"/>
  <c r="X117" i="17"/>
  <c r="W117" i="17"/>
  <c r="AA116" i="17"/>
  <c r="Z116" i="17"/>
  <c r="Y116" i="17"/>
  <c r="X116" i="17"/>
  <c r="W116" i="17"/>
  <c r="AA115" i="17"/>
  <c r="Z115" i="17"/>
  <c r="Y115" i="17"/>
  <c r="X115" i="17"/>
  <c r="W115" i="17"/>
  <c r="AB115" i="17" s="1"/>
  <c r="AA114" i="17"/>
  <c r="Z114" i="17"/>
  <c r="Y114" i="17"/>
  <c r="X114" i="17"/>
  <c r="W114" i="17"/>
  <c r="AA113" i="17"/>
  <c r="Z113" i="17"/>
  <c r="Y113" i="17"/>
  <c r="X113" i="17"/>
  <c r="W113" i="17"/>
  <c r="AA112" i="17"/>
  <c r="Z112" i="17"/>
  <c r="Y112" i="17"/>
  <c r="X112" i="17"/>
  <c r="W112" i="17"/>
  <c r="AA111" i="17"/>
  <c r="Z111" i="17"/>
  <c r="Y111" i="17"/>
  <c r="X111" i="17"/>
  <c r="W111" i="17"/>
  <c r="AB111" i="17" s="1"/>
  <c r="AA110" i="17"/>
  <c r="Z110" i="17"/>
  <c r="Y110" i="17"/>
  <c r="X110" i="17"/>
  <c r="W110" i="17"/>
  <c r="AA109" i="17"/>
  <c r="Z109" i="17"/>
  <c r="Y109" i="17"/>
  <c r="X109" i="17"/>
  <c r="W109" i="17"/>
  <c r="AA108" i="17"/>
  <c r="Z108" i="17"/>
  <c r="Y108" i="17"/>
  <c r="X108" i="17"/>
  <c r="W108" i="17"/>
  <c r="AA107" i="17"/>
  <c r="Z107" i="17"/>
  <c r="Y107" i="17"/>
  <c r="X107" i="17"/>
  <c r="W107" i="17"/>
  <c r="AB107" i="17" s="1"/>
  <c r="AA106" i="17"/>
  <c r="Z106" i="17"/>
  <c r="Y106" i="17"/>
  <c r="X106" i="17"/>
  <c r="W106" i="17"/>
  <c r="AA105" i="17"/>
  <c r="Z105" i="17"/>
  <c r="Y105" i="17"/>
  <c r="X105" i="17"/>
  <c r="W105" i="17"/>
  <c r="AA104" i="17"/>
  <c r="Z104" i="17"/>
  <c r="Y104" i="17"/>
  <c r="X104" i="17"/>
  <c r="W104" i="17"/>
  <c r="AA103" i="17"/>
  <c r="Z103" i="17"/>
  <c r="Y103" i="17"/>
  <c r="X103" i="17"/>
  <c r="W103" i="17"/>
  <c r="AB103" i="17" s="1"/>
  <c r="AA102" i="17"/>
  <c r="Z102" i="17"/>
  <c r="Y102" i="17"/>
  <c r="X102" i="17"/>
  <c r="W102" i="17"/>
  <c r="AA101" i="17"/>
  <c r="Z101" i="17"/>
  <c r="Y101" i="17"/>
  <c r="X101" i="17"/>
  <c r="W101" i="17"/>
  <c r="AA100" i="17"/>
  <c r="Z100" i="17"/>
  <c r="Y100" i="17"/>
  <c r="X100" i="17"/>
  <c r="W100" i="17"/>
  <c r="AA99" i="17"/>
  <c r="Z99" i="17"/>
  <c r="Y99" i="17"/>
  <c r="X99" i="17"/>
  <c r="W99" i="17"/>
  <c r="AB99" i="17" s="1"/>
  <c r="AA98" i="17"/>
  <c r="Z98" i="17"/>
  <c r="Y98" i="17"/>
  <c r="X98" i="17"/>
  <c r="W98" i="17"/>
  <c r="AA97" i="17"/>
  <c r="Z97" i="17"/>
  <c r="Y97" i="17"/>
  <c r="X97" i="17"/>
  <c r="W97" i="17"/>
  <c r="AA96" i="17"/>
  <c r="Z96" i="17"/>
  <c r="Y96" i="17"/>
  <c r="X96" i="17"/>
  <c r="W96" i="17"/>
  <c r="AA95" i="17"/>
  <c r="Z95" i="17"/>
  <c r="Y95" i="17"/>
  <c r="X95" i="17"/>
  <c r="W95" i="17"/>
  <c r="AB95" i="17" s="1"/>
  <c r="AA94" i="17"/>
  <c r="Z94" i="17"/>
  <c r="Y94" i="17"/>
  <c r="X94" i="17"/>
  <c r="W94" i="17"/>
  <c r="AA93" i="17"/>
  <c r="Z93" i="17"/>
  <c r="Y93" i="17"/>
  <c r="X93" i="17"/>
  <c r="W93" i="17"/>
  <c r="AA92" i="17"/>
  <c r="Z92" i="17"/>
  <c r="Y92" i="17"/>
  <c r="X92" i="17"/>
  <c r="W92" i="17"/>
  <c r="AA91" i="17"/>
  <c r="Z91" i="17"/>
  <c r="Y91" i="17"/>
  <c r="X91" i="17"/>
  <c r="W91" i="17"/>
  <c r="AB91" i="17" s="1"/>
  <c r="AA90" i="17"/>
  <c r="Z90" i="17"/>
  <c r="Y90" i="17"/>
  <c r="X90" i="17"/>
  <c r="W90" i="17"/>
  <c r="AA89" i="17"/>
  <c r="Z89" i="17"/>
  <c r="Y89" i="17"/>
  <c r="X89" i="17"/>
  <c r="W89" i="17"/>
  <c r="AA88" i="17"/>
  <c r="Z88" i="17"/>
  <c r="Y88" i="17"/>
  <c r="X88" i="17"/>
  <c r="W88" i="17"/>
  <c r="AA87" i="17"/>
  <c r="Z87" i="17"/>
  <c r="Y87" i="17"/>
  <c r="X87" i="17"/>
  <c r="W87" i="17"/>
  <c r="AB87" i="17" s="1"/>
  <c r="AA86" i="17"/>
  <c r="Z86" i="17"/>
  <c r="Y86" i="17"/>
  <c r="X86" i="17"/>
  <c r="W86" i="17"/>
  <c r="AA85" i="17"/>
  <c r="Z85" i="17"/>
  <c r="Y85" i="17"/>
  <c r="X85" i="17"/>
  <c r="W85" i="17"/>
  <c r="AA84" i="17"/>
  <c r="Z84" i="17"/>
  <c r="Y84" i="17"/>
  <c r="X84" i="17"/>
  <c r="W84" i="17"/>
  <c r="AA83" i="17"/>
  <c r="Z83" i="17"/>
  <c r="Y83" i="17"/>
  <c r="X83" i="17"/>
  <c r="W83" i="17"/>
  <c r="AB83" i="17" s="1"/>
  <c r="AA82" i="17"/>
  <c r="Z82" i="17"/>
  <c r="Y82" i="17"/>
  <c r="X82" i="17"/>
  <c r="W82" i="17"/>
  <c r="AA81" i="17"/>
  <c r="Z81" i="17"/>
  <c r="Y81" i="17"/>
  <c r="X81" i="17"/>
  <c r="W81" i="17"/>
  <c r="AA80" i="17"/>
  <c r="Z80" i="17"/>
  <c r="Y80" i="17"/>
  <c r="X80" i="17"/>
  <c r="W80" i="17"/>
  <c r="AA79" i="17"/>
  <c r="Z79" i="17"/>
  <c r="Y79" i="17"/>
  <c r="X79" i="17"/>
  <c r="W79" i="17"/>
  <c r="AB79" i="17" s="1"/>
  <c r="AA78" i="17"/>
  <c r="Z78" i="17"/>
  <c r="Y78" i="17"/>
  <c r="X78" i="17"/>
  <c r="W78" i="17"/>
  <c r="AA77" i="17"/>
  <c r="Z77" i="17"/>
  <c r="Y77" i="17"/>
  <c r="X77" i="17"/>
  <c r="W77" i="17"/>
  <c r="AA76" i="17"/>
  <c r="Z76" i="17"/>
  <c r="Y76" i="17"/>
  <c r="X76" i="17"/>
  <c r="W76" i="17"/>
  <c r="AA75" i="17"/>
  <c r="Z75" i="17"/>
  <c r="Y75" i="17"/>
  <c r="X75" i="17"/>
  <c r="W75" i="17"/>
  <c r="AB75" i="17" s="1"/>
  <c r="AA74" i="17"/>
  <c r="Z74" i="17"/>
  <c r="Y74" i="17"/>
  <c r="X74" i="17"/>
  <c r="W74" i="17"/>
  <c r="AA73" i="17"/>
  <c r="Z73" i="17"/>
  <c r="Y73" i="17"/>
  <c r="X73" i="17"/>
  <c r="W73" i="17"/>
  <c r="AA72" i="17"/>
  <c r="Z72" i="17"/>
  <c r="Y72" i="17"/>
  <c r="X72" i="17"/>
  <c r="W72" i="17"/>
  <c r="AA71" i="17"/>
  <c r="Z71" i="17"/>
  <c r="Y71" i="17"/>
  <c r="X71" i="17"/>
  <c r="W71" i="17"/>
  <c r="AB71" i="17" s="1"/>
  <c r="AA70" i="17"/>
  <c r="Z70" i="17"/>
  <c r="Y70" i="17"/>
  <c r="X70" i="17"/>
  <c r="W70" i="17"/>
  <c r="AA69" i="17"/>
  <c r="Z69" i="17"/>
  <c r="Y69" i="17"/>
  <c r="X69" i="17"/>
  <c r="W69" i="17"/>
  <c r="AA68" i="17"/>
  <c r="Z68" i="17"/>
  <c r="Y68" i="17"/>
  <c r="X68" i="17"/>
  <c r="W68" i="17"/>
  <c r="AA67" i="17"/>
  <c r="Z67" i="17"/>
  <c r="Y67" i="17"/>
  <c r="X67" i="17"/>
  <c r="W67" i="17"/>
  <c r="AB67" i="17" s="1"/>
  <c r="AA66" i="17"/>
  <c r="Z66" i="17"/>
  <c r="Y66" i="17"/>
  <c r="X66" i="17"/>
  <c r="W66" i="17"/>
  <c r="AA65" i="17"/>
  <c r="Z65" i="17"/>
  <c r="Y65" i="17"/>
  <c r="X65" i="17"/>
  <c r="W65" i="17"/>
  <c r="AA64" i="17"/>
  <c r="Z64" i="17"/>
  <c r="Y64" i="17"/>
  <c r="X64" i="17"/>
  <c r="W64" i="17"/>
  <c r="AA63" i="17"/>
  <c r="Z63" i="17"/>
  <c r="Y63" i="17"/>
  <c r="X63" i="17"/>
  <c r="W63" i="17"/>
  <c r="AB63" i="17" s="1"/>
  <c r="AA62" i="17"/>
  <c r="Z62" i="17"/>
  <c r="Y62" i="17"/>
  <c r="X62" i="17"/>
  <c r="W62" i="17"/>
  <c r="AA61" i="17"/>
  <c r="Z61" i="17"/>
  <c r="Y61" i="17"/>
  <c r="X61" i="17"/>
  <c r="W61" i="17"/>
  <c r="AA60" i="17"/>
  <c r="Z60" i="17"/>
  <c r="Y60" i="17"/>
  <c r="X60" i="17"/>
  <c r="W60" i="17"/>
  <c r="AA59" i="17"/>
  <c r="Z59" i="17"/>
  <c r="Y59" i="17"/>
  <c r="X59" i="17"/>
  <c r="W59" i="17"/>
  <c r="AB59" i="17" s="1"/>
  <c r="AA58" i="17"/>
  <c r="Z58" i="17"/>
  <c r="Y58" i="17"/>
  <c r="X58" i="17"/>
  <c r="W58" i="17"/>
  <c r="AA57" i="17"/>
  <c r="Z57" i="17"/>
  <c r="Y57" i="17"/>
  <c r="X57" i="17"/>
  <c r="W57" i="17"/>
  <c r="AA56" i="17"/>
  <c r="Z56" i="17"/>
  <c r="Y56" i="17"/>
  <c r="X56" i="17"/>
  <c r="W56" i="17"/>
  <c r="AA55" i="17"/>
  <c r="Z55" i="17"/>
  <c r="Y55" i="17"/>
  <c r="X55" i="17"/>
  <c r="W55" i="17"/>
  <c r="AB55" i="17" s="1"/>
  <c r="AA54" i="17"/>
  <c r="Z54" i="17"/>
  <c r="Y54" i="17"/>
  <c r="X54" i="17"/>
  <c r="W54" i="17"/>
  <c r="AA53" i="17"/>
  <c r="Z53" i="17"/>
  <c r="Y53" i="17"/>
  <c r="X53" i="17"/>
  <c r="W53" i="17"/>
  <c r="AA52" i="17"/>
  <c r="Z52" i="17"/>
  <c r="Y52" i="17"/>
  <c r="X52" i="17"/>
  <c r="W52" i="17"/>
  <c r="AA51" i="17"/>
  <c r="Z51" i="17"/>
  <c r="Y51" i="17"/>
  <c r="X51" i="17"/>
  <c r="W51" i="17"/>
  <c r="AB51" i="17" s="1"/>
  <c r="AA50" i="17"/>
  <c r="Z50" i="17"/>
  <c r="Y50" i="17"/>
  <c r="X50" i="17"/>
  <c r="W50" i="17"/>
  <c r="AA49" i="17"/>
  <c r="Z49" i="17"/>
  <c r="Y49" i="17"/>
  <c r="X49" i="17"/>
  <c r="W49" i="17"/>
  <c r="AA48" i="17"/>
  <c r="Z48" i="17"/>
  <c r="Y48" i="17"/>
  <c r="X48" i="17"/>
  <c r="W48" i="17"/>
  <c r="AA47" i="17"/>
  <c r="Z47" i="17"/>
  <c r="Y47" i="17"/>
  <c r="X47" i="17"/>
  <c r="W47" i="17"/>
  <c r="AB47" i="17" s="1"/>
  <c r="AA46" i="17"/>
  <c r="Z46" i="17"/>
  <c r="Y46" i="17"/>
  <c r="X46" i="17"/>
  <c r="W46" i="17"/>
  <c r="AA45" i="17"/>
  <c r="Z45" i="17"/>
  <c r="Y45" i="17"/>
  <c r="X45" i="17"/>
  <c r="W45" i="17"/>
  <c r="AA44" i="17"/>
  <c r="Z44" i="17"/>
  <c r="Y44" i="17"/>
  <c r="X44" i="17"/>
  <c r="W44" i="17"/>
  <c r="AA43" i="17"/>
  <c r="Z43" i="17"/>
  <c r="Y43" i="17"/>
  <c r="X43" i="17"/>
  <c r="W43" i="17"/>
  <c r="AB43" i="17" s="1"/>
  <c r="AA42" i="17"/>
  <c r="Z42" i="17"/>
  <c r="Y42" i="17"/>
  <c r="X42" i="17"/>
  <c r="W42" i="17"/>
  <c r="AA41" i="17"/>
  <c r="Z41" i="17"/>
  <c r="Y41" i="17"/>
  <c r="X41" i="17"/>
  <c r="W41" i="17"/>
  <c r="AA40" i="17"/>
  <c r="Z40" i="17"/>
  <c r="Y40" i="17"/>
  <c r="X40" i="17"/>
  <c r="W40" i="17"/>
  <c r="AA39" i="17"/>
  <c r="Z39" i="17"/>
  <c r="Y39" i="17"/>
  <c r="X39" i="17"/>
  <c r="W39" i="17"/>
  <c r="AB39" i="17" s="1"/>
  <c r="AA38" i="17"/>
  <c r="Z38" i="17"/>
  <c r="Y38" i="17"/>
  <c r="X38" i="17"/>
  <c r="W38" i="17"/>
  <c r="AA37" i="17"/>
  <c r="Z37" i="17"/>
  <c r="Y37" i="17"/>
  <c r="X37" i="17"/>
  <c r="W37" i="17"/>
  <c r="AA36" i="17"/>
  <c r="Z36" i="17"/>
  <c r="Y36" i="17"/>
  <c r="X36" i="17"/>
  <c r="W36" i="17"/>
  <c r="AA35" i="17"/>
  <c r="Z35" i="17"/>
  <c r="Y35" i="17"/>
  <c r="X35" i="17"/>
  <c r="W35" i="17"/>
  <c r="AB35" i="17" s="1"/>
  <c r="AA34" i="17"/>
  <c r="Z34" i="17"/>
  <c r="Y34" i="17"/>
  <c r="X34" i="17"/>
  <c r="W34" i="17"/>
  <c r="AA33" i="17"/>
  <c r="Z33" i="17"/>
  <c r="Y33" i="17"/>
  <c r="X33" i="17"/>
  <c r="W33" i="17"/>
  <c r="AA32" i="17"/>
  <c r="Z32" i="17"/>
  <c r="Y32" i="17"/>
  <c r="X32" i="17"/>
  <c r="W32" i="17"/>
  <c r="AA31" i="17"/>
  <c r="Z31" i="17"/>
  <c r="Y31" i="17"/>
  <c r="X31" i="17"/>
  <c r="W31" i="17"/>
  <c r="AB31" i="17" s="1"/>
  <c r="AA30" i="17"/>
  <c r="Z30" i="17"/>
  <c r="Y30" i="17"/>
  <c r="X30" i="17"/>
  <c r="W30" i="17"/>
  <c r="AA29" i="17"/>
  <c r="Z29" i="17"/>
  <c r="Y29" i="17"/>
  <c r="X29" i="17"/>
  <c r="W29" i="17"/>
  <c r="AA28" i="17"/>
  <c r="Z28" i="17"/>
  <c r="Y28" i="17"/>
  <c r="X28" i="17"/>
  <c r="W28" i="17"/>
  <c r="AA27" i="17"/>
  <c r="Z27" i="17"/>
  <c r="Y27" i="17"/>
  <c r="X27" i="17"/>
  <c r="W27" i="17"/>
  <c r="AB27" i="17" s="1"/>
  <c r="AA26" i="17"/>
  <c r="Z26" i="17"/>
  <c r="Y26" i="17"/>
  <c r="X26" i="17"/>
  <c r="W26" i="17"/>
  <c r="AA25" i="17"/>
  <c r="Z25" i="17"/>
  <c r="Y25" i="17"/>
  <c r="X25" i="17"/>
  <c r="W25" i="17"/>
  <c r="AA24" i="17"/>
  <c r="Z24" i="17"/>
  <c r="Y24" i="17"/>
  <c r="X24" i="17"/>
  <c r="W24" i="17"/>
  <c r="AA23" i="17"/>
  <c r="Z23" i="17"/>
  <c r="Y23" i="17"/>
  <c r="X23" i="17"/>
  <c r="W23" i="17"/>
  <c r="AB23" i="17" s="1"/>
  <c r="AA22" i="17"/>
  <c r="Z22" i="17"/>
  <c r="Y22" i="17"/>
  <c r="X22" i="17"/>
  <c r="W22" i="17"/>
  <c r="AA21" i="17"/>
  <c r="Z21" i="17"/>
  <c r="Y21" i="17"/>
  <c r="X21" i="17"/>
  <c r="W21" i="17"/>
  <c r="AA20" i="17"/>
  <c r="Z20" i="17"/>
  <c r="Y20" i="17"/>
  <c r="X20" i="17"/>
  <c r="W20" i="17"/>
  <c r="AA19" i="17"/>
  <c r="Z19" i="17"/>
  <c r="Y19" i="17"/>
  <c r="X19" i="17"/>
  <c r="W19" i="17"/>
  <c r="AB19" i="17" s="1"/>
  <c r="AA18" i="17"/>
  <c r="Z18" i="17"/>
  <c r="Y18" i="17"/>
  <c r="X18" i="17"/>
  <c r="W18" i="17"/>
  <c r="AA17" i="17"/>
  <c r="Z17" i="17"/>
  <c r="Y17" i="17"/>
  <c r="X17" i="17"/>
  <c r="W17" i="17"/>
  <c r="AA16" i="17"/>
  <c r="Z16" i="17"/>
  <c r="Y16" i="17"/>
  <c r="X16" i="17"/>
  <c r="W16" i="17"/>
  <c r="AA15" i="17"/>
  <c r="AA14" i="17"/>
  <c r="Z14" i="17"/>
  <c r="Y14" i="17"/>
  <c r="X14" i="17"/>
  <c r="W14" i="17"/>
  <c r="AA13" i="17"/>
  <c r="Z13" i="17"/>
  <c r="Y13" i="17"/>
  <c r="X13" i="17"/>
  <c r="W13" i="17"/>
  <c r="AA12" i="17"/>
  <c r="Z12" i="17"/>
  <c r="Y12" i="17"/>
  <c r="X12" i="17"/>
  <c r="W12" i="17"/>
  <c r="AA11" i="17"/>
  <c r="Z11" i="17"/>
  <c r="Y11" i="17"/>
  <c r="X11" i="17"/>
  <c r="W11" i="17"/>
  <c r="AB11" i="17" s="1"/>
  <c r="AA10" i="17"/>
  <c r="Z10" i="17"/>
  <c r="Y10" i="17"/>
  <c r="X10" i="17"/>
  <c r="W10" i="17"/>
  <c r="AA9" i="17"/>
  <c r="Z9" i="17"/>
  <c r="Y9" i="17"/>
  <c r="X9" i="17"/>
  <c r="W9" i="17"/>
  <c r="O8" i="17"/>
  <c r="Q8" i="17" s="1"/>
  <c r="AA8" i="17"/>
  <c r="O9" i="17"/>
  <c r="Q9" i="17" s="1"/>
  <c r="O10" i="17"/>
  <c r="Q10" i="17" s="1"/>
  <c r="O11" i="17"/>
  <c r="Q11" i="17" s="1"/>
  <c r="O12" i="17"/>
  <c r="Q12" i="17" s="1"/>
  <c r="O13" i="17"/>
  <c r="Q13" i="17" s="1"/>
  <c r="O14" i="17"/>
  <c r="Q14" i="17" s="1"/>
  <c r="O15" i="17"/>
  <c r="Q15" i="17" s="1"/>
  <c r="O16" i="17"/>
  <c r="Q16" i="17" s="1"/>
  <c r="O17" i="17"/>
  <c r="Q17" i="17" s="1"/>
  <c r="O18" i="17"/>
  <c r="Q18" i="17" s="1"/>
  <c r="O19" i="17"/>
  <c r="Q19" i="17" s="1"/>
  <c r="O20" i="17"/>
  <c r="Q20" i="17" s="1"/>
  <c r="O21" i="17"/>
  <c r="Q21" i="17" s="1"/>
  <c r="O22" i="17"/>
  <c r="Q22" i="17" s="1"/>
  <c r="O23" i="17"/>
  <c r="Q23" i="17" s="1"/>
  <c r="O24" i="17"/>
  <c r="Q24" i="17" s="1"/>
  <c r="O25" i="17"/>
  <c r="Q25" i="17" s="1"/>
  <c r="O26" i="17"/>
  <c r="Q26" i="17" s="1"/>
  <c r="O27" i="17"/>
  <c r="Q27" i="17" s="1"/>
  <c r="O28" i="17"/>
  <c r="Q28" i="17" s="1"/>
  <c r="O29" i="17"/>
  <c r="Q29" i="17" s="1"/>
  <c r="O30" i="17"/>
  <c r="Q30" i="17" s="1"/>
  <c r="O31" i="17"/>
  <c r="Q31" i="17" s="1"/>
  <c r="O32" i="17"/>
  <c r="Q32" i="17" s="1"/>
  <c r="O33" i="17"/>
  <c r="Q33" i="17" s="1"/>
  <c r="O34" i="17"/>
  <c r="Q34" i="17" s="1"/>
  <c r="O35" i="17"/>
  <c r="Q35" i="17" s="1"/>
  <c r="O36" i="17"/>
  <c r="Q36" i="17" s="1"/>
  <c r="O37" i="17"/>
  <c r="Q37" i="17" s="1"/>
  <c r="O38" i="17"/>
  <c r="Q38" i="17" s="1"/>
  <c r="O39" i="17"/>
  <c r="Q39" i="17" s="1"/>
  <c r="O40" i="17"/>
  <c r="Q40" i="17" s="1"/>
  <c r="O41" i="17"/>
  <c r="Q41" i="17" s="1"/>
  <c r="O42" i="17"/>
  <c r="Q42" i="17" s="1"/>
  <c r="O43" i="17"/>
  <c r="Q43" i="17" s="1"/>
  <c r="R43" i="17"/>
  <c r="O44" i="17"/>
  <c r="Q44" i="17" s="1"/>
  <c r="O45" i="17"/>
  <c r="Q45" i="17" s="1"/>
  <c r="O46" i="17"/>
  <c r="Q46" i="17" s="1"/>
  <c r="O47" i="17"/>
  <c r="Q47" i="17" s="1"/>
  <c r="O48" i="17"/>
  <c r="Q48" i="17" s="1"/>
  <c r="O49" i="17"/>
  <c r="Q49" i="17" s="1"/>
  <c r="O50" i="17"/>
  <c r="Q50" i="17" s="1"/>
  <c r="O51" i="17"/>
  <c r="Q51" i="17" s="1"/>
  <c r="O52" i="17"/>
  <c r="Q52" i="17" s="1"/>
  <c r="O53" i="17"/>
  <c r="Q53" i="17" s="1"/>
  <c r="O54" i="17"/>
  <c r="Q54" i="17" s="1"/>
  <c r="O55" i="17"/>
  <c r="Q55" i="17" s="1"/>
  <c r="S55" i="17"/>
  <c r="O56" i="17"/>
  <c r="Q56" i="17" s="1"/>
  <c r="O57" i="17"/>
  <c r="Q57" i="17" s="1"/>
  <c r="O58" i="17"/>
  <c r="Q58" i="17" s="1"/>
  <c r="O59" i="17"/>
  <c r="Q59" i="17" s="1"/>
  <c r="R59" i="17"/>
  <c r="O60" i="17"/>
  <c r="Q60" i="17" s="1"/>
  <c r="O61" i="17"/>
  <c r="Q61" i="17" s="1"/>
  <c r="O62" i="17"/>
  <c r="Q62" i="17" s="1"/>
  <c r="R62" i="17"/>
  <c r="O63" i="17"/>
  <c r="Q63" i="17" s="1"/>
  <c r="O64" i="17"/>
  <c r="Q64" i="17" s="1"/>
  <c r="O65" i="17"/>
  <c r="Q65" i="17" s="1"/>
  <c r="O66" i="17"/>
  <c r="Q66" i="17" s="1"/>
  <c r="O67" i="17"/>
  <c r="Q67" i="17" s="1"/>
  <c r="O68" i="17"/>
  <c r="Q68" i="17" s="1"/>
  <c r="O69" i="17"/>
  <c r="Q69" i="17" s="1"/>
  <c r="O70" i="17"/>
  <c r="Q70" i="17" s="1"/>
  <c r="O71" i="17"/>
  <c r="Q71" i="17" s="1"/>
  <c r="O72" i="17"/>
  <c r="Q72" i="17" s="1"/>
  <c r="O73" i="17"/>
  <c r="Q73" i="17" s="1"/>
  <c r="O74" i="17"/>
  <c r="Q74" i="17" s="1"/>
  <c r="O75" i="17"/>
  <c r="Q75" i="17" s="1"/>
  <c r="O76" i="17"/>
  <c r="Q76" i="17" s="1"/>
  <c r="O77" i="17"/>
  <c r="Q77" i="17" s="1"/>
  <c r="O78" i="17"/>
  <c r="Q78" i="17" s="1"/>
  <c r="O79" i="17"/>
  <c r="Q79" i="17" s="1"/>
  <c r="O80" i="17"/>
  <c r="Q80" i="17" s="1"/>
  <c r="O81" i="17"/>
  <c r="Q81" i="17" s="1"/>
  <c r="O82" i="17"/>
  <c r="Q82" i="17" s="1"/>
  <c r="O83" i="17"/>
  <c r="Q83" i="17" s="1"/>
  <c r="O84" i="17"/>
  <c r="Q84" i="17" s="1"/>
  <c r="O85" i="17"/>
  <c r="Q85" i="17" s="1"/>
  <c r="O86" i="17"/>
  <c r="Q86" i="17" s="1"/>
  <c r="O87" i="17"/>
  <c r="Q87" i="17" s="1"/>
  <c r="O88" i="17"/>
  <c r="Q88" i="17" s="1"/>
  <c r="O89" i="17"/>
  <c r="Q89" i="17" s="1"/>
  <c r="O90" i="17"/>
  <c r="Q90" i="17" s="1"/>
  <c r="O91" i="17"/>
  <c r="Q91" i="17" s="1"/>
  <c r="O92" i="17"/>
  <c r="Q92" i="17" s="1"/>
  <c r="O93" i="17"/>
  <c r="Q93" i="17" s="1"/>
  <c r="O94" i="17"/>
  <c r="Q94" i="17" s="1"/>
  <c r="O95" i="17"/>
  <c r="Q95" i="17" s="1"/>
  <c r="O96" i="17"/>
  <c r="Q96" i="17" s="1"/>
  <c r="O97" i="17"/>
  <c r="Q97" i="17" s="1"/>
  <c r="O98" i="17"/>
  <c r="Q98" i="17" s="1"/>
  <c r="O99" i="17"/>
  <c r="Q99" i="17" s="1"/>
  <c r="O100" i="17"/>
  <c r="Q100" i="17" s="1"/>
  <c r="O101" i="17"/>
  <c r="Q101" i="17" s="1"/>
  <c r="O102" i="17"/>
  <c r="Q102" i="17" s="1"/>
  <c r="O103" i="17"/>
  <c r="Q103" i="17" s="1"/>
  <c r="O104" i="17"/>
  <c r="Q104" i="17" s="1"/>
  <c r="O105" i="17"/>
  <c r="Q105" i="17" s="1"/>
  <c r="O106" i="17"/>
  <c r="Q106" i="17" s="1"/>
  <c r="S106" i="17"/>
  <c r="O107" i="17"/>
  <c r="Q107" i="17" s="1"/>
  <c r="O108" i="17"/>
  <c r="Q108" i="17" s="1"/>
  <c r="O109" i="17"/>
  <c r="Q109" i="17" s="1"/>
  <c r="O110" i="17"/>
  <c r="Q110" i="17" s="1"/>
  <c r="S110" i="17"/>
  <c r="O111" i="17"/>
  <c r="Q111" i="17" s="1"/>
  <c r="S111" i="17"/>
  <c r="O112" i="17"/>
  <c r="Q112" i="17" s="1"/>
  <c r="O113" i="17"/>
  <c r="Q113" i="17" s="1"/>
  <c r="O114" i="17"/>
  <c r="Q114" i="17" s="1"/>
  <c r="R114" i="17"/>
  <c r="O115" i="17"/>
  <c r="Q115" i="17" s="1"/>
  <c r="R115" i="17"/>
  <c r="O116" i="17"/>
  <c r="Q116" i="17" s="1"/>
  <c r="O117" i="17"/>
  <c r="Q117" i="17" s="1"/>
  <c r="O118" i="17"/>
  <c r="Q118" i="17" s="1"/>
  <c r="O119" i="17"/>
  <c r="Q119" i="17" s="1"/>
  <c r="O120" i="17"/>
  <c r="Q120" i="17" s="1"/>
  <c r="O121" i="17"/>
  <c r="Q121" i="17" s="1"/>
  <c r="O122" i="17"/>
  <c r="Q122" i="17" s="1"/>
  <c r="O123" i="17"/>
  <c r="Q123" i="17" s="1"/>
  <c r="O124" i="17"/>
  <c r="Q124" i="17" s="1"/>
  <c r="O125" i="17"/>
  <c r="Q125" i="17" s="1"/>
  <c r="O126" i="17"/>
  <c r="Q126" i="17" s="1"/>
  <c r="S126" i="17"/>
  <c r="O127" i="17"/>
  <c r="Q127" i="17" s="1"/>
  <c r="R127" i="17"/>
  <c r="O128" i="17"/>
  <c r="Q128" i="17" s="1"/>
  <c r="O129" i="17"/>
  <c r="Q129" i="17" s="1"/>
  <c r="O130" i="17"/>
  <c r="Q130" i="17" s="1"/>
  <c r="R130" i="17"/>
  <c r="O131" i="17"/>
  <c r="Q131" i="17" s="1"/>
  <c r="O132" i="17"/>
  <c r="Q132" i="17" s="1"/>
  <c r="O133" i="17"/>
  <c r="Q133" i="17" s="1"/>
  <c r="O134" i="17"/>
  <c r="Q134" i="17" s="1"/>
  <c r="O135" i="17"/>
  <c r="Q135" i="17" s="1"/>
  <c r="S135" i="17"/>
  <c r="O136" i="17"/>
  <c r="Q136" i="17" s="1"/>
  <c r="O137" i="17"/>
  <c r="Q137" i="17" s="1"/>
  <c r="O138" i="17"/>
  <c r="Q138" i="17" s="1"/>
  <c r="O139" i="17"/>
  <c r="Q139" i="17" s="1"/>
  <c r="O140" i="17"/>
  <c r="Q140" i="17" s="1"/>
  <c r="O141" i="17"/>
  <c r="Q141" i="17" s="1"/>
  <c r="O142" i="17"/>
  <c r="Q142" i="17" s="1"/>
  <c r="S142" i="17"/>
  <c r="O143" i="17"/>
  <c r="Q143" i="17" s="1"/>
  <c r="O144" i="17"/>
  <c r="Q144" i="17" s="1"/>
  <c r="O145" i="17"/>
  <c r="Q145" i="17" s="1"/>
  <c r="O146" i="17"/>
  <c r="Q146" i="17" s="1"/>
  <c r="R146" i="17"/>
  <c r="O147" i="17"/>
  <c r="Q147" i="17" s="1"/>
  <c r="O148" i="17"/>
  <c r="Q148" i="17" s="1"/>
  <c r="O149" i="17"/>
  <c r="Q149" i="17" s="1"/>
  <c r="Z149" i="17"/>
  <c r="AB12" i="17" l="1"/>
  <c r="AB16" i="17"/>
  <c r="AB20" i="17"/>
  <c r="AB24" i="17"/>
  <c r="AB28" i="17"/>
  <c r="AB32" i="17"/>
  <c r="AB36" i="17"/>
  <c r="AB40" i="17"/>
  <c r="AB44" i="17"/>
  <c r="AB48" i="17"/>
  <c r="AB52" i="17"/>
  <c r="AB56" i="17"/>
  <c r="AB60" i="17"/>
  <c r="AB64" i="17"/>
  <c r="AB68" i="17"/>
  <c r="AB72" i="17"/>
  <c r="AB76" i="17"/>
  <c r="AB80" i="17"/>
  <c r="AB84" i="17"/>
  <c r="AB88" i="17"/>
  <c r="AB92" i="17"/>
  <c r="AB96" i="17"/>
  <c r="AB100" i="17"/>
  <c r="AB104" i="17"/>
  <c r="AB108" i="17"/>
  <c r="AB112" i="17"/>
  <c r="AB116" i="17"/>
  <c r="AB120" i="17"/>
  <c r="AB124" i="17"/>
  <c r="AB128" i="17"/>
  <c r="AB132" i="17"/>
  <c r="AB136" i="17"/>
  <c r="AB140" i="17"/>
  <c r="AB144" i="17"/>
  <c r="AB148" i="17"/>
  <c r="AB9" i="18"/>
  <c r="AB10" i="18"/>
  <c r="AB13" i="18"/>
  <c r="AB16" i="18"/>
  <c r="AB17" i="18"/>
  <c r="AB18" i="18"/>
  <c r="AB23" i="18"/>
  <c r="AB33" i="18"/>
  <c r="AB34" i="18"/>
  <c r="AB37" i="18"/>
  <c r="AB43" i="18"/>
  <c r="AB44" i="18"/>
  <c r="AB54" i="18"/>
  <c r="AB57" i="18"/>
  <c r="AB59" i="18"/>
  <c r="AB60" i="18"/>
  <c r="AB64" i="18"/>
  <c r="AB66" i="18"/>
  <c r="AB71" i="18"/>
  <c r="AB72" i="18"/>
  <c r="AB78" i="18"/>
  <c r="AB84" i="18"/>
  <c r="AB91" i="18"/>
  <c r="AB97" i="18"/>
  <c r="AB9" i="17"/>
  <c r="AB13" i="17"/>
  <c r="AB17" i="17"/>
  <c r="AB21" i="17"/>
  <c r="AB25" i="17"/>
  <c r="AB29" i="17"/>
  <c r="AB33" i="17"/>
  <c r="AB37" i="17"/>
  <c r="AB41" i="17"/>
  <c r="AB45" i="17"/>
  <c r="AB49" i="17"/>
  <c r="AB53" i="17"/>
  <c r="AB57" i="17"/>
  <c r="AB61" i="17"/>
  <c r="AB65" i="17"/>
  <c r="AB69" i="17"/>
  <c r="AB73" i="17"/>
  <c r="AB77" i="17"/>
  <c r="AB81" i="17"/>
  <c r="AB85" i="17"/>
  <c r="AB89" i="17"/>
  <c r="AB93" i="17"/>
  <c r="AB97" i="17"/>
  <c r="AB101" i="17"/>
  <c r="AB105" i="17"/>
  <c r="AB109" i="17"/>
  <c r="AB113" i="17"/>
  <c r="AB117" i="17"/>
  <c r="AB121" i="17"/>
  <c r="AB125" i="17"/>
  <c r="AB129" i="17"/>
  <c r="AB133" i="17"/>
  <c r="AB137" i="17"/>
  <c r="AB141" i="17"/>
  <c r="AB145" i="17"/>
  <c r="AB149" i="17"/>
  <c r="AB10" i="17"/>
  <c r="AB14" i="17"/>
  <c r="AB18" i="17"/>
  <c r="AB22" i="17"/>
  <c r="AB26" i="17"/>
  <c r="AB30" i="17"/>
  <c r="AB34" i="17"/>
  <c r="AB38" i="17"/>
  <c r="AB42" i="17"/>
  <c r="AB46" i="17"/>
  <c r="AB50" i="17"/>
  <c r="AB54" i="17"/>
  <c r="AB58" i="17"/>
  <c r="AB62" i="17"/>
  <c r="AB66" i="17"/>
  <c r="AB70" i="17"/>
  <c r="AB74" i="17"/>
  <c r="AB78" i="17"/>
  <c r="AB82" i="17"/>
  <c r="AB86" i="17"/>
  <c r="AB90" i="17"/>
  <c r="AB94" i="17"/>
  <c r="AB98" i="17"/>
  <c r="AB102" i="17"/>
  <c r="AB106" i="17"/>
  <c r="AB110" i="17"/>
  <c r="AB114" i="17"/>
  <c r="AB118" i="17"/>
  <c r="AB122" i="17"/>
  <c r="AB126" i="17"/>
  <c r="AB130" i="17"/>
  <c r="AB134" i="17"/>
  <c r="AB138" i="17"/>
  <c r="AB142" i="17"/>
  <c r="AB146" i="17"/>
  <c r="AB22" i="18"/>
  <c r="AB32" i="18"/>
  <c r="AB40" i="18"/>
  <c r="AB41" i="18"/>
  <c r="AB42" i="18"/>
  <c r="AB49" i="18"/>
  <c r="AB52" i="18"/>
  <c r="AB56" i="18"/>
  <c r="AB58" i="18"/>
  <c r="AB63" i="18"/>
  <c r="AB70" i="18"/>
  <c r="AB11" i="18"/>
  <c r="AB12" i="18"/>
  <c r="AB100" i="18"/>
  <c r="AB105" i="18"/>
  <c r="AB107" i="18"/>
  <c r="AB108" i="18"/>
  <c r="AB111" i="18"/>
  <c r="AB117" i="18"/>
  <c r="AB119" i="18"/>
  <c r="AB120" i="18"/>
  <c r="AB125" i="18"/>
  <c r="AB127" i="18"/>
  <c r="AB128" i="18"/>
  <c r="AB142" i="18"/>
  <c r="AB147" i="18"/>
  <c r="AB15" i="18"/>
  <c r="AB20" i="18"/>
  <c r="AB21" i="18"/>
  <c r="AB31" i="18"/>
  <c r="AB36" i="18"/>
  <c r="AB39" i="18"/>
  <c r="AB47" i="18"/>
  <c r="AB48" i="18"/>
  <c r="AB50" i="18"/>
  <c r="AB51" i="18"/>
  <c r="AB61" i="18"/>
  <c r="AB62" i="18"/>
  <c r="AB69" i="18"/>
  <c r="AB73" i="18"/>
  <c r="AB75" i="18"/>
  <c r="AB77" i="18"/>
  <c r="AB81" i="18"/>
  <c r="AB83" i="18"/>
  <c r="AB89" i="18"/>
  <c r="AB90" i="18"/>
  <c r="AB96" i="18"/>
  <c r="AB98" i="18"/>
  <c r="AB101" i="18"/>
  <c r="AB103" i="18"/>
  <c r="AB109" i="18"/>
  <c r="AB113" i="18"/>
  <c r="AB115" i="18"/>
  <c r="AB121" i="18"/>
  <c r="AB122" i="18"/>
  <c r="AB131" i="18"/>
  <c r="AB135" i="18"/>
  <c r="AB138" i="18"/>
  <c r="AB141" i="18"/>
  <c r="X8" i="18"/>
  <c r="AB8" i="18"/>
  <c r="AB14" i="18"/>
  <c r="AB19" i="18"/>
  <c r="AB24" i="18"/>
  <c r="AB25" i="18"/>
  <c r="AB26" i="18"/>
  <c r="AB27" i="18"/>
  <c r="AB28" i="18"/>
  <c r="AB29" i="18"/>
  <c r="AB30" i="18"/>
  <c r="AB35" i="18"/>
  <c r="AB38" i="18"/>
  <c r="AB45" i="18"/>
  <c r="AB46" i="18"/>
  <c r="AB53" i="18"/>
  <c r="AB55" i="18"/>
  <c r="AB65" i="18"/>
  <c r="AB67" i="18"/>
  <c r="AB68" i="18"/>
  <c r="AB74" i="18"/>
  <c r="AB76" i="18"/>
  <c r="AB80" i="18"/>
  <c r="AB82" i="18"/>
  <c r="AB87" i="18"/>
  <c r="AB88" i="18"/>
  <c r="AB93" i="18"/>
  <c r="AB95" i="18"/>
  <c r="AB102" i="18"/>
  <c r="AB112" i="18"/>
  <c r="AB114" i="18"/>
  <c r="AB129" i="18"/>
  <c r="AB130" i="18"/>
  <c r="AB133" i="18"/>
  <c r="AB134" i="18"/>
  <c r="AB137" i="18"/>
  <c r="AB140" i="18"/>
  <c r="AB143" i="18"/>
  <c r="AB145" i="18"/>
  <c r="AB148" i="18"/>
  <c r="T46" i="18"/>
  <c r="T82" i="18"/>
  <c r="T134" i="18"/>
  <c r="T120" i="18"/>
  <c r="T110" i="18"/>
  <c r="T90" i="18"/>
  <c r="T66" i="18"/>
  <c r="T51" i="18"/>
  <c r="T42" i="18"/>
  <c r="T30" i="18"/>
  <c r="T98" i="18"/>
  <c r="T148" i="18"/>
  <c r="T130" i="18"/>
  <c r="T128" i="18"/>
  <c r="T122" i="18"/>
  <c r="T106" i="18"/>
  <c r="T50" i="18"/>
  <c r="T21" i="18"/>
  <c r="T18" i="18"/>
  <c r="T54" i="18"/>
  <c r="T124" i="18"/>
  <c r="T118" i="18"/>
  <c r="T102" i="18"/>
  <c r="T94" i="18"/>
  <c r="T74" i="18"/>
  <c r="T62" i="18"/>
  <c r="T41" i="18"/>
  <c r="T38" i="18"/>
  <c r="T26" i="18"/>
  <c r="T14" i="18"/>
  <c r="T58" i="18"/>
  <c r="T114" i="18"/>
  <c r="T132" i="18"/>
  <c r="T126" i="18"/>
  <c r="T70" i="18"/>
  <c r="T34" i="18"/>
  <c r="T29" i="18"/>
  <c r="T20" i="18"/>
  <c r="T10" i="18"/>
  <c r="S138" i="18"/>
  <c r="T138" i="18" s="1"/>
  <c r="R142" i="18"/>
  <c r="T142" i="18" s="1"/>
  <c r="L10" i="18"/>
  <c r="L14" i="18"/>
  <c r="M22" i="18"/>
  <c r="L22" i="18"/>
  <c r="M26" i="18"/>
  <c r="L26" i="18"/>
  <c r="L37" i="18"/>
  <c r="L38" i="18"/>
  <c r="L42" i="18"/>
  <c r="L70" i="18"/>
  <c r="L73" i="18"/>
  <c r="M121" i="18"/>
  <c r="L121" i="18"/>
  <c r="L132" i="18"/>
  <c r="M140" i="18"/>
  <c r="L140" i="18"/>
  <c r="L108" i="18"/>
  <c r="L112" i="18"/>
  <c r="M120" i="18"/>
  <c r="L120" i="18"/>
  <c r="L133" i="18"/>
  <c r="L142" i="18"/>
  <c r="M16" i="18"/>
  <c r="L16" i="18"/>
  <c r="M20" i="18"/>
  <c r="L20" i="18"/>
  <c r="L24" i="18"/>
  <c r="M30" i="18"/>
  <c r="L30" i="18"/>
  <c r="M34" i="18"/>
  <c r="L34" i="18"/>
  <c r="L40" i="18"/>
  <c r="L56" i="18"/>
  <c r="L58" i="18"/>
  <c r="L61" i="18"/>
  <c r="M101" i="18"/>
  <c r="L101" i="18"/>
  <c r="L130" i="18"/>
  <c r="L136" i="18"/>
  <c r="M144" i="18"/>
  <c r="L144" i="18"/>
  <c r="L145" i="18"/>
  <c r="L146" i="18"/>
  <c r="M148" i="18"/>
  <c r="L148" i="18"/>
  <c r="M8" i="18"/>
  <c r="L8" i="18" s="1"/>
  <c r="M12" i="18"/>
  <c r="L12" i="18"/>
  <c r="L18" i="18"/>
  <c r="M46" i="18"/>
  <c r="L46" i="18"/>
  <c r="L53" i="18"/>
  <c r="M54" i="18"/>
  <c r="L54" i="18"/>
  <c r="L109" i="18"/>
  <c r="L110" i="18"/>
  <c r="L137" i="18"/>
  <c r="L149" i="18"/>
  <c r="Y8" i="17"/>
  <c r="Z8" i="17" s="1"/>
  <c r="M137" i="18"/>
  <c r="M33" i="18"/>
  <c r="M70" i="18"/>
  <c r="M132" i="18"/>
  <c r="M76" i="18"/>
  <c r="M84" i="18"/>
  <c r="M88" i="18"/>
  <c r="M105" i="18"/>
  <c r="M141" i="18"/>
  <c r="M53" i="18"/>
  <c r="M73" i="18"/>
  <c r="M92" i="18"/>
  <c r="M102" i="18"/>
  <c r="S136" i="18"/>
  <c r="T136" i="18" s="1"/>
  <c r="M25" i="18"/>
  <c r="M106" i="18"/>
  <c r="M119" i="18"/>
  <c r="S13" i="17"/>
  <c r="S37" i="18"/>
  <c r="R37" i="18"/>
  <c r="R31" i="18"/>
  <c r="S31" i="18"/>
  <c r="S13" i="18"/>
  <c r="R132" i="17"/>
  <c r="R116" i="17"/>
  <c r="R112" i="17"/>
  <c r="S108" i="17"/>
  <c r="R149" i="17"/>
  <c r="R137" i="17"/>
  <c r="R133" i="17"/>
  <c r="T133" i="17" s="1"/>
  <c r="R121" i="17"/>
  <c r="T121" i="17" s="1"/>
  <c r="S61" i="17"/>
  <c r="R49" i="17"/>
  <c r="M9" i="18"/>
  <c r="M29" i="18"/>
  <c r="M10" i="18"/>
  <c r="M18" i="18"/>
  <c r="M57" i="18"/>
  <c r="M14" i="18"/>
  <c r="M37" i="18"/>
  <c r="M38" i="18"/>
  <c r="M41" i="18"/>
  <c r="M42" i="18"/>
  <c r="M109" i="18"/>
  <c r="M110" i="18"/>
  <c r="M136" i="18"/>
  <c r="S140" i="18"/>
  <c r="T140" i="18" s="1"/>
  <c r="R144" i="18"/>
  <c r="T144" i="18" s="1"/>
  <c r="M145" i="18"/>
  <c r="R146" i="18"/>
  <c r="T146" i="18" s="1"/>
  <c r="M133" i="18"/>
  <c r="M149" i="18"/>
  <c r="M61" i="18"/>
  <c r="M77" i="18"/>
  <c r="M93" i="18"/>
  <c r="M94" i="18"/>
  <c r="M117" i="18"/>
  <c r="M128" i="18"/>
  <c r="S125" i="18"/>
  <c r="R87" i="18"/>
  <c r="R79" i="18"/>
  <c r="M13" i="18"/>
  <c r="M17" i="18"/>
  <c r="M21" i="18"/>
  <c r="R35" i="18"/>
  <c r="T35" i="18" s="1"/>
  <c r="M50" i="18"/>
  <c r="M58" i="18"/>
  <c r="M65" i="18"/>
  <c r="M81" i="18"/>
  <c r="M85" i="18"/>
  <c r="M89" i="18"/>
  <c r="M97" i="18"/>
  <c r="M118" i="18"/>
  <c r="M129" i="18"/>
  <c r="M62" i="18"/>
  <c r="M113" i="18"/>
  <c r="M114" i="18"/>
  <c r="M124" i="18"/>
  <c r="M125" i="18"/>
  <c r="M45" i="18"/>
  <c r="M49" i="18"/>
  <c r="M66" i="18"/>
  <c r="M69" i="18"/>
  <c r="M80" i="18"/>
  <c r="M98" i="18"/>
  <c r="S99" i="18"/>
  <c r="T99" i="18" s="1"/>
  <c r="R149" i="18"/>
  <c r="T149" i="18" s="1"/>
  <c r="S149" i="18"/>
  <c r="S115" i="18"/>
  <c r="R115" i="18"/>
  <c r="S105" i="18"/>
  <c r="S67" i="18"/>
  <c r="R67" i="18"/>
  <c r="R61" i="18"/>
  <c r="R57" i="18"/>
  <c r="T57" i="18" s="1"/>
  <c r="S57" i="18"/>
  <c r="R53" i="18"/>
  <c r="S53" i="18"/>
  <c r="R49" i="18"/>
  <c r="R45" i="18"/>
  <c r="S45" i="18"/>
  <c r="R25" i="18"/>
  <c r="T25" i="18" s="1"/>
  <c r="R65" i="18"/>
  <c r="S33" i="18"/>
  <c r="T33" i="18" s="1"/>
  <c r="S61" i="18"/>
  <c r="R63" i="18"/>
  <c r="T63" i="18" s="1"/>
  <c r="S65" i="18"/>
  <c r="S81" i="18"/>
  <c r="T81" i="18" s="1"/>
  <c r="R103" i="18"/>
  <c r="T103" i="18" s="1"/>
  <c r="S129" i="18"/>
  <c r="T129" i="18" s="1"/>
  <c r="R133" i="18"/>
  <c r="R145" i="18"/>
  <c r="S145" i="18"/>
  <c r="R141" i="18"/>
  <c r="S141" i="18"/>
  <c r="S137" i="18"/>
  <c r="T137" i="18" s="1"/>
  <c r="R117" i="18"/>
  <c r="S117" i="18"/>
  <c r="R113" i="18"/>
  <c r="S113" i="18"/>
  <c r="R101" i="18"/>
  <c r="S101" i="18"/>
  <c r="R93" i="18"/>
  <c r="T93" i="18" s="1"/>
  <c r="S93" i="18"/>
  <c r="S89" i="18"/>
  <c r="T89" i="18" s="1"/>
  <c r="R85" i="18"/>
  <c r="S85" i="18"/>
  <c r="S73" i="18"/>
  <c r="R69" i="18"/>
  <c r="T69" i="18" s="1"/>
  <c r="S47" i="18"/>
  <c r="R47" i="18"/>
  <c r="R97" i="18"/>
  <c r="T97" i="18" s="1"/>
  <c r="R109" i="18"/>
  <c r="T109" i="18" s="1"/>
  <c r="S49" i="18"/>
  <c r="R73" i="18"/>
  <c r="T73" i="18" s="1"/>
  <c r="S77" i="18"/>
  <c r="T77" i="18" s="1"/>
  <c r="R105" i="18"/>
  <c r="S119" i="18"/>
  <c r="S121" i="18"/>
  <c r="T121" i="18" s="1"/>
  <c r="R125" i="18"/>
  <c r="S133" i="18"/>
  <c r="S15" i="18"/>
  <c r="S23" i="18"/>
  <c r="R23" i="18"/>
  <c r="S32" i="18"/>
  <c r="R32" i="18"/>
  <c r="M67" i="18"/>
  <c r="M11" i="18"/>
  <c r="M72" i="18"/>
  <c r="M126" i="18"/>
  <c r="S7" i="18"/>
  <c r="T7" i="18" s="1"/>
  <c r="M15" i="18"/>
  <c r="R15" i="18"/>
  <c r="M24" i="18"/>
  <c r="M35" i="18"/>
  <c r="S55" i="18"/>
  <c r="R55" i="18"/>
  <c r="S64" i="18"/>
  <c r="R64" i="18"/>
  <c r="M90" i="18"/>
  <c r="M7" i="18"/>
  <c r="L7" i="18" s="1"/>
  <c r="Y7" i="18"/>
  <c r="Z7" i="18" s="1"/>
  <c r="M56" i="18"/>
  <c r="M79" i="18"/>
  <c r="M143" i="18"/>
  <c r="M147" i="18"/>
  <c r="W7" i="18"/>
  <c r="S19" i="18"/>
  <c r="S39" i="18"/>
  <c r="R39" i="18"/>
  <c r="S48" i="18"/>
  <c r="R48" i="18"/>
  <c r="R86" i="18"/>
  <c r="S86" i="18"/>
  <c r="S91" i="18"/>
  <c r="R91" i="18"/>
  <c r="AA7" i="18"/>
  <c r="S11" i="18"/>
  <c r="T11" i="18" s="1"/>
  <c r="M19" i="18"/>
  <c r="R19" i="18"/>
  <c r="M40" i="18"/>
  <c r="M51" i="18"/>
  <c r="S71" i="18"/>
  <c r="R71" i="18"/>
  <c r="R111" i="18"/>
  <c r="S111" i="18"/>
  <c r="R12" i="18"/>
  <c r="M23" i="18"/>
  <c r="M60" i="18"/>
  <c r="M82" i="18"/>
  <c r="S83" i="18"/>
  <c r="R83" i="18"/>
  <c r="R95" i="18"/>
  <c r="S95" i="18"/>
  <c r="S16" i="18"/>
  <c r="R17" i="18"/>
  <c r="T17" i="18" s="1"/>
  <c r="S24" i="18"/>
  <c r="T24" i="18" s="1"/>
  <c r="M27" i="18"/>
  <c r="M43" i="18"/>
  <c r="M48" i="18"/>
  <c r="S56" i="18"/>
  <c r="T56" i="18" s="1"/>
  <c r="M59" i="18"/>
  <c r="M64" i="18"/>
  <c r="M74" i="18"/>
  <c r="S75" i="18"/>
  <c r="R75" i="18"/>
  <c r="S100" i="18"/>
  <c r="R100" i="18"/>
  <c r="R8" i="18"/>
  <c r="R16" i="18"/>
  <c r="M28" i="18"/>
  <c r="S36" i="18"/>
  <c r="M39" i="18"/>
  <c r="M44" i="18"/>
  <c r="S52" i="18"/>
  <c r="M55" i="18"/>
  <c r="L55" i="18" s="1"/>
  <c r="S68" i="18"/>
  <c r="M71" i="18"/>
  <c r="R78" i="18"/>
  <c r="S104" i="18"/>
  <c r="R104" i="18"/>
  <c r="S107" i="18"/>
  <c r="R107" i="18"/>
  <c r="M139" i="18"/>
  <c r="S8" i="18"/>
  <c r="R9" i="18"/>
  <c r="T9" i="18" s="1"/>
  <c r="S12" i="18"/>
  <c r="R13" i="18"/>
  <c r="T13" i="18" s="1"/>
  <c r="M32" i="18"/>
  <c r="S40" i="18"/>
  <c r="T40" i="18" s="1"/>
  <c r="R22" i="18"/>
  <c r="T22" i="18" s="1"/>
  <c r="R27" i="18"/>
  <c r="T27" i="18" s="1"/>
  <c r="S28" i="18"/>
  <c r="T28" i="18" s="1"/>
  <c r="M31" i="18"/>
  <c r="M36" i="18"/>
  <c r="R36" i="18"/>
  <c r="T36" i="18" s="1"/>
  <c r="R43" i="18"/>
  <c r="T43" i="18" s="1"/>
  <c r="S44" i="18"/>
  <c r="T44" i="18" s="1"/>
  <c r="M47" i="18"/>
  <c r="M52" i="18"/>
  <c r="R52" i="18"/>
  <c r="R59" i="18"/>
  <c r="T59" i="18" s="1"/>
  <c r="S60" i="18"/>
  <c r="T60" i="18" s="1"/>
  <c r="M63" i="18"/>
  <c r="M68" i="18"/>
  <c r="R68" i="18"/>
  <c r="S78" i="18"/>
  <c r="M87" i="18"/>
  <c r="M96" i="18"/>
  <c r="M78" i="18"/>
  <c r="M86" i="18"/>
  <c r="M75" i="18"/>
  <c r="S79" i="18"/>
  <c r="M83" i="18"/>
  <c r="S87" i="18"/>
  <c r="M91" i="18"/>
  <c r="M103" i="18"/>
  <c r="M107" i="18"/>
  <c r="M108" i="18"/>
  <c r="M112" i="18"/>
  <c r="S116" i="18"/>
  <c r="R116" i="18"/>
  <c r="R72" i="18"/>
  <c r="T72" i="18" s="1"/>
  <c r="R76" i="18"/>
  <c r="T76" i="18" s="1"/>
  <c r="R80" i="18"/>
  <c r="T80" i="18" s="1"/>
  <c r="R84" i="18"/>
  <c r="T84" i="18" s="1"/>
  <c r="R88" i="18"/>
  <c r="T88" i="18" s="1"/>
  <c r="R92" i="18"/>
  <c r="T92" i="18" s="1"/>
  <c r="M95" i="18"/>
  <c r="M100" i="18"/>
  <c r="S108" i="18"/>
  <c r="T108" i="18" s="1"/>
  <c r="M111" i="18"/>
  <c r="M116" i="18"/>
  <c r="S123" i="18"/>
  <c r="R123" i="18"/>
  <c r="S127" i="18"/>
  <c r="R127" i="18"/>
  <c r="T127" i="18" s="1"/>
  <c r="M135" i="18"/>
  <c r="S96" i="18"/>
  <c r="T96" i="18" s="1"/>
  <c r="M99" i="18"/>
  <c r="M104" i="18"/>
  <c r="S112" i="18"/>
  <c r="T112" i="18" s="1"/>
  <c r="M115" i="18"/>
  <c r="M131" i="18"/>
  <c r="R119" i="18"/>
  <c r="M123" i="18"/>
  <c r="S131" i="18"/>
  <c r="S135" i="18"/>
  <c r="S139" i="18"/>
  <c r="S143" i="18"/>
  <c r="T143" i="18" s="1"/>
  <c r="S147" i="18"/>
  <c r="T147" i="18" s="1"/>
  <c r="M122" i="18"/>
  <c r="M127" i="18"/>
  <c r="R131" i="18"/>
  <c r="R135" i="18"/>
  <c r="T135" i="18" s="1"/>
  <c r="R139" i="18"/>
  <c r="M130" i="18"/>
  <c r="M134" i="18"/>
  <c r="M138" i="18"/>
  <c r="M142" i="18"/>
  <c r="M146" i="18"/>
  <c r="S7" i="17"/>
  <c r="R7" i="17"/>
  <c r="AA7" i="17"/>
  <c r="S132" i="17"/>
  <c r="S141" i="17"/>
  <c r="S138" i="17"/>
  <c r="R147" i="17"/>
  <c r="S147" i="17"/>
  <c r="S143" i="17"/>
  <c r="R135" i="17"/>
  <c r="T135" i="17" s="1"/>
  <c r="R131" i="17"/>
  <c r="S131" i="17"/>
  <c r="T131" i="17" s="1"/>
  <c r="S127" i="17"/>
  <c r="T127" i="17" s="1"/>
  <c r="R123" i="17"/>
  <c r="T123" i="17" s="1"/>
  <c r="R119" i="17"/>
  <c r="S119" i="17"/>
  <c r="S115" i="17"/>
  <c r="T115" i="17" s="1"/>
  <c r="R109" i="17"/>
  <c r="R105" i="17"/>
  <c r="S105" i="17"/>
  <c r="R101" i="17"/>
  <c r="S101" i="17"/>
  <c r="T101" i="17" s="1"/>
  <c r="R97" i="17"/>
  <c r="T97" i="17" s="1"/>
  <c r="S97" i="17"/>
  <c r="S93" i="17"/>
  <c r="R93" i="17"/>
  <c r="T93" i="17" s="1"/>
  <c r="R89" i="17"/>
  <c r="T89" i="17" s="1"/>
  <c r="S89" i="17"/>
  <c r="R85" i="17"/>
  <c r="S85" i="17"/>
  <c r="T85" i="17" s="1"/>
  <c r="R81" i="17"/>
  <c r="T81" i="17" s="1"/>
  <c r="S81" i="17"/>
  <c r="R77" i="17"/>
  <c r="T77" i="17" s="1"/>
  <c r="S77" i="17"/>
  <c r="S73" i="17"/>
  <c r="R73" i="17"/>
  <c r="S67" i="17"/>
  <c r="R67" i="17"/>
  <c r="T67" i="17" s="1"/>
  <c r="S65" i="17"/>
  <c r="R65" i="17"/>
  <c r="R143" i="17"/>
  <c r="T143" i="17" s="1"/>
  <c r="R144" i="17"/>
  <c r="S144" i="17"/>
  <c r="R140" i="17"/>
  <c r="S140" i="17"/>
  <c r="R128" i="17"/>
  <c r="T128" i="17" s="1"/>
  <c r="S128" i="17"/>
  <c r="R124" i="17"/>
  <c r="S124" i="17"/>
  <c r="R120" i="17"/>
  <c r="T120" i="17" s="1"/>
  <c r="S116" i="17"/>
  <c r="S112" i="17"/>
  <c r="T112" i="17" s="1"/>
  <c r="R108" i="17"/>
  <c r="T108" i="17" s="1"/>
  <c r="S104" i="17"/>
  <c r="R104" i="17"/>
  <c r="T104" i="17" s="1"/>
  <c r="R100" i="17"/>
  <c r="S100" i="17"/>
  <c r="S96" i="17"/>
  <c r="R96" i="17"/>
  <c r="R92" i="17"/>
  <c r="S92" i="17"/>
  <c r="R88" i="17"/>
  <c r="T88" i="17" s="1"/>
  <c r="S88" i="17"/>
  <c r="R84" i="17"/>
  <c r="S84" i="17"/>
  <c r="R80" i="17"/>
  <c r="S80" i="17"/>
  <c r="S76" i="17"/>
  <c r="R76" i="17"/>
  <c r="R72" i="17"/>
  <c r="T72" i="17" s="1"/>
  <c r="S68" i="17"/>
  <c r="R68" i="17"/>
  <c r="T68" i="17" s="1"/>
  <c r="R64" i="17"/>
  <c r="S64" i="17"/>
  <c r="R60" i="17"/>
  <c r="S60" i="17"/>
  <c r="R56" i="17"/>
  <c r="S56" i="17"/>
  <c r="T56" i="17" s="1"/>
  <c r="S52" i="17"/>
  <c r="R52" i="17"/>
  <c r="T52" i="17" s="1"/>
  <c r="R48" i="17"/>
  <c r="T48" i="17" s="1"/>
  <c r="S48" i="17"/>
  <c r="R44" i="17"/>
  <c r="S44" i="17"/>
  <c r="T44" i="17" s="1"/>
  <c r="R40" i="17"/>
  <c r="T40" i="17" s="1"/>
  <c r="S40" i="17"/>
  <c r="R38" i="17"/>
  <c r="S38" i="17"/>
  <c r="R34" i="17"/>
  <c r="T34" i="17" s="1"/>
  <c r="S34" i="17"/>
  <c r="R32" i="17"/>
  <c r="S32" i="17"/>
  <c r="S30" i="17"/>
  <c r="R30" i="17"/>
  <c r="T30" i="17" s="1"/>
  <c r="R28" i="17"/>
  <c r="S28" i="17"/>
  <c r="R26" i="17"/>
  <c r="S26" i="17"/>
  <c r="T26" i="17" s="1"/>
  <c r="R24" i="17"/>
  <c r="S24" i="17"/>
  <c r="R22" i="17"/>
  <c r="T22" i="17" s="1"/>
  <c r="S22" i="17"/>
  <c r="S20" i="17"/>
  <c r="R20" i="17"/>
  <c r="T20" i="17" s="1"/>
  <c r="R18" i="17"/>
  <c r="T18" i="17" s="1"/>
  <c r="S18" i="17"/>
  <c r="R16" i="17"/>
  <c r="S16" i="17"/>
  <c r="T16" i="17" s="1"/>
  <c r="S14" i="17"/>
  <c r="R14" i="17"/>
  <c r="T14" i="17" s="1"/>
  <c r="R12" i="17"/>
  <c r="S12" i="17"/>
  <c r="R10" i="17"/>
  <c r="S10" i="17"/>
  <c r="T10" i="17" s="1"/>
  <c r="S8" i="17"/>
  <c r="R8" i="17"/>
  <c r="S148" i="17"/>
  <c r="S139" i="17"/>
  <c r="S136" i="17"/>
  <c r="S123" i="17"/>
  <c r="S72" i="17"/>
  <c r="S149" i="17"/>
  <c r="R145" i="17"/>
  <c r="R141" i="17"/>
  <c r="S137" i="17"/>
  <c r="S133" i="17"/>
  <c r="R129" i="17"/>
  <c r="S129" i="17"/>
  <c r="R125" i="17"/>
  <c r="T125" i="17" s="1"/>
  <c r="S125" i="17"/>
  <c r="S121" i="17"/>
  <c r="S117" i="17"/>
  <c r="R113" i="17"/>
  <c r="R111" i="17"/>
  <c r="T111" i="17" s="1"/>
  <c r="S107" i="17"/>
  <c r="R107" i="17"/>
  <c r="T107" i="17" s="1"/>
  <c r="R103" i="17"/>
  <c r="S103" i="17"/>
  <c r="S99" i="17"/>
  <c r="R99" i="17"/>
  <c r="T99" i="17" s="1"/>
  <c r="R95" i="17"/>
  <c r="S95" i="17"/>
  <c r="T95" i="17" s="1"/>
  <c r="R91" i="17"/>
  <c r="S91" i="17"/>
  <c r="S87" i="17"/>
  <c r="R87" i="17"/>
  <c r="T87" i="17" s="1"/>
  <c r="R83" i="17"/>
  <c r="S83" i="17"/>
  <c r="T83" i="17" s="1"/>
  <c r="R79" i="17"/>
  <c r="T79" i="17" s="1"/>
  <c r="S79" i="17"/>
  <c r="R75" i="17"/>
  <c r="S75" i="17"/>
  <c r="R71" i="17"/>
  <c r="T71" i="17" s="1"/>
  <c r="S71" i="17"/>
  <c r="R69" i="17"/>
  <c r="S69" i="17"/>
  <c r="R63" i="17"/>
  <c r="S63" i="17"/>
  <c r="S146" i="17"/>
  <c r="T146" i="17" s="1"/>
  <c r="R138" i="17"/>
  <c r="R134" i="17"/>
  <c r="S134" i="17"/>
  <c r="T134" i="17" s="1"/>
  <c r="S130" i="17"/>
  <c r="T130" i="17" s="1"/>
  <c r="R126" i="17"/>
  <c r="T126" i="17" s="1"/>
  <c r="R122" i="17"/>
  <c r="S122" i="17"/>
  <c r="T122" i="17" s="1"/>
  <c r="R118" i="17"/>
  <c r="S118" i="17"/>
  <c r="S114" i="17"/>
  <c r="T114" i="17" s="1"/>
  <c r="R110" i="17"/>
  <c r="T110" i="17" s="1"/>
  <c r="R106" i="17"/>
  <c r="T106" i="17" s="1"/>
  <c r="R102" i="17"/>
  <c r="S102" i="17"/>
  <c r="R98" i="17"/>
  <c r="T98" i="17" s="1"/>
  <c r="S98" i="17"/>
  <c r="R94" i="17"/>
  <c r="S94" i="17"/>
  <c r="S90" i="17"/>
  <c r="R90" i="17"/>
  <c r="R86" i="17"/>
  <c r="S86" i="17"/>
  <c r="R82" i="17"/>
  <c r="T82" i="17" s="1"/>
  <c r="S82" i="17"/>
  <c r="R78" i="17"/>
  <c r="S78" i="17"/>
  <c r="R74" i="17"/>
  <c r="S74" i="17"/>
  <c r="S70" i="17"/>
  <c r="R70" i="17"/>
  <c r="R66" i="17"/>
  <c r="T66" i="17" s="1"/>
  <c r="S66" i="17"/>
  <c r="S62" i="17"/>
  <c r="T62" i="17" s="1"/>
  <c r="R58" i="17"/>
  <c r="T58" i="17" s="1"/>
  <c r="S58" i="17"/>
  <c r="R54" i="17"/>
  <c r="S54" i="17"/>
  <c r="R50" i="17"/>
  <c r="S50" i="17"/>
  <c r="S46" i="17"/>
  <c r="R46" i="17"/>
  <c r="T46" i="17" s="1"/>
  <c r="R42" i="17"/>
  <c r="S42" i="17"/>
  <c r="T42" i="17" s="1"/>
  <c r="S36" i="17"/>
  <c r="R36" i="17"/>
  <c r="T36" i="17" s="1"/>
  <c r="R148" i="17"/>
  <c r="T148" i="17" s="1"/>
  <c r="S145" i="17"/>
  <c r="R142" i="17"/>
  <c r="T142" i="17" s="1"/>
  <c r="R139" i="17"/>
  <c r="R136" i="17"/>
  <c r="S120" i="17"/>
  <c r="R117" i="17"/>
  <c r="T117" i="17" s="1"/>
  <c r="S113" i="17"/>
  <c r="S109" i="17"/>
  <c r="R61" i="17"/>
  <c r="T61" i="17" s="1"/>
  <c r="S59" i="17"/>
  <c r="T59" i="17" s="1"/>
  <c r="R57" i="17"/>
  <c r="S57" i="17"/>
  <c r="R55" i="17"/>
  <c r="T55" i="17" s="1"/>
  <c r="R53" i="17"/>
  <c r="S53" i="17"/>
  <c r="R51" i="17"/>
  <c r="T51" i="17" s="1"/>
  <c r="S51" i="17"/>
  <c r="S49" i="17"/>
  <c r="R47" i="17"/>
  <c r="S47" i="17"/>
  <c r="R45" i="17"/>
  <c r="T45" i="17" s="1"/>
  <c r="S45" i="17"/>
  <c r="S43" i="17"/>
  <c r="T43" i="17" s="1"/>
  <c r="R41" i="17"/>
  <c r="S41" i="17"/>
  <c r="R39" i="17"/>
  <c r="S39" i="17"/>
  <c r="T39" i="17" s="1"/>
  <c r="R37" i="17"/>
  <c r="S37" i="17"/>
  <c r="T37" i="17" s="1"/>
  <c r="R35" i="17"/>
  <c r="S35" i="17"/>
  <c r="S33" i="17"/>
  <c r="R33" i="17"/>
  <c r="T33" i="17" s="1"/>
  <c r="R31" i="17"/>
  <c r="S31" i="17"/>
  <c r="R29" i="17"/>
  <c r="T29" i="17" s="1"/>
  <c r="S29" i="17"/>
  <c r="S27" i="17"/>
  <c r="R27" i="17"/>
  <c r="T27" i="17" s="1"/>
  <c r="R25" i="17"/>
  <c r="S25" i="17"/>
  <c r="R23" i="17"/>
  <c r="S23" i="17"/>
  <c r="T23" i="17" s="1"/>
  <c r="R21" i="17"/>
  <c r="S21" i="17"/>
  <c r="T21" i="17" s="1"/>
  <c r="R19" i="17"/>
  <c r="S19" i="17"/>
  <c r="R17" i="17"/>
  <c r="T17" i="17" s="1"/>
  <c r="S17" i="17"/>
  <c r="R15" i="17"/>
  <c r="S15" i="17"/>
  <c r="R13" i="17"/>
  <c r="T13" i="17" s="1"/>
  <c r="S11" i="17"/>
  <c r="R11" i="17"/>
  <c r="T11" i="17" s="1"/>
  <c r="R9" i="17"/>
  <c r="S9" i="17"/>
  <c r="H150" i="14"/>
  <c r="D47" i="19" s="1"/>
  <c r="G150" i="14"/>
  <c r="D46" i="19" s="1"/>
  <c r="I150" i="2"/>
  <c r="D38" i="19" s="1"/>
  <c r="H150" i="2"/>
  <c r="D37" i="19" s="1"/>
  <c r="I150" i="1"/>
  <c r="D27" i="19" s="1"/>
  <c r="H150" i="1"/>
  <c r="D26" i="19" s="1"/>
  <c r="T8" i="17" l="1"/>
  <c r="T25" i="17"/>
  <c r="T103" i="17"/>
  <c r="T9" i="17"/>
  <c r="T47" i="17"/>
  <c r="T57" i="17"/>
  <c r="T113" i="17"/>
  <c r="T139" i="17"/>
  <c r="T70" i="17"/>
  <c r="T78" i="17"/>
  <c r="T86" i="17"/>
  <c r="T94" i="17"/>
  <c r="T102" i="17"/>
  <c r="T138" i="17"/>
  <c r="T141" i="17"/>
  <c r="T76" i="17"/>
  <c r="T84" i="17"/>
  <c r="T92" i="17"/>
  <c r="T100" i="17"/>
  <c r="T124" i="17"/>
  <c r="T140" i="17"/>
  <c r="T65" i="17"/>
  <c r="T73" i="17"/>
  <c r="T119" i="18"/>
  <c r="T52" i="18"/>
  <c r="T95" i="18"/>
  <c r="T111" i="18"/>
  <c r="T15" i="18"/>
  <c r="T105" i="18"/>
  <c r="T101" i="18"/>
  <c r="T117" i="18"/>
  <c r="T53" i="18"/>
  <c r="T49" i="17"/>
  <c r="T137" i="17"/>
  <c r="T116" i="17"/>
  <c r="T41" i="17"/>
  <c r="T50" i="17"/>
  <c r="T63" i="17"/>
  <c r="T64" i="17"/>
  <c r="T19" i="17"/>
  <c r="T31" i="17"/>
  <c r="T35" i="17"/>
  <c r="T53" i="17"/>
  <c r="T54" i="17"/>
  <c r="T74" i="17"/>
  <c r="T90" i="17"/>
  <c r="T118" i="17"/>
  <c r="T69" i="17"/>
  <c r="T75" i="17"/>
  <c r="T91" i="17"/>
  <c r="T129" i="17"/>
  <c r="T145" i="17"/>
  <c r="T136" i="17"/>
  <c r="T12" i="17"/>
  <c r="T24" i="17"/>
  <c r="T28" i="17"/>
  <c r="T32" i="17"/>
  <c r="T38" i="17"/>
  <c r="T60" i="17"/>
  <c r="T80" i="17"/>
  <c r="T96" i="17"/>
  <c r="T144" i="17"/>
  <c r="T105" i="17"/>
  <c r="T119" i="17"/>
  <c r="T147" i="17"/>
  <c r="T100" i="18"/>
  <c r="T91" i="18"/>
  <c r="T48" i="18"/>
  <c r="T125" i="18"/>
  <c r="T149" i="17"/>
  <c r="T132" i="17"/>
  <c r="T109" i="17"/>
  <c r="T15" i="17"/>
  <c r="T104" i="18"/>
  <c r="T87" i="18"/>
  <c r="T37" i="18"/>
  <c r="T123" i="18"/>
  <c r="T47" i="18"/>
  <c r="T113" i="18"/>
  <c r="T75" i="18"/>
  <c r="T39" i="18"/>
  <c r="T12" i="18"/>
  <c r="T131" i="18"/>
  <c r="T116" i="18"/>
  <c r="T107" i="18"/>
  <c r="T78" i="18"/>
  <c r="T8" i="18"/>
  <c r="T83" i="18"/>
  <c r="T86" i="18"/>
  <c r="T55" i="18"/>
  <c r="T23" i="18"/>
  <c r="T145" i="18"/>
  <c r="T61" i="18"/>
  <c r="T115" i="18"/>
  <c r="T79" i="18"/>
  <c r="T139" i="18"/>
  <c r="T68" i="18"/>
  <c r="T71" i="18"/>
  <c r="T64" i="18"/>
  <c r="T32" i="18"/>
  <c r="T49" i="18"/>
  <c r="T85" i="18"/>
  <c r="T141" i="18"/>
  <c r="T133" i="18"/>
  <c r="T45" i="18"/>
  <c r="T67" i="18"/>
  <c r="T31" i="18"/>
  <c r="T16" i="18"/>
  <c r="T19" i="18"/>
  <c r="T65" i="18"/>
  <c r="AB7" i="18"/>
  <c r="AB150" i="18" s="1"/>
  <c r="D62" i="19" s="1"/>
  <c r="X7" i="18"/>
  <c r="AC7" i="18" s="1"/>
  <c r="M11" i="17"/>
  <c r="M18" i="17"/>
  <c r="M30" i="17"/>
  <c r="M42" i="17"/>
  <c r="M58" i="17"/>
  <c r="M59" i="17"/>
  <c r="M86" i="17"/>
  <c r="M87" i="17"/>
  <c r="M91" i="17"/>
  <c r="M7" i="17"/>
  <c r="L7" i="17" s="1"/>
  <c r="U149" i="17"/>
  <c r="V149" i="17" s="1"/>
  <c r="M149" i="17"/>
  <c r="U148" i="17"/>
  <c r="V148" i="17" s="1"/>
  <c r="U147" i="17"/>
  <c r="V147" i="17" s="1"/>
  <c r="U146" i="17"/>
  <c r="V146" i="17" s="1"/>
  <c r="U145" i="17"/>
  <c r="V145" i="17" s="1"/>
  <c r="U144" i="17"/>
  <c r="V144" i="17" s="1"/>
  <c r="U143" i="17"/>
  <c r="V143" i="17" s="1"/>
  <c r="U142" i="17"/>
  <c r="V142" i="17" s="1"/>
  <c r="U141" i="17"/>
  <c r="V141" i="17" s="1"/>
  <c r="U140" i="17"/>
  <c r="V140" i="17" s="1"/>
  <c r="M140" i="17"/>
  <c r="U139" i="17"/>
  <c r="V139" i="17" s="1"/>
  <c r="U138" i="17"/>
  <c r="V138" i="17" s="1"/>
  <c r="U137" i="17"/>
  <c r="V137" i="17" s="1"/>
  <c r="U136" i="17"/>
  <c r="V136" i="17" s="1"/>
  <c r="U135" i="17"/>
  <c r="V135" i="17" s="1"/>
  <c r="U134" i="17"/>
  <c r="V134" i="17" s="1"/>
  <c r="U133" i="17"/>
  <c r="V133" i="17" s="1"/>
  <c r="U132" i="17"/>
  <c r="V132" i="17" s="1"/>
  <c r="U131" i="17"/>
  <c r="V131" i="17" s="1"/>
  <c r="U130" i="17"/>
  <c r="V130" i="17" s="1"/>
  <c r="U129" i="17"/>
  <c r="V129" i="17" s="1"/>
  <c r="U128" i="17"/>
  <c r="V128" i="17" s="1"/>
  <c r="U127" i="17"/>
  <c r="V127" i="17" s="1"/>
  <c r="U126" i="17"/>
  <c r="V126" i="17" s="1"/>
  <c r="U125" i="17"/>
  <c r="V125" i="17" s="1"/>
  <c r="U124" i="17"/>
  <c r="V124" i="17" s="1"/>
  <c r="U123" i="17"/>
  <c r="V123" i="17" s="1"/>
  <c r="U122" i="17"/>
  <c r="V122" i="17" s="1"/>
  <c r="U121" i="17"/>
  <c r="V121" i="17" s="1"/>
  <c r="U120" i="17"/>
  <c r="V120" i="17" s="1"/>
  <c r="U119" i="17"/>
  <c r="V119" i="17" s="1"/>
  <c r="U118" i="17"/>
  <c r="V118" i="17" s="1"/>
  <c r="U117" i="17"/>
  <c r="V117" i="17" s="1"/>
  <c r="U116" i="17"/>
  <c r="V116" i="17" s="1"/>
  <c r="U115" i="17"/>
  <c r="V115" i="17" s="1"/>
  <c r="U114" i="17"/>
  <c r="V114" i="17" s="1"/>
  <c r="U113" i="17"/>
  <c r="V113" i="17" s="1"/>
  <c r="U112" i="17"/>
  <c r="V112" i="17" s="1"/>
  <c r="U111" i="17"/>
  <c r="V111" i="17" s="1"/>
  <c r="U110" i="17"/>
  <c r="V110" i="17" s="1"/>
  <c r="U109" i="17"/>
  <c r="V109" i="17" s="1"/>
  <c r="U108" i="17"/>
  <c r="V108" i="17" s="1"/>
  <c r="M108" i="17"/>
  <c r="U107" i="17"/>
  <c r="V107" i="17" s="1"/>
  <c r="U106" i="17"/>
  <c r="V106" i="17" s="1"/>
  <c r="U105" i="17"/>
  <c r="V105" i="17" s="1"/>
  <c r="M105" i="17"/>
  <c r="U104" i="17"/>
  <c r="V104" i="17" s="1"/>
  <c r="U103" i="17"/>
  <c r="V103" i="17" s="1"/>
  <c r="U102" i="17"/>
  <c r="V102" i="17" s="1"/>
  <c r="U101" i="17"/>
  <c r="V101" i="17" s="1"/>
  <c r="M101" i="17"/>
  <c r="U100" i="17"/>
  <c r="V100" i="17" s="1"/>
  <c r="U99" i="17"/>
  <c r="V99" i="17" s="1"/>
  <c r="U98" i="17"/>
  <c r="V98" i="17" s="1"/>
  <c r="U97" i="17"/>
  <c r="V97" i="17" s="1"/>
  <c r="M97" i="17"/>
  <c r="U96" i="17"/>
  <c r="V96" i="17" s="1"/>
  <c r="U95" i="17"/>
  <c r="V95" i="17" s="1"/>
  <c r="U94" i="17"/>
  <c r="V94" i="17" s="1"/>
  <c r="U93" i="17"/>
  <c r="V93" i="17" s="1"/>
  <c r="U92" i="17"/>
  <c r="V92" i="17" s="1"/>
  <c r="U91" i="17"/>
  <c r="V91" i="17" s="1"/>
  <c r="U90" i="17"/>
  <c r="V90" i="17" s="1"/>
  <c r="U89" i="17"/>
  <c r="V89" i="17" s="1"/>
  <c r="M89" i="17"/>
  <c r="U88" i="17"/>
  <c r="V88" i="17" s="1"/>
  <c r="U87" i="17"/>
  <c r="V87" i="17" s="1"/>
  <c r="U86" i="17"/>
  <c r="V86" i="17" s="1"/>
  <c r="U85" i="17"/>
  <c r="V85" i="17" s="1"/>
  <c r="U84" i="17"/>
  <c r="V84" i="17" s="1"/>
  <c r="U83" i="17"/>
  <c r="V83" i="17" s="1"/>
  <c r="U82" i="17"/>
  <c r="V82" i="17" s="1"/>
  <c r="V81" i="17"/>
  <c r="U80" i="17"/>
  <c r="V80" i="17" s="1"/>
  <c r="U79" i="17"/>
  <c r="V79" i="17" s="1"/>
  <c r="U78" i="17"/>
  <c r="V78" i="17" s="1"/>
  <c r="U77" i="17"/>
  <c r="V77" i="17" s="1"/>
  <c r="M77" i="17"/>
  <c r="U76" i="17"/>
  <c r="V76" i="17" s="1"/>
  <c r="U75" i="17"/>
  <c r="V75" i="17" s="1"/>
  <c r="U74" i="17"/>
  <c r="V74" i="17" s="1"/>
  <c r="U73" i="17"/>
  <c r="V73" i="17" s="1"/>
  <c r="M73" i="17"/>
  <c r="U72" i="17"/>
  <c r="V72" i="17" s="1"/>
  <c r="U71" i="17"/>
  <c r="V71" i="17" s="1"/>
  <c r="U70" i="17"/>
  <c r="V70" i="17" s="1"/>
  <c r="U69" i="17"/>
  <c r="V69" i="17" s="1"/>
  <c r="U68" i="17"/>
  <c r="V68" i="17" s="1"/>
  <c r="U67" i="17"/>
  <c r="V67" i="17" s="1"/>
  <c r="U66" i="17"/>
  <c r="V66" i="17" s="1"/>
  <c r="U65" i="17"/>
  <c r="V65" i="17" s="1"/>
  <c r="U64" i="17"/>
  <c r="V64" i="17" s="1"/>
  <c r="U63" i="17"/>
  <c r="V63" i="17" s="1"/>
  <c r="U62" i="17"/>
  <c r="V62" i="17" s="1"/>
  <c r="U61" i="17"/>
  <c r="V61" i="17" s="1"/>
  <c r="M61" i="17"/>
  <c r="U60" i="17"/>
  <c r="V60" i="17" s="1"/>
  <c r="U59" i="17"/>
  <c r="V59" i="17" s="1"/>
  <c r="U58" i="17"/>
  <c r="V58" i="17" s="1"/>
  <c r="U57" i="17"/>
  <c r="V57" i="17" s="1"/>
  <c r="U56" i="17"/>
  <c r="V56" i="17" s="1"/>
  <c r="U55" i="17"/>
  <c r="V55" i="17" s="1"/>
  <c r="U54" i="17"/>
  <c r="V54" i="17" s="1"/>
  <c r="U53" i="17"/>
  <c r="V53" i="17" s="1"/>
  <c r="U52" i="17"/>
  <c r="V52" i="17" s="1"/>
  <c r="U51" i="17"/>
  <c r="V51" i="17" s="1"/>
  <c r="U50" i="17"/>
  <c r="V50" i="17" s="1"/>
  <c r="U49" i="17"/>
  <c r="V49" i="17" s="1"/>
  <c r="U48" i="17"/>
  <c r="V48" i="17" s="1"/>
  <c r="U47" i="17"/>
  <c r="V47" i="17" s="1"/>
  <c r="U46" i="17"/>
  <c r="V46" i="17" s="1"/>
  <c r="U45" i="17"/>
  <c r="V45" i="17" s="1"/>
  <c r="M45" i="17"/>
  <c r="U44" i="17"/>
  <c r="V44" i="17" s="1"/>
  <c r="U43" i="17"/>
  <c r="V43" i="17" s="1"/>
  <c r="U42" i="17"/>
  <c r="V42" i="17" s="1"/>
  <c r="U41" i="17"/>
  <c r="V41" i="17" s="1"/>
  <c r="U40" i="17"/>
  <c r="V40" i="17" s="1"/>
  <c r="U39" i="17"/>
  <c r="V39" i="17" s="1"/>
  <c r="U38" i="17"/>
  <c r="V38" i="17" s="1"/>
  <c r="U37" i="17"/>
  <c r="V37" i="17" s="1"/>
  <c r="U36" i="17"/>
  <c r="V36" i="17" s="1"/>
  <c r="U35" i="17"/>
  <c r="V35" i="17" s="1"/>
  <c r="U34" i="17"/>
  <c r="V34" i="17" s="1"/>
  <c r="U33" i="17"/>
  <c r="V33" i="17" s="1"/>
  <c r="U32" i="17"/>
  <c r="V32" i="17" s="1"/>
  <c r="U31" i="17"/>
  <c r="V31" i="17" s="1"/>
  <c r="M31" i="17"/>
  <c r="U30" i="17"/>
  <c r="V30" i="17" s="1"/>
  <c r="U29" i="17"/>
  <c r="V29" i="17" s="1"/>
  <c r="M29" i="17"/>
  <c r="U28" i="17"/>
  <c r="V28" i="17" s="1"/>
  <c r="U27" i="17"/>
  <c r="V27" i="17" s="1"/>
  <c r="U26" i="17"/>
  <c r="V26" i="17" s="1"/>
  <c r="U25" i="17"/>
  <c r="V25" i="17" s="1"/>
  <c r="M25" i="17"/>
  <c r="U24" i="17"/>
  <c r="V24" i="17" s="1"/>
  <c r="U23" i="17"/>
  <c r="V23" i="17" s="1"/>
  <c r="U22" i="17"/>
  <c r="V22" i="17" s="1"/>
  <c r="U21" i="17"/>
  <c r="V21" i="17" s="1"/>
  <c r="U20" i="17"/>
  <c r="V20" i="17" s="1"/>
  <c r="U19" i="17"/>
  <c r="V19" i="17" s="1"/>
  <c r="U18" i="17"/>
  <c r="V18" i="17" s="1"/>
  <c r="U17" i="17"/>
  <c r="V17" i="17" s="1"/>
  <c r="M17" i="17"/>
  <c r="V16" i="17"/>
  <c r="U15" i="17"/>
  <c r="V15" i="17" s="1"/>
  <c r="U14" i="17"/>
  <c r="V14" i="17" s="1"/>
  <c r="U13" i="17"/>
  <c r="V13" i="17" s="1"/>
  <c r="M13" i="17"/>
  <c r="U12" i="17"/>
  <c r="V12" i="17" s="1"/>
  <c r="U11" i="17"/>
  <c r="V11" i="17" s="1"/>
  <c r="U10" i="17"/>
  <c r="V10" i="17" s="1"/>
  <c r="U9" i="17"/>
  <c r="V9" i="17" s="1"/>
  <c r="V8" i="17"/>
  <c r="W8" i="17" s="1"/>
  <c r="AB8" i="17" s="1"/>
  <c r="V7" i="17"/>
  <c r="O7" i="17"/>
  <c r="Y15" i="17" l="1"/>
  <c r="Z15" i="17" s="1"/>
  <c r="W15" i="17"/>
  <c r="X8" i="17"/>
  <c r="AC8" i="17" s="1"/>
  <c r="AC150" i="18"/>
  <c r="D61" i="19" s="1"/>
  <c r="T150" i="18"/>
  <c r="D60" i="19" s="1"/>
  <c r="Y7" i="17"/>
  <c r="W7" i="17"/>
  <c r="Q7" i="17"/>
  <c r="T7" i="17" s="1"/>
  <c r="M36" i="17"/>
  <c r="M56" i="17"/>
  <c r="M72" i="17"/>
  <c r="M104" i="17"/>
  <c r="M44" i="17"/>
  <c r="M100" i="17"/>
  <c r="M124" i="17"/>
  <c r="M96" i="17"/>
  <c r="M136" i="17"/>
  <c r="M24" i="17"/>
  <c r="M32" i="17"/>
  <c r="M40" i="17"/>
  <c r="M52" i="17"/>
  <c r="M60" i="17"/>
  <c r="M68" i="17"/>
  <c r="M116" i="17"/>
  <c r="M132" i="17"/>
  <c r="M148" i="17"/>
  <c r="M28" i="17"/>
  <c r="M80" i="17"/>
  <c r="M88" i="17"/>
  <c r="M92" i="17"/>
  <c r="M120" i="17"/>
  <c r="L8" i="17"/>
  <c r="M12" i="17"/>
  <c r="M16" i="17"/>
  <c r="M20" i="17"/>
  <c r="M48" i="17"/>
  <c r="M64" i="17"/>
  <c r="M76" i="17"/>
  <c r="M84" i="17"/>
  <c r="M112" i="17"/>
  <c r="M128" i="17"/>
  <c r="M144" i="17"/>
  <c r="M49" i="17"/>
  <c r="M65" i="17"/>
  <c r="M93" i="17"/>
  <c r="M109" i="17"/>
  <c r="M113" i="17"/>
  <c r="M117" i="17"/>
  <c r="M121" i="17"/>
  <c r="M125" i="17"/>
  <c r="M129" i="17"/>
  <c r="M133" i="17"/>
  <c r="M137" i="17"/>
  <c r="M141" i="17"/>
  <c r="M145" i="17"/>
  <c r="M90" i="17"/>
  <c r="M10" i="17"/>
  <c r="M21" i="17"/>
  <c r="M22" i="17"/>
  <c r="M33" i="17"/>
  <c r="M37" i="17"/>
  <c r="M41" i="17"/>
  <c r="M53" i="17"/>
  <c r="M57" i="17"/>
  <c r="M69" i="17"/>
  <c r="M81" i="17"/>
  <c r="M85" i="17"/>
  <c r="M94" i="17"/>
  <c r="M9" i="17"/>
  <c r="M46" i="17"/>
  <c r="M62" i="17"/>
  <c r="M135" i="17"/>
  <c r="M143" i="17"/>
  <c r="M99" i="17"/>
  <c r="M83" i="17"/>
  <c r="M55" i="17"/>
  <c r="M43" i="17"/>
  <c r="M39" i="17"/>
  <c r="M19" i="17"/>
  <c r="M98" i="17"/>
  <c r="M82" i="17"/>
  <c r="M78" i="17"/>
  <c r="M70" i="17"/>
  <c r="M66" i="17"/>
  <c r="M54" i="17"/>
  <c r="M50" i="17"/>
  <c r="M38" i="17"/>
  <c r="M26" i="17"/>
  <c r="M14" i="17"/>
  <c r="M147" i="17"/>
  <c r="M23" i="17"/>
  <c r="M47" i="17"/>
  <c r="M63" i="17"/>
  <c r="M95" i="17"/>
  <c r="M139" i="17"/>
  <c r="M130" i="17"/>
  <c r="M15" i="17"/>
  <c r="L15" i="17" s="1"/>
  <c r="M27" i="17"/>
  <c r="M34" i="17"/>
  <c r="M75" i="17"/>
  <c r="M103" i="17"/>
  <c r="M107" i="17"/>
  <c r="M123" i="17"/>
  <c r="M146" i="17"/>
  <c r="M35" i="17"/>
  <c r="M142" i="17"/>
  <c r="M138" i="17"/>
  <c r="M134" i="17"/>
  <c r="M126" i="17"/>
  <c r="M122" i="17"/>
  <c r="M118" i="17"/>
  <c r="M114" i="17"/>
  <c r="M110" i="17"/>
  <c r="M51" i="17"/>
  <c r="M67" i="17"/>
  <c r="M71" i="17"/>
  <c r="M111" i="17"/>
  <c r="M74" i="17"/>
  <c r="M79" i="17"/>
  <c r="M102" i="17"/>
  <c r="M106" i="17"/>
  <c r="M115" i="17"/>
  <c r="M119" i="17"/>
  <c r="M127" i="17"/>
  <c r="M131" i="17"/>
  <c r="AB15" i="17" l="1"/>
  <c r="X15" i="17"/>
  <c r="AC15" i="17" s="1"/>
  <c r="Z7" i="17"/>
  <c r="AB7" i="17"/>
  <c r="AB150" i="17" s="1"/>
  <c r="D54" i="19" s="1"/>
  <c r="X7" i="17"/>
  <c r="AC7" i="17" l="1"/>
  <c r="AC150" i="17" s="1"/>
  <c r="D53" i="19" s="1"/>
  <c r="T150" i="17"/>
  <c r="D52" i="19" s="1"/>
  <c r="J7" i="1" l="1"/>
  <c r="AB7" i="1" s="1"/>
  <c r="J8" i="1"/>
  <c r="AB8" i="1" s="1"/>
  <c r="J9" i="1"/>
  <c r="AB9" i="1" s="1"/>
  <c r="J6" i="1"/>
  <c r="K7" i="1" l="1"/>
  <c r="K9" i="1"/>
  <c r="K8" i="1"/>
  <c r="L6" i="1"/>
  <c r="K6" i="1"/>
  <c r="O8" i="14"/>
  <c r="O9" i="14"/>
  <c r="Q9" i="14" s="1"/>
  <c r="O10" i="14"/>
  <c r="Q10" i="14" s="1"/>
  <c r="O11" i="14"/>
  <c r="Q11" i="14" s="1"/>
  <c r="O12" i="14"/>
  <c r="O13" i="14"/>
  <c r="Q13" i="14" s="1"/>
  <c r="O14" i="14"/>
  <c r="O15" i="14"/>
  <c r="Q15" i="14" s="1"/>
  <c r="O16" i="14"/>
  <c r="O17" i="14"/>
  <c r="Q17" i="14" s="1"/>
  <c r="O18" i="14"/>
  <c r="Q18" i="14" s="1"/>
  <c r="O19" i="14"/>
  <c r="Q19" i="14" s="1"/>
  <c r="O20" i="14"/>
  <c r="O21" i="14"/>
  <c r="Q21" i="14" s="1"/>
  <c r="O22" i="14"/>
  <c r="O23" i="14"/>
  <c r="Q23" i="14" s="1"/>
  <c r="O24" i="14"/>
  <c r="O25" i="14"/>
  <c r="Q25" i="14" s="1"/>
  <c r="O26" i="14"/>
  <c r="Q26" i="14" s="1"/>
  <c r="O27" i="14"/>
  <c r="Q27" i="14" s="1"/>
  <c r="O28" i="14"/>
  <c r="O29" i="14"/>
  <c r="Q29" i="14" s="1"/>
  <c r="O30" i="14"/>
  <c r="Q30" i="14" s="1"/>
  <c r="O31" i="14"/>
  <c r="Q31" i="14" s="1"/>
  <c r="O32" i="14"/>
  <c r="O33" i="14"/>
  <c r="Q33" i="14" s="1"/>
  <c r="O34" i="14"/>
  <c r="Q34" i="14" s="1"/>
  <c r="O35" i="14"/>
  <c r="Q35" i="14" s="1"/>
  <c r="O36" i="14"/>
  <c r="O37" i="14"/>
  <c r="Q37" i="14" s="1"/>
  <c r="O38" i="14"/>
  <c r="Q38" i="14" s="1"/>
  <c r="O39" i="14"/>
  <c r="Q39" i="14" s="1"/>
  <c r="O40" i="14"/>
  <c r="O41" i="14"/>
  <c r="Q41" i="14" s="1"/>
  <c r="O42" i="14"/>
  <c r="Q42" i="14" s="1"/>
  <c r="O43" i="14"/>
  <c r="Q43" i="14" s="1"/>
  <c r="O44" i="14"/>
  <c r="O45" i="14"/>
  <c r="Q45" i="14" s="1"/>
  <c r="O46" i="14"/>
  <c r="Q46" i="14" s="1"/>
  <c r="O47" i="14"/>
  <c r="Q47" i="14" s="1"/>
  <c r="O48" i="14"/>
  <c r="O49" i="14"/>
  <c r="Q49" i="14" s="1"/>
  <c r="O50" i="14"/>
  <c r="Q50" i="14" s="1"/>
  <c r="O51" i="14"/>
  <c r="Q51" i="14" s="1"/>
  <c r="O52" i="14"/>
  <c r="O53" i="14"/>
  <c r="Q53" i="14" s="1"/>
  <c r="O54" i="14"/>
  <c r="Q54" i="14" s="1"/>
  <c r="O55" i="14"/>
  <c r="Q55" i="14" s="1"/>
  <c r="O56" i="14"/>
  <c r="O57" i="14"/>
  <c r="Q57" i="14" s="1"/>
  <c r="O58" i="14"/>
  <c r="Q58" i="14" s="1"/>
  <c r="O59" i="14"/>
  <c r="Q59" i="14" s="1"/>
  <c r="O60" i="14"/>
  <c r="O61" i="14"/>
  <c r="Q61" i="14" s="1"/>
  <c r="O62" i="14"/>
  <c r="O63" i="14"/>
  <c r="Q63" i="14" s="1"/>
  <c r="O64" i="14"/>
  <c r="O65" i="14"/>
  <c r="Q65" i="14" s="1"/>
  <c r="O66" i="14"/>
  <c r="Q66" i="14" s="1"/>
  <c r="O67" i="14"/>
  <c r="Q67" i="14" s="1"/>
  <c r="O68" i="14"/>
  <c r="O69" i="14"/>
  <c r="Q69" i="14" s="1"/>
  <c r="O70" i="14"/>
  <c r="Q70" i="14" s="1"/>
  <c r="O71" i="14"/>
  <c r="Q71" i="14" s="1"/>
  <c r="O72" i="14"/>
  <c r="O73" i="14"/>
  <c r="Q73" i="14" s="1"/>
  <c r="O74" i="14"/>
  <c r="Q74" i="14" s="1"/>
  <c r="O75" i="14"/>
  <c r="Q75" i="14" s="1"/>
  <c r="O76" i="14"/>
  <c r="O77" i="14"/>
  <c r="Q77" i="14" s="1"/>
  <c r="O78" i="14"/>
  <c r="Q78" i="14" s="1"/>
  <c r="O79" i="14"/>
  <c r="Q79" i="14" s="1"/>
  <c r="O80" i="14"/>
  <c r="O81" i="14"/>
  <c r="Q81" i="14" s="1"/>
  <c r="O82" i="14"/>
  <c r="Q82" i="14" s="1"/>
  <c r="O83" i="14"/>
  <c r="Q83" i="14" s="1"/>
  <c r="O84" i="14"/>
  <c r="O85" i="14"/>
  <c r="Q85" i="14" s="1"/>
  <c r="O86" i="14"/>
  <c r="Q86" i="14" s="1"/>
  <c r="O87" i="14"/>
  <c r="Q87" i="14" s="1"/>
  <c r="O88" i="14"/>
  <c r="O89" i="14"/>
  <c r="Q89" i="14" s="1"/>
  <c r="O90" i="14"/>
  <c r="Q90" i="14" s="1"/>
  <c r="O91" i="14"/>
  <c r="Q91" i="14" s="1"/>
  <c r="O92" i="14"/>
  <c r="O93" i="14"/>
  <c r="Q93" i="14" s="1"/>
  <c r="O94" i="14"/>
  <c r="O95" i="14"/>
  <c r="Q95" i="14" s="1"/>
  <c r="O96" i="14"/>
  <c r="O97" i="14"/>
  <c r="Q97" i="14" s="1"/>
  <c r="O98" i="14"/>
  <c r="Q98" i="14" s="1"/>
  <c r="O99" i="14"/>
  <c r="Q99" i="14" s="1"/>
  <c r="O100" i="14"/>
  <c r="O101" i="14"/>
  <c r="Q101" i="14" s="1"/>
  <c r="O102" i="14"/>
  <c r="Q102" i="14" s="1"/>
  <c r="O103" i="14"/>
  <c r="Q103" i="14" s="1"/>
  <c r="O104" i="14"/>
  <c r="O105" i="14"/>
  <c r="Q105" i="14" s="1"/>
  <c r="O106" i="14"/>
  <c r="Q106" i="14" s="1"/>
  <c r="O107" i="14"/>
  <c r="Q107" i="14" s="1"/>
  <c r="O108" i="14"/>
  <c r="O109" i="14"/>
  <c r="Q109" i="14" s="1"/>
  <c r="O110" i="14"/>
  <c r="Q110" i="14" s="1"/>
  <c r="O111" i="14"/>
  <c r="Q111" i="14" s="1"/>
  <c r="O112" i="14"/>
  <c r="O113" i="14"/>
  <c r="Q113" i="14" s="1"/>
  <c r="O114" i="14"/>
  <c r="Q114" i="14" s="1"/>
  <c r="O115" i="14"/>
  <c r="Q115" i="14" s="1"/>
  <c r="O116" i="14"/>
  <c r="O117" i="14"/>
  <c r="Q117" i="14" s="1"/>
  <c r="O118" i="14"/>
  <c r="Q118" i="14" s="1"/>
  <c r="O119" i="14"/>
  <c r="Q119" i="14" s="1"/>
  <c r="O120" i="14"/>
  <c r="O121" i="14"/>
  <c r="Q121" i="14" s="1"/>
  <c r="O122" i="14"/>
  <c r="Q122" i="14" s="1"/>
  <c r="O123" i="14"/>
  <c r="Q123" i="14" s="1"/>
  <c r="O124" i="14"/>
  <c r="O125" i="14"/>
  <c r="Q125" i="14" s="1"/>
  <c r="O126" i="14"/>
  <c r="O127" i="14"/>
  <c r="Q127" i="14" s="1"/>
  <c r="O128" i="14"/>
  <c r="O129" i="14"/>
  <c r="Q129" i="14" s="1"/>
  <c r="O130" i="14"/>
  <c r="Q130" i="14" s="1"/>
  <c r="O131" i="14"/>
  <c r="Q131" i="14" s="1"/>
  <c r="O132" i="14"/>
  <c r="O133" i="14"/>
  <c r="Q133" i="14" s="1"/>
  <c r="O134" i="14"/>
  <c r="Q134" i="14" s="1"/>
  <c r="O135" i="14"/>
  <c r="Q135" i="14" s="1"/>
  <c r="O136" i="14"/>
  <c r="O137" i="14"/>
  <c r="Q137" i="14" s="1"/>
  <c r="O138" i="14"/>
  <c r="Q138" i="14" s="1"/>
  <c r="O139" i="14"/>
  <c r="Q139" i="14" s="1"/>
  <c r="O140" i="14"/>
  <c r="O141" i="14"/>
  <c r="Q141" i="14" s="1"/>
  <c r="O142" i="14"/>
  <c r="Q142" i="14" s="1"/>
  <c r="O143" i="14"/>
  <c r="Q143" i="14" s="1"/>
  <c r="O144" i="14"/>
  <c r="O145" i="14"/>
  <c r="Q145" i="14" s="1"/>
  <c r="O146" i="14"/>
  <c r="Q146" i="14" s="1"/>
  <c r="O147" i="14"/>
  <c r="Q147" i="14" s="1"/>
  <c r="O148" i="14"/>
  <c r="O149" i="14"/>
  <c r="Q149" i="14" s="1"/>
  <c r="O7" i="14"/>
  <c r="P7" i="14" s="1"/>
  <c r="Y149" i="14"/>
  <c r="X149" i="14"/>
  <c r="W149" i="14"/>
  <c r="T149" i="14"/>
  <c r="U149" i="14" s="1"/>
  <c r="P149" i="14"/>
  <c r="R149" i="14" s="1"/>
  <c r="I149" i="14"/>
  <c r="Y148" i="14"/>
  <c r="X148" i="14"/>
  <c r="W148" i="14"/>
  <c r="T148" i="14"/>
  <c r="U148" i="14" s="1"/>
  <c r="P148" i="14"/>
  <c r="Q148" i="14"/>
  <c r="I148" i="14"/>
  <c r="Y147" i="14"/>
  <c r="X147" i="14"/>
  <c r="W147" i="14"/>
  <c r="T147" i="14"/>
  <c r="U147" i="14" s="1"/>
  <c r="P147" i="14"/>
  <c r="I147" i="14"/>
  <c r="Y146" i="14"/>
  <c r="X146" i="14"/>
  <c r="W146" i="14"/>
  <c r="T146" i="14"/>
  <c r="U146" i="14" s="1"/>
  <c r="P146" i="14"/>
  <c r="I146" i="14"/>
  <c r="Y145" i="14"/>
  <c r="X145" i="14"/>
  <c r="W145" i="14"/>
  <c r="T145" i="14"/>
  <c r="U145" i="14" s="1"/>
  <c r="P145" i="14"/>
  <c r="R145" i="14" s="1"/>
  <c r="I145" i="14"/>
  <c r="Y144" i="14"/>
  <c r="X144" i="14"/>
  <c r="W144" i="14"/>
  <c r="T144" i="14"/>
  <c r="U144" i="14" s="1"/>
  <c r="P144" i="14"/>
  <c r="Q144" i="14"/>
  <c r="I144" i="14"/>
  <c r="Y143" i="14"/>
  <c r="X143" i="14"/>
  <c r="W143" i="14"/>
  <c r="T143" i="14"/>
  <c r="U143" i="14" s="1"/>
  <c r="P143" i="14"/>
  <c r="I143" i="14"/>
  <c r="Y142" i="14"/>
  <c r="X142" i="14"/>
  <c r="W142" i="14"/>
  <c r="T142" i="14"/>
  <c r="U142" i="14" s="1"/>
  <c r="P142" i="14"/>
  <c r="I142" i="14"/>
  <c r="Y141" i="14"/>
  <c r="X141" i="14"/>
  <c r="W141" i="14"/>
  <c r="T141" i="14"/>
  <c r="U141" i="14" s="1"/>
  <c r="P141" i="14"/>
  <c r="R141" i="14" s="1"/>
  <c r="I141" i="14"/>
  <c r="Y140" i="14"/>
  <c r="X140" i="14"/>
  <c r="W140" i="14"/>
  <c r="T140" i="14"/>
  <c r="U140" i="14" s="1"/>
  <c r="P140" i="14"/>
  <c r="Z140" i="14" s="1"/>
  <c r="Q140" i="14"/>
  <c r="I140" i="14"/>
  <c r="Y139" i="14"/>
  <c r="X139" i="14"/>
  <c r="W139" i="14"/>
  <c r="T139" i="14"/>
  <c r="U139" i="14" s="1"/>
  <c r="P139" i="14"/>
  <c r="I139" i="14"/>
  <c r="Y138" i="14"/>
  <c r="X138" i="14"/>
  <c r="W138" i="14"/>
  <c r="T138" i="14"/>
  <c r="U138" i="14" s="1"/>
  <c r="P138" i="14"/>
  <c r="I138" i="14"/>
  <c r="Y137" i="14"/>
  <c r="X137" i="14"/>
  <c r="W137" i="14"/>
  <c r="T137" i="14"/>
  <c r="U137" i="14" s="1"/>
  <c r="P137" i="14"/>
  <c r="R137" i="14" s="1"/>
  <c r="I137" i="14"/>
  <c r="Y136" i="14"/>
  <c r="X136" i="14"/>
  <c r="W136" i="14"/>
  <c r="T136" i="14"/>
  <c r="U136" i="14" s="1"/>
  <c r="P136" i="14"/>
  <c r="Q136" i="14"/>
  <c r="I136" i="14"/>
  <c r="Y135" i="14"/>
  <c r="X135" i="14"/>
  <c r="W135" i="14"/>
  <c r="T135" i="14"/>
  <c r="U135" i="14" s="1"/>
  <c r="P135" i="14"/>
  <c r="I135" i="14"/>
  <c r="Y134" i="14"/>
  <c r="X134" i="14"/>
  <c r="W134" i="14"/>
  <c r="T134" i="14"/>
  <c r="U134" i="14" s="1"/>
  <c r="P134" i="14"/>
  <c r="I134" i="14"/>
  <c r="Y133" i="14"/>
  <c r="X133" i="14"/>
  <c r="W133" i="14"/>
  <c r="T133" i="14"/>
  <c r="U133" i="14" s="1"/>
  <c r="P133" i="14"/>
  <c r="R133" i="14" s="1"/>
  <c r="I133" i="14"/>
  <c r="Y132" i="14"/>
  <c r="X132" i="14"/>
  <c r="W132" i="14"/>
  <c r="T132" i="14"/>
  <c r="U132" i="14" s="1"/>
  <c r="P132" i="14"/>
  <c r="Q132" i="14"/>
  <c r="I132" i="14"/>
  <c r="Y131" i="14"/>
  <c r="X131" i="14"/>
  <c r="W131" i="14"/>
  <c r="T131" i="14"/>
  <c r="U131" i="14" s="1"/>
  <c r="P131" i="14"/>
  <c r="I131" i="14"/>
  <c r="Y130" i="14"/>
  <c r="X130" i="14"/>
  <c r="W130" i="14"/>
  <c r="T130" i="14"/>
  <c r="U130" i="14" s="1"/>
  <c r="P130" i="14"/>
  <c r="I130" i="14"/>
  <c r="Y129" i="14"/>
  <c r="X129" i="14"/>
  <c r="W129" i="14"/>
  <c r="T129" i="14"/>
  <c r="U129" i="14" s="1"/>
  <c r="P129" i="14"/>
  <c r="R129" i="14" s="1"/>
  <c r="I129" i="14"/>
  <c r="Y128" i="14"/>
  <c r="X128" i="14"/>
  <c r="W128" i="14"/>
  <c r="T128" i="14"/>
  <c r="U128" i="14" s="1"/>
  <c r="P128" i="14"/>
  <c r="Q128" i="14"/>
  <c r="I128" i="14"/>
  <c r="Y127" i="14"/>
  <c r="X127" i="14"/>
  <c r="W127" i="14"/>
  <c r="T127" i="14"/>
  <c r="U127" i="14" s="1"/>
  <c r="P127" i="14"/>
  <c r="I127" i="14"/>
  <c r="Y126" i="14"/>
  <c r="X126" i="14"/>
  <c r="W126" i="14"/>
  <c r="T126" i="14"/>
  <c r="U126" i="14" s="1"/>
  <c r="P126" i="14"/>
  <c r="Q126" i="14"/>
  <c r="I126" i="14"/>
  <c r="Y125" i="14"/>
  <c r="X125" i="14"/>
  <c r="W125" i="14"/>
  <c r="T125" i="14"/>
  <c r="U125" i="14" s="1"/>
  <c r="P125" i="14"/>
  <c r="R125" i="14" s="1"/>
  <c r="I125" i="14"/>
  <c r="Y124" i="14"/>
  <c r="X124" i="14"/>
  <c r="W124" i="14"/>
  <c r="T124" i="14"/>
  <c r="U124" i="14" s="1"/>
  <c r="P124" i="14"/>
  <c r="Q124" i="14"/>
  <c r="I124" i="14"/>
  <c r="Y123" i="14"/>
  <c r="X123" i="14"/>
  <c r="W123" i="14"/>
  <c r="T123" i="14"/>
  <c r="U123" i="14" s="1"/>
  <c r="P123" i="14"/>
  <c r="I123" i="14"/>
  <c r="Y122" i="14"/>
  <c r="X122" i="14"/>
  <c r="W122" i="14"/>
  <c r="T122" i="14"/>
  <c r="U122" i="14" s="1"/>
  <c r="P122" i="14"/>
  <c r="Z122" i="14" s="1"/>
  <c r="I122" i="14"/>
  <c r="Y121" i="14"/>
  <c r="X121" i="14"/>
  <c r="W121" i="14"/>
  <c r="T121" i="14"/>
  <c r="U121" i="14" s="1"/>
  <c r="P121" i="14"/>
  <c r="R121" i="14" s="1"/>
  <c r="I121" i="14"/>
  <c r="Y120" i="14"/>
  <c r="X120" i="14"/>
  <c r="W120" i="14"/>
  <c r="T120" i="14"/>
  <c r="U120" i="14" s="1"/>
  <c r="P120" i="14"/>
  <c r="Q120" i="14"/>
  <c r="I120" i="14"/>
  <c r="Y119" i="14"/>
  <c r="X119" i="14"/>
  <c r="W119" i="14"/>
  <c r="T119" i="14"/>
  <c r="U119" i="14" s="1"/>
  <c r="P119" i="14"/>
  <c r="I119" i="14"/>
  <c r="Y118" i="14"/>
  <c r="X118" i="14"/>
  <c r="W118" i="14"/>
  <c r="T118" i="14"/>
  <c r="U118" i="14" s="1"/>
  <c r="P118" i="14"/>
  <c r="I118" i="14"/>
  <c r="Y117" i="14"/>
  <c r="X117" i="14"/>
  <c r="W117" i="14"/>
  <c r="T117" i="14"/>
  <c r="U117" i="14" s="1"/>
  <c r="P117" i="14"/>
  <c r="R117" i="14" s="1"/>
  <c r="I117" i="14"/>
  <c r="Y116" i="14"/>
  <c r="X116" i="14"/>
  <c r="W116" i="14"/>
  <c r="T116" i="14"/>
  <c r="U116" i="14" s="1"/>
  <c r="P116" i="14"/>
  <c r="Z116" i="14" s="1"/>
  <c r="Q116" i="14"/>
  <c r="I116" i="14"/>
  <c r="Y115" i="14"/>
  <c r="X115" i="14"/>
  <c r="W115" i="14"/>
  <c r="T115" i="14"/>
  <c r="U115" i="14" s="1"/>
  <c r="P115" i="14"/>
  <c r="I115" i="14"/>
  <c r="Y114" i="14"/>
  <c r="X114" i="14"/>
  <c r="W114" i="14"/>
  <c r="T114" i="14"/>
  <c r="U114" i="14" s="1"/>
  <c r="P114" i="14"/>
  <c r="Z114" i="14" s="1"/>
  <c r="I114" i="14"/>
  <c r="Y113" i="14"/>
  <c r="X113" i="14"/>
  <c r="W113" i="14"/>
  <c r="T113" i="14"/>
  <c r="U113" i="14" s="1"/>
  <c r="P113" i="14"/>
  <c r="R113" i="14" s="1"/>
  <c r="I113" i="14"/>
  <c r="Y112" i="14"/>
  <c r="X112" i="14"/>
  <c r="W112" i="14"/>
  <c r="T112" i="14"/>
  <c r="U112" i="14" s="1"/>
  <c r="P112" i="14"/>
  <c r="Q112" i="14"/>
  <c r="I112" i="14"/>
  <c r="Y111" i="14"/>
  <c r="X111" i="14"/>
  <c r="W111" i="14"/>
  <c r="T111" i="14"/>
  <c r="U111" i="14" s="1"/>
  <c r="P111" i="14"/>
  <c r="I111" i="14"/>
  <c r="Y110" i="14"/>
  <c r="X110" i="14"/>
  <c r="W110" i="14"/>
  <c r="T110" i="14"/>
  <c r="U110" i="14" s="1"/>
  <c r="P110" i="14"/>
  <c r="I110" i="14"/>
  <c r="Y109" i="14"/>
  <c r="X109" i="14"/>
  <c r="W109" i="14"/>
  <c r="T109" i="14"/>
  <c r="U109" i="14" s="1"/>
  <c r="P109" i="14"/>
  <c r="R109" i="14" s="1"/>
  <c r="I109" i="14"/>
  <c r="Y108" i="14"/>
  <c r="X108" i="14"/>
  <c r="W108" i="14"/>
  <c r="T108" i="14"/>
  <c r="U108" i="14" s="1"/>
  <c r="P108" i="14"/>
  <c r="Z108" i="14" s="1"/>
  <c r="Q108" i="14"/>
  <c r="I108" i="14"/>
  <c r="Y107" i="14"/>
  <c r="X107" i="14"/>
  <c r="W107" i="14"/>
  <c r="T107" i="14"/>
  <c r="U107" i="14" s="1"/>
  <c r="P107" i="14"/>
  <c r="I107" i="14"/>
  <c r="Y106" i="14"/>
  <c r="X106" i="14"/>
  <c r="W106" i="14"/>
  <c r="T106" i="14"/>
  <c r="U106" i="14" s="1"/>
  <c r="P106" i="14"/>
  <c r="Z106" i="14" s="1"/>
  <c r="I106" i="14"/>
  <c r="Y105" i="14"/>
  <c r="X105" i="14"/>
  <c r="W105" i="14"/>
  <c r="T105" i="14"/>
  <c r="U105" i="14" s="1"/>
  <c r="P105" i="14"/>
  <c r="R105" i="14" s="1"/>
  <c r="I105" i="14"/>
  <c r="Y104" i="14"/>
  <c r="X104" i="14"/>
  <c r="W104" i="14"/>
  <c r="T104" i="14"/>
  <c r="U104" i="14" s="1"/>
  <c r="P104" i="14"/>
  <c r="Q104" i="14"/>
  <c r="I104" i="14"/>
  <c r="Y103" i="14"/>
  <c r="X103" i="14"/>
  <c r="W103" i="14"/>
  <c r="T103" i="14"/>
  <c r="U103" i="14" s="1"/>
  <c r="P103" i="14"/>
  <c r="I103" i="14"/>
  <c r="Y102" i="14"/>
  <c r="X102" i="14"/>
  <c r="W102" i="14"/>
  <c r="T102" i="14"/>
  <c r="U102" i="14" s="1"/>
  <c r="P102" i="14"/>
  <c r="I102" i="14"/>
  <c r="Y101" i="14"/>
  <c r="X101" i="14"/>
  <c r="W101" i="14"/>
  <c r="T101" i="14"/>
  <c r="U101" i="14" s="1"/>
  <c r="P101" i="14"/>
  <c r="R101" i="14" s="1"/>
  <c r="I101" i="14"/>
  <c r="Y100" i="14"/>
  <c r="X100" i="14"/>
  <c r="W100" i="14"/>
  <c r="T100" i="14"/>
  <c r="U100" i="14" s="1"/>
  <c r="P100" i="14"/>
  <c r="Q100" i="14"/>
  <c r="I100" i="14"/>
  <c r="Y99" i="14"/>
  <c r="X99" i="14"/>
  <c r="W99" i="14"/>
  <c r="T99" i="14"/>
  <c r="U99" i="14" s="1"/>
  <c r="P99" i="14"/>
  <c r="I99" i="14"/>
  <c r="Y98" i="14"/>
  <c r="X98" i="14"/>
  <c r="W98" i="14"/>
  <c r="T98" i="14"/>
  <c r="U98" i="14" s="1"/>
  <c r="P98" i="14"/>
  <c r="I98" i="14"/>
  <c r="Y97" i="14"/>
  <c r="X97" i="14"/>
  <c r="W97" i="14"/>
  <c r="T97" i="14"/>
  <c r="U97" i="14" s="1"/>
  <c r="P97" i="14"/>
  <c r="R97" i="14" s="1"/>
  <c r="I97" i="14"/>
  <c r="Y96" i="14"/>
  <c r="X96" i="14"/>
  <c r="W96" i="14"/>
  <c r="T96" i="14"/>
  <c r="U96" i="14" s="1"/>
  <c r="P96" i="14"/>
  <c r="Q96" i="14"/>
  <c r="I96" i="14"/>
  <c r="Y95" i="14"/>
  <c r="X95" i="14"/>
  <c r="W95" i="14"/>
  <c r="T95" i="14"/>
  <c r="U95" i="14" s="1"/>
  <c r="P95" i="14"/>
  <c r="I95" i="14"/>
  <c r="Y94" i="14"/>
  <c r="X94" i="14"/>
  <c r="W94" i="14"/>
  <c r="T94" i="14"/>
  <c r="U94" i="14" s="1"/>
  <c r="P94" i="14"/>
  <c r="Q94" i="14"/>
  <c r="I94" i="14"/>
  <c r="Y93" i="14"/>
  <c r="X93" i="14"/>
  <c r="W93" i="14"/>
  <c r="T93" i="14"/>
  <c r="U93" i="14" s="1"/>
  <c r="P93" i="14"/>
  <c r="R93" i="14" s="1"/>
  <c r="I93" i="14"/>
  <c r="Y92" i="14"/>
  <c r="X92" i="14"/>
  <c r="W92" i="14"/>
  <c r="T92" i="14"/>
  <c r="U92" i="14" s="1"/>
  <c r="P92" i="14"/>
  <c r="Z92" i="14" s="1"/>
  <c r="Q92" i="14"/>
  <c r="I92" i="14"/>
  <c r="Y91" i="14"/>
  <c r="X91" i="14"/>
  <c r="W91" i="14"/>
  <c r="T91" i="14"/>
  <c r="U91" i="14" s="1"/>
  <c r="P91" i="14"/>
  <c r="I91" i="14"/>
  <c r="Y90" i="14"/>
  <c r="X90" i="14"/>
  <c r="W90" i="14"/>
  <c r="T90" i="14"/>
  <c r="U90" i="14" s="1"/>
  <c r="P90" i="14"/>
  <c r="I90" i="14"/>
  <c r="Y89" i="14"/>
  <c r="X89" i="14"/>
  <c r="W89" i="14"/>
  <c r="T89" i="14"/>
  <c r="U89" i="14" s="1"/>
  <c r="P89" i="14"/>
  <c r="R89" i="14" s="1"/>
  <c r="I89" i="14"/>
  <c r="Y88" i="14"/>
  <c r="X88" i="14"/>
  <c r="W88" i="14"/>
  <c r="T88" i="14"/>
  <c r="U88" i="14" s="1"/>
  <c r="P88" i="14"/>
  <c r="Q88" i="14"/>
  <c r="I88" i="14"/>
  <c r="Y87" i="14"/>
  <c r="X87" i="14"/>
  <c r="W87" i="14"/>
  <c r="T87" i="14"/>
  <c r="U87" i="14" s="1"/>
  <c r="P87" i="14"/>
  <c r="I87" i="14"/>
  <c r="Y86" i="14"/>
  <c r="X86" i="14"/>
  <c r="W86" i="14"/>
  <c r="T86" i="14"/>
  <c r="U86" i="14" s="1"/>
  <c r="P86" i="14"/>
  <c r="I86" i="14"/>
  <c r="Y85" i="14"/>
  <c r="X85" i="14"/>
  <c r="W85" i="14"/>
  <c r="T85" i="14"/>
  <c r="U85" i="14" s="1"/>
  <c r="P85" i="14"/>
  <c r="R85" i="14" s="1"/>
  <c r="I85" i="14"/>
  <c r="Y84" i="14"/>
  <c r="X84" i="14"/>
  <c r="W84" i="14"/>
  <c r="T84" i="14"/>
  <c r="U84" i="14" s="1"/>
  <c r="P84" i="14"/>
  <c r="Q84" i="14"/>
  <c r="I84" i="14"/>
  <c r="Y83" i="14"/>
  <c r="X83" i="14"/>
  <c r="W83" i="14"/>
  <c r="T83" i="14"/>
  <c r="U83" i="14" s="1"/>
  <c r="P83" i="14"/>
  <c r="I83" i="14"/>
  <c r="Y82" i="14"/>
  <c r="X82" i="14"/>
  <c r="W82" i="14"/>
  <c r="T82" i="14"/>
  <c r="U82" i="14" s="1"/>
  <c r="P82" i="14"/>
  <c r="I82" i="14"/>
  <c r="Y81" i="14"/>
  <c r="X81" i="14"/>
  <c r="W81" i="14"/>
  <c r="T81" i="14"/>
  <c r="U81" i="14" s="1"/>
  <c r="P81" i="14"/>
  <c r="R81" i="14" s="1"/>
  <c r="I81" i="14"/>
  <c r="Y80" i="14"/>
  <c r="X80" i="14"/>
  <c r="W80" i="14"/>
  <c r="T80" i="14"/>
  <c r="U80" i="14" s="1"/>
  <c r="P80" i="14"/>
  <c r="Z80" i="14" s="1"/>
  <c r="Q80" i="14"/>
  <c r="I80" i="14"/>
  <c r="Y79" i="14"/>
  <c r="X79" i="14"/>
  <c r="W79" i="14"/>
  <c r="T79" i="14"/>
  <c r="U79" i="14" s="1"/>
  <c r="P79" i="14"/>
  <c r="I79" i="14"/>
  <c r="Y78" i="14"/>
  <c r="X78" i="14"/>
  <c r="W78" i="14"/>
  <c r="T78" i="14"/>
  <c r="U78" i="14" s="1"/>
  <c r="P78" i="14"/>
  <c r="I78" i="14"/>
  <c r="Y77" i="14"/>
  <c r="X77" i="14"/>
  <c r="W77" i="14"/>
  <c r="T77" i="14"/>
  <c r="U77" i="14" s="1"/>
  <c r="P77" i="14"/>
  <c r="R77" i="14" s="1"/>
  <c r="I77" i="14"/>
  <c r="Y76" i="14"/>
  <c r="X76" i="14"/>
  <c r="W76" i="14"/>
  <c r="T76" i="14"/>
  <c r="U76" i="14" s="1"/>
  <c r="P76" i="14"/>
  <c r="Q76" i="14"/>
  <c r="I76" i="14"/>
  <c r="Y75" i="14"/>
  <c r="X75" i="14"/>
  <c r="W75" i="14"/>
  <c r="T75" i="14"/>
  <c r="U75" i="14" s="1"/>
  <c r="P75" i="14"/>
  <c r="I75" i="14"/>
  <c r="Y74" i="14"/>
  <c r="X74" i="14"/>
  <c r="W74" i="14"/>
  <c r="T74" i="14"/>
  <c r="U74" i="14" s="1"/>
  <c r="P74" i="14"/>
  <c r="I74" i="14"/>
  <c r="Y73" i="14"/>
  <c r="X73" i="14"/>
  <c r="W73" i="14"/>
  <c r="T73" i="14"/>
  <c r="U73" i="14" s="1"/>
  <c r="P73" i="14"/>
  <c r="R73" i="14" s="1"/>
  <c r="I73" i="14"/>
  <c r="Y72" i="14"/>
  <c r="X72" i="14"/>
  <c r="W72" i="14"/>
  <c r="T72" i="14"/>
  <c r="U72" i="14" s="1"/>
  <c r="P72" i="14"/>
  <c r="Q72" i="14"/>
  <c r="I72" i="14"/>
  <c r="Y71" i="14"/>
  <c r="X71" i="14"/>
  <c r="W71" i="14"/>
  <c r="T71" i="14"/>
  <c r="U71" i="14" s="1"/>
  <c r="P71" i="14"/>
  <c r="I71" i="14"/>
  <c r="Y70" i="14"/>
  <c r="X70" i="14"/>
  <c r="W70" i="14"/>
  <c r="T70" i="14"/>
  <c r="U70" i="14" s="1"/>
  <c r="P70" i="14"/>
  <c r="I70" i="14"/>
  <c r="Y69" i="14"/>
  <c r="X69" i="14"/>
  <c r="W69" i="14"/>
  <c r="T69" i="14"/>
  <c r="U69" i="14" s="1"/>
  <c r="P69" i="14"/>
  <c r="R69" i="14" s="1"/>
  <c r="I69" i="14"/>
  <c r="Y68" i="14"/>
  <c r="X68" i="14"/>
  <c r="W68" i="14"/>
  <c r="T68" i="14"/>
  <c r="U68" i="14" s="1"/>
  <c r="P68" i="14"/>
  <c r="Q68" i="14"/>
  <c r="I68" i="14"/>
  <c r="Y67" i="14"/>
  <c r="X67" i="14"/>
  <c r="W67" i="14"/>
  <c r="T67" i="14"/>
  <c r="U67" i="14" s="1"/>
  <c r="P67" i="14"/>
  <c r="I67" i="14"/>
  <c r="Y66" i="14"/>
  <c r="X66" i="14"/>
  <c r="W66" i="14"/>
  <c r="T66" i="14"/>
  <c r="U66" i="14" s="1"/>
  <c r="P66" i="14"/>
  <c r="I66" i="14"/>
  <c r="Y65" i="14"/>
  <c r="X65" i="14"/>
  <c r="W65" i="14"/>
  <c r="T65" i="14"/>
  <c r="U65" i="14" s="1"/>
  <c r="P65" i="14"/>
  <c r="R65" i="14" s="1"/>
  <c r="I65" i="14"/>
  <c r="Y64" i="14"/>
  <c r="X64" i="14"/>
  <c r="W64" i="14"/>
  <c r="T64" i="14"/>
  <c r="U64" i="14" s="1"/>
  <c r="P64" i="14"/>
  <c r="Q64" i="14"/>
  <c r="I64" i="14"/>
  <c r="Y63" i="14"/>
  <c r="X63" i="14"/>
  <c r="W63" i="14"/>
  <c r="T63" i="14"/>
  <c r="U63" i="14" s="1"/>
  <c r="P63" i="14"/>
  <c r="I63" i="14"/>
  <c r="Y62" i="14"/>
  <c r="X62" i="14"/>
  <c r="W62" i="14"/>
  <c r="T62" i="14"/>
  <c r="U62" i="14" s="1"/>
  <c r="P62" i="14"/>
  <c r="Q62" i="14"/>
  <c r="I62" i="14"/>
  <c r="Y61" i="14"/>
  <c r="X61" i="14"/>
  <c r="W61" i="14"/>
  <c r="T61" i="14"/>
  <c r="U61" i="14" s="1"/>
  <c r="P61" i="14"/>
  <c r="R61" i="14" s="1"/>
  <c r="I61" i="14"/>
  <c r="Y60" i="14"/>
  <c r="X60" i="14"/>
  <c r="W60" i="14"/>
  <c r="T60" i="14"/>
  <c r="U60" i="14" s="1"/>
  <c r="P60" i="14"/>
  <c r="Q60" i="14"/>
  <c r="I60" i="14"/>
  <c r="Y59" i="14"/>
  <c r="X59" i="14"/>
  <c r="W59" i="14"/>
  <c r="T59" i="14"/>
  <c r="U59" i="14" s="1"/>
  <c r="P59" i="14"/>
  <c r="I59" i="14"/>
  <c r="Y58" i="14"/>
  <c r="X58" i="14"/>
  <c r="W58" i="14"/>
  <c r="T58" i="14"/>
  <c r="U58" i="14" s="1"/>
  <c r="P58" i="14"/>
  <c r="I58" i="14"/>
  <c r="Y57" i="14"/>
  <c r="X57" i="14"/>
  <c r="W57" i="14"/>
  <c r="T57" i="14"/>
  <c r="U57" i="14" s="1"/>
  <c r="P57" i="14"/>
  <c r="R57" i="14" s="1"/>
  <c r="I57" i="14"/>
  <c r="Y56" i="14"/>
  <c r="X56" i="14"/>
  <c r="W56" i="14"/>
  <c r="T56" i="14"/>
  <c r="U56" i="14" s="1"/>
  <c r="P56" i="14"/>
  <c r="Z56" i="14" s="1"/>
  <c r="Q56" i="14"/>
  <c r="I56" i="14"/>
  <c r="Y55" i="14"/>
  <c r="X55" i="14"/>
  <c r="W55" i="14"/>
  <c r="T55" i="14"/>
  <c r="U55" i="14" s="1"/>
  <c r="P55" i="14"/>
  <c r="I55" i="14"/>
  <c r="Y54" i="14"/>
  <c r="X54" i="14"/>
  <c r="W54" i="14"/>
  <c r="T54" i="14"/>
  <c r="U54" i="14" s="1"/>
  <c r="P54" i="14"/>
  <c r="I54" i="14"/>
  <c r="Y53" i="14"/>
  <c r="X53" i="14"/>
  <c r="W53" i="14"/>
  <c r="T53" i="14"/>
  <c r="U53" i="14" s="1"/>
  <c r="P53" i="14"/>
  <c r="R53" i="14" s="1"/>
  <c r="I53" i="14"/>
  <c r="Y52" i="14"/>
  <c r="X52" i="14"/>
  <c r="W52" i="14"/>
  <c r="T52" i="14"/>
  <c r="U52" i="14" s="1"/>
  <c r="P52" i="14"/>
  <c r="Q52" i="14"/>
  <c r="I52" i="14"/>
  <c r="Y51" i="14"/>
  <c r="X51" i="14"/>
  <c r="W51" i="14"/>
  <c r="T51" i="14"/>
  <c r="U51" i="14" s="1"/>
  <c r="P51" i="14"/>
  <c r="I51" i="14"/>
  <c r="Y50" i="14"/>
  <c r="X50" i="14"/>
  <c r="W50" i="14"/>
  <c r="T50" i="14"/>
  <c r="U50" i="14" s="1"/>
  <c r="P50" i="14"/>
  <c r="I50" i="14"/>
  <c r="Y49" i="14"/>
  <c r="X49" i="14"/>
  <c r="W49" i="14"/>
  <c r="T49" i="14"/>
  <c r="U49" i="14" s="1"/>
  <c r="P49" i="14"/>
  <c r="R49" i="14" s="1"/>
  <c r="I49" i="14"/>
  <c r="Y48" i="14"/>
  <c r="X48" i="14"/>
  <c r="W48" i="14"/>
  <c r="T48" i="14"/>
  <c r="U48" i="14" s="1"/>
  <c r="P48" i="14"/>
  <c r="Q48" i="14"/>
  <c r="I48" i="14"/>
  <c r="Y47" i="14"/>
  <c r="X47" i="14"/>
  <c r="W47" i="14"/>
  <c r="T47" i="14"/>
  <c r="U47" i="14" s="1"/>
  <c r="P47" i="14"/>
  <c r="I47" i="14"/>
  <c r="Y46" i="14"/>
  <c r="X46" i="14"/>
  <c r="W46" i="14"/>
  <c r="T46" i="14"/>
  <c r="U46" i="14" s="1"/>
  <c r="P46" i="14"/>
  <c r="I46" i="14"/>
  <c r="Y45" i="14"/>
  <c r="X45" i="14"/>
  <c r="W45" i="14"/>
  <c r="T45" i="14"/>
  <c r="U45" i="14" s="1"/>
  <c r="P45" i="14"/>
  <c r="R45" i="14" s="1"/>
  <c r="I45" i="14"/>
  <c r="Y44" i="14"/>
  <c r="X44" i="14"/>
  <c r="W44" i="14"/>
  <c r="T44" i="14"/>
  <c r="U44" i="14" s="1"/>
  <c r="P44" i="14"/>
  <c r="Q44" i="14"/>
  <c r="I44" i="14"/>
  <c r="Y43" i="14"/>
  <c r="X43" i="14"/>
  <c r="W43" i="14"/>
  <c r="T43" i="14"/>
  <c r="U43" i="14" s="1"/>
  <c r="P43" i="14"/>
  <c r="I43" i="14"/>
  <c r="Y42" i="14"/>
  <c r="X42" i="14"/>
  <c r="W42" i="14"/>
  <c r="T42" i="14"/>
  <c r="U42" i="14" s="1"/>
  <c r="P42" i="14"/>
  <c r="Z42" i="14" s="1"/>
  <c r="I42" i="14"/>
  <c r="Y41" i="14"/>
  <c r="X41" i="14"/>
  <c r="W41" i="14"/>
  <c r="T41" i="14"/>
  <c r="U41" i="14" s="1"/>
  <c r="P41" i="14"/>
  <c r="R41" i="14" s="1"/>
  <c r="I41" i="14"/>
  <c r="Y40" i="14"/>
  <c r="X40" i="14"/>
  <c r="W40" i="14"/>
  <c r="T40" i="14"/>
  <c r="U40" i="14" s="1"/>
  <c r="P40" i="14"/>
  <c r="Z40" i="14" s="1"/>
  <c r="Q40" i="14"/>
  <c r="I40" i="14"/>
  <c r="Y39" i="14"/>
  <c r="X39" i="14"/>
  <c r="W39" i="14"/>
  <c r="T39" i="14"/>
  <c r="U39" i="14" s="1"/>
  <c r="P39" i="14"/>
  <c r="I39" i="14"/>
  <c r="Y38" i="14"/>
  <c r="X38" i="14"/>
  <c r="W38" i="14"/>
  <c r="T38" i="14"/>
  <c r="U38" i="14" s="1"/>
  <c r="P38" i="14"/>
  <c r="I38" i="14"/>
  <c r="Y37" i="14"/>
  <c r="X37" i="14"/>
  <c r="W37" i="14"/>
  <c r="T37" i="14"/>
  <c r="U37" i="14" s="1"/>
  <c r="P37" i="14"/>
  <c r="R37" i="14" s="1"/>
  <c r="I37" i="14"/>
  <c r="Y36" i="14"/>
  <c r="X36" i="14"/>
  <c r="W36" i="14"/>
  <c r="T36" i="14"/>
  <c r="U36" i="14" s="1"/>
  <c r="P36" i="14"/>
  <c r="Q36" i="14"/>
  <c r="I36" i="14"/>
  <c r="Y35" i="14"/>
  <c r="X35" i="14"/>
  <c r="W35" i="14"/>
  <c r="T35" i="14"/>
  <c r="U35" i="14" s="1"/>
  <c r="P35" i="14"/>
  <c r="I35" i="14"/>
  <c r="Y34" i="14"/>
  <c r="X34" i="14"/>
  <c r="W34" i="14"/>
  <c r="T34" i="14"/>
  <c r="U34" i="14" s="1"/>
  <c r="P34" i="14"/>
  <c r="I34" i="14"/>
  <c r="Y33" i="14"/>
  <c r="W33" i="14"/>
  <c r="X33" i="14" s="1"/>
  <c r="T33" i="14"/>
  <c r="U33" i="14" s="1"/>
  <c r="P33" i="14"/>
  <c r="R33" i="14" s="1"/>
  <c r="I33" i="14"/>
  <c r="Y32" i="14"/>
  <c r="X32" i="14"/>
  <c r="W32" i="14"/>
  <c r="T32" i="14"/>
  <c r="U32" i="14" s="1"/>
  <c r="P32" i="14"/>
  <c r="Z32" i="14" s="1"/>
  <c r="Q32" i="14"/>
  <c r="I32" i="14"/>
  <c r="Y31" i="14"/>
  <c r="X31" i="14"/>
  <c r="W31" i="14"/>
  <c r="T31" i="14"/>
  <c r="U31" i="14" s="1"/>
  <c r="P31" i="14"/>
  <c r="I31" i="14"/>
  <c r="Y30" i="14"/>
  <c r="X30" i="14"/>
  <c r="W30" i="14"/>
  <c r="T30" i="14"/>
  <c r="U30" i="14" s="1"/>
  <c r="P30" i="14"/>
  <c r="I30" i="14"/>
  <c r="Y29" i="14"/>
  <c r="X29" i="14"/>
  <c r="W29" i="14"/>
  <c r="T29" i="14"/>
  <c r="U29" i="14" s="1"/>
  <c r="P29" i="14"/>
  <c r="R29" i="14" s="1"/>
  <c r="I29" i="14"/>
  <c r="Y28" i="14"/>
  <c r="X28" i="14"/>
  <c r="W28" i="14"/>
  <c r="T28" i="14"/>
  <c r="U28" i="14" s="1"/>
  <c r="P28" i="14"/>
  <c r="Q28" i="14"/>
  <c r="I28" i="14"/>
  <c r="Y27" i="14"/>
  <c r="X27" i="14"/>
  <c r="W27" i="14"/>
  <c r="T27" i="14"/>
  <c r="U27" i="14" s="1"/>
  <c r="P27" i="14"/>
  <c r="I27" i="14"/>
  <c r="Y26" i="14"/>
  <c r="X26" i="14"/>
  <c r="W26" i="14"/>
  <c r="T26" i="14"/>
  <c r="U26" i="14" s="1"/>
  <c r="P26" i="14"/>
  <c r="I26" i="14"/>
  <c r="Y25" i="14"/>
  <c r="X25" i="14"/>
  <c r="W25" i="14"/>
  <c r="T25" i="14"/>
  <c r="U25" i="14" s="1"/>
  <c r="P25" i="14"/>
  <c r="R25" i="14" s="1"/>
  <c r="I25" i="14"/>
  <c r="Y24" i="14"/>
  <c r="X24" i="14"/>
  <c r="W24" i="14"/>
  <c r="T24" i="14"/>
  <c r="U24" i="14" s="1"/>
  <c r="P24" i="14"/>
  <c r="Q24" i="14"/>
  <c r="I24" i="14"/>
  <c r="Y23" i="14"/>
  <c r="X23" i="14"/>
  <c r="W23" i="14"/>
  <c r="T23" i="14"/>
  <c r="U23" i="14" s="1"/>
  <c r="P23" i="14"/>
  <c r="I23" i="14"/>
  <c r="Y22" i="14"/>
  <c r="X22" i="14"/>
  <c r="W22" i="14"/>
  <c r="T22" i="14"/>
  <c r="U22" i="14" s="1"/>
  <c r="P22" i="14"/>
  <c r="Q22" i="14"/>
  <c r="I22" i="14"/>
  <c r="Y21" i="14"/>
  <c r="X21" i="14"/>
  <c r="W21" i="14"/>
  <c r="T21" i="14"/>
  <c r="U21" i="14" s="1"/>
  <c r="P21" i="14"/>
  <c r="R21" i="14" s="1"/>
  <c r="I21" i="14"/>
  <c r="Y20" i="14"/>
  <c r="X20" i="14"/>
  <c r="W20" i="14"/>
  <c r="T20" i="14"/>
  <c r="U20" i="14" s="1"/>
  <c r="P20" i="14"/>
  <c r="Q20" i="14"/>
  <c r="I20" i="14"/>
  <c r="Y19" i="14"/>
  <c r="X19" i="14"/>
  <c r="W19" i="14"/>
  <c r="T19" i="14"/>
  <c r="U19" i="14" s="1"/>
  <c r="P19" i="14"/>
  <c r="I19" i="14"/>
  <c r="Y18" i="14"/>
  <c r="X18" i="14"/>
  <c r="W18" i="14"/>
  <c r="T18" i="14"/>
  <c r="U18" i="14" s="1"/>
  <c r="P18" i="14"/>
  <c r="Z18" i="14" s="1"/>
  <c r="I18" i="14"/>
  <c r="Y17" i="14"/>
  <c r="X17" i="14"/>
  <c r="W17" i="14"/>
  <c r="T17" i="14"/>
  <c r="U17" i="14" s="1"/>
  <c r="P17" i="14"/>
  <c r="R17" i="14" s="1"/>
  <c r="I17" i="14"/>
  <c r="Y16" i="14"/>
  <c r="X16" i="14"/>
  <c r="W16" i="14"/>
  <c r="T16" i="14"/>
  <c r="U16" i="14" s="1"/>
  <c r="P16" i="14"/>
  <c r="Q16" i="14"/>
  <c r="I16" i="14"/>
  <c r="Y15" i="14"/>
  <c r="X15" i="14"/>
  <c r="W15" i="14"/>
  <c r="T15" i="14"/>
  <c r="U15" i="14" s="1"/>
  <c r="P15" i="14"/>
  <c r="I15" i="14"/>
  <c r="Y14" i="14"/>
  <c r="X14" i="14"/>
  <c r="W14" i="14"/>
  <c r="T14" i="14"/>
  <c r="U14" i="14" s="1"/>
  <c r="P14" i="14"/>
  <c r="Q14" i="14"/>
  <c r="I14" i="14"/>
  <c r="Y13" i="14"/>
  <c r="X13" i="14"/>
  <c r="W13" i="14"/>
  <c r="T13" i="14"/>
  <c r="U13" i="14" s="1"/>
  <c r="P13" i="14"/>
  <c r="R13" i="14" s="1"/>
  <c r="I13" i="14"/>
  <c r="Y12" i="14"/>
  <c r="X12" i="14"/>
  <c r="W12" i="14"/>
  <c r="T12" i="14"/>
  <c r="U12" i="14" s="1"/>
  <c r="P12" i="14"/>
  <c r="Q12" i="14"/>
  <c r="I12" i="14"/>
  <c r="Y11" i="14"/>
  <c r="X11" i="14"/>
  <c r="W11" i="14"/>
  <c r="T11" i="14"/>
  <c r="U11" i="14" s="1"/>
  <c r="P11" i="14"/>
  <c r="I11" i="14"/>
  <c r="Y10" i="14"/>
  <c r="X10" i="14"/>
  <c r="W10" i="14"/>
  <c r="T10" i="14"/>
  <c r="U10" i="14" s="1"/>
  <c r="P10" i="14"/>
  <c r="I10" i="14"/>
  <c r="Y9" i="14"/>
  <c r="X9" i="14"/>
  <c r="W9" i="14"/>
  <c r="T9" i="14"/>
  <c r="U9" i="14" s="1"/>
  <c r="P9" i="14"/>
  <c r="R9" i="14" s="1"/>
  <c r="I9" i="14"/>
  <c r="Y8" i="14"/>
  <c r="X8" i="14"/>
  <c r="W8" i="14"/>
  <c r="T8" i="14"/>
  <c r="U8" i="14" s="1"/>
  <c r="P8" i="14"/>
  <c r="Q8" i="14"/>
  <c r="I8" i="14"/>
  <c r="U7" i="14"/>
  <c r="I7" i="14"/>
  <c r="AC7" i="14" s="1"/>
  <c r="AC18" i="14" l="1"/>
  <c r="J18" i="14"/>
  <c r="J20" i="14"/>
  <c r="AC20" i="14"/>
  <c r="AC30" i="14"/>
  <c r="J30" i="14"/>
  <c r="AC34" i="14"/>
  <c r="J34" i="14"/>
  <c r="J36" i="14"/>
  <c r="AC36" i="14"/>
  <c r="AC50" i="14"/>
  <c r="J50" i="14"/>
  <c r="AC57" i="14"/>
  <c r="J57" i="14"/>
  <c r="AC71" i="14"/>
  <c r="J71" i="14"/>
  <c r="J80" i="14"/>
  <c r="AC80" i="14"/>
  <c r="AC85" i="14"/>
  <c r="J85" i="14"/>
  <c r="AC97" i="14"/>
  <c r="J97" i="14"/>
  <c r="AC106" i="14"/>
  <c r="J106" i="14"/>
  <c r="J108" i="14"/>
  <c r="AC108" i="14"/>
  <c r="AC113" i="14"/>
  <c r="J113" i="14"/>
  <c r="AC115" i="14"/>
  <c r="J115" i="14"/>
  <c r="AC127" i="14"/>
  <c r="J127" i="14"/>
  <c r="AC134" i="14"/>
  <c r="J134" i="14"/>
  <c r="AC141" i="14"/>
  <c r="J141" i="14"/>
  <c r="AC143" i="14"/>
  <c r="J143" i="14"/>
  <c r="AC10" i="14"/>
  <c r="J10" i="14"/>
  <c r="J12" i="14"/>
  <c r="AC12" i="14"/>
  <c r="AC15" i="14"/>
  <c r="J15" i="14"/>
  <c r="AC22" i="14"/>
  <c r="J22" i="14"/>
  <c r="AC25" i="14"/>
  <c r="J25" i="14"/>
  <c r="AC27" i="14"/>
  <c r="J27" i="14"/>
  <c r="AC38" i="14"/>
  <c r="J38" i="14"/>
  <c r="J40" i="14"/>
  <c r="AC40" i="14"/>
  <c r="AC45" i="14"/>
  <c r="J45" i="14"/>
  <c r="AC47" i="14"/>
  <c r="J47" i="14"/>
  <c r="AC54" i="14"/>
  <c r="J54" i="14"/>
  <c r="J56" i="14"/>
  <c r="AC56" i="14"/>
  <c r="AC61" i="14"/>
  <c r="J61" i="14"/>
  <c r="AC66" i="14"/>
  <c r="J66" i="14"/>
  <c r="J68" i="14"/>
  <c r="AC68" i="14"/>
  <c r="AC73" i="14"/>
  <c r="J73" i="14"/>
  <c r="AC75" i="14"/>
  <c r="J75" i="14"/>
  <c r="AC82" i="14"/>
  <c r="J82" i="14"/>
  <c r="J84" i="14"/>
  <c r="AC84" i="14"/>
  <c r="AC89" i="14"/>
  <c r="J89" i="14"/>
  <c r="AC91" i="14"/>
  <c r="J91" i="14"/>
  <c r="J96" i="14"/>
  <c r="AC96" i="14"/>
  <c r="AC101" i="14"/>
  <c r="J101" i="14"/>
  <c r="K103" i="14"/>
  <c r="AC103" i="14"/>
  <c r="J103" i="14"/>
  <c r="AC110" i="14"/>
  <c r="J110" i="14"/>
  <c r="J112" i="14"/>
  <c r="AC112" i="14"/>
  <c r="AC117" i="14"/>
  <c r="J117" i="14"/>
  <c r="AC119" i="14"/>
  <c r="J119" i="14"/>
  <c r="AC126" i="14"/>
  <c r="J126" i="14"/>
  <c r="AC129" i="14"/>
  <c r="J129" i="14"/>
  <c r="J131" i="14"/>
  <c r="AC131" i="14"/>
  <c r="AC138" i="14"/>
  <c r="J138" i="14"/>
  <c r="J140" i="14"/>
  <c r="AC140" i="14"/>
  <c r="AC145" i="14"/>
  <c r="J145" i="14"/>
  <c r="K147" i="14"/>
  <c r="J147" i="14"/>
  <c r="AC147" i="14"/>
  <c r="AC13" i="14"/>
  <c r="J13" i="14"/>
  <c r="AC23" i="14"/>
  <c r="J23" i="14"/>
  <c r="AC43" i="14"/>
  <c r="J43" i="14"/>
  <c r="J52" i="14"/>
  <c r="AC52" i="14"/>
  <c r="K59" i="14"/>
  <c r="AC59" i="14"/>
  <c r="J59" i="14"/>
  <c r="AC94" i="14"/>
  <c r="J94" i="14"/>
  <c r="J124" i="14"/>
  <c r="AC124" i="14"/>
  <c r="J136" i="14"/>
  <c r="AC136" i="14"/>
  <c r="AC14" i="14"/>
  <c r="J14" i="14"/>
  <c r="AC17" i="14"/>
  <c r="J17" i="14"/>
  <c r="AC19" i="14"/>
  <c r="J19" i="14"/>
  <c r="AC29" i="14"/>
  <c r="J29" i="14"/>
  <c r="AC31" i="14"/>
  <c r="J31" i="14"/>
  <c r="AC35" i="14"/>
  <c r="J35" i="14"/>
  <c r="J44" i="14"/>
  <c r="AC44" i="14"/>
  <c r="AC49" i="14"/>
  <c r="J49" i="14"/>
  <c r="AC51" i="14"/>
  <c r="J51" i="14"/>
  <c r="AC58" i="14"/>
  <c r="J58" i="14"/>
  <c r="J60" i="14"/>
  <c r="AC60" i="14"/>
  <c r="AC63" i="14"/>
  <c r="J63" i="14"/>
  <c r="AC70" i="14"/>
  <c r="J70" i="14"/>
  <c r="J72" i="14"/>
  <c r="AC72" i="14"/>
  <c r="AC77" i="14"/>
  <c r="J77" i="14"/>
  <c r="AC79" i="14"/>
  <c r="J79" i="14"/>
  <c r="AC86" i="14"/>
  <c r="J86" i="14"/>
  <c r="J88" i="14"/>
  <c r="AC88" i="14"/>
  <c r="AC93" i="14"/>
  <c r="J93" i="14"/>
  <c r="AC98" i="14"/>
  <c r="J98" i="14"/>
  <c r="J100" i="14"/>
  <c r="AC100" i="14"/>
  <c r="AC105" i="14"/>
  <c r="J105" i="14"/>
  <c r="AC107" i="14"/>
  <c r="J107" i="14"/>
  <c r="AC114" i="14"/>
  <c r="J114" i="14"/>
  <c r="J116" i="14"/>
  <c r="AC116" i="14"/>
  <c r="AC121" i="14"/>
  <c r="J121" i="14"/>
  <c r="J123" i="14"/>
  <c r="AC123" i="14"/>
  <c r="J128" i="14"/>
  <c r="AC128" i="14"/>
  <c r="AC133" i="14"/>
  <c r="J133" i="14"/>
  <c r="AC135" i="14"/>
  <c r="J135" i="14"/>
  <c r="AC142" i="14"/>
  <c r="J142" i="14"/>
  <c r="J144" i="14"/>
  <c r="AC144" i="14"/>
  <c r="AC149" i="14"/>
  <c r="J149" i="14"/>
  <c r="J8" i="14"/>
  <c r="AC8" i="14"/>
  <c r="J32" i="14"/>
  <c r="AC32" i="14"/>
  <c r="AC41" i="14"/>
  <c r="J41" i="14"/>
  <c r="J64" i="14"/>
  <c r="AC64" i="14"/>
  <c r="AC69" i="14"/>
  <c r="J69" i="14"/>
  <c r="AC78" i="14"/>
  <c r="J78" i="14"/>
  <c r="AC87" i="14"/>
  <c r="J87" i="14"/>
  <c r="AC99" i="14"/>
  <c r="J99" i="14"/>
  <c r="AC122" i="14"/>
  <c r="J122" i="14"/>
  <c r="J24" i="14"/>
  <c r="AC24" i="14"/>
  <c r="AC42" i="14"/>
  <c r="J42" i="14"/>
  <c r="AC9" i="14"/>
  <c r="J9" i="14"/>
  <c r="K11" i="14"/>
  <c r="AC11" i="14"/>
  <c r="J11" i="14"/>
  <c r="J16" i="14"/>
  <c r="AC16" i="14"/>
  <c r="AC21" i="14"/>
  <c r="J21" i="14"/>
  <c r="AC26" i="14"/>
  <c r="J26" i="14"/>
  <c r="J28" i="14"/>
  <c r="AC28" i="14"/>
  <c r="AC33" i="14"/>
  <c r="J33" i="14"/>
  <c r="AC37" i="14"/>
  <c r="J37" i="14"/>
  <c r="K39" i="14"/>
  <c r="AC39" i="14"/>
  <c r="J39" i="14"/>
  <c r="AC46" i="14"/>
  <c r="J46" i="14"/>
  <c r="J48" i="14"/>
  <c r="AC48" i="14"/>
  <c r="AC53" i="14"/>
  <c r="J53" i="14"/>
  <c r="AC55" i="14"/>
  <c r="J55" i="14"/>
  <c r="AC62" i="14"/>
  <c r="J62" i="14"/>
  <c r="AC65" i="14"/>
  <c r="J65" i="14"/>
  <c r="AC67" i="14"/>
  <c r="J67" i="14"/>
  <c r="AC74" i="14"/>
  <c r="J74" i="14"/>
  <c r="J76" i="14"/>
  <c r="AC76" i="14"/>
  <c r="AC81" i="14"/>
  <c r="J81" i="14"/>
  <c r="K83" i="14"/>
  <c r="AC83" i="14"/>
  <c r="J83" i="14"/>
  <c r="AC90" i="14"/>
  <c r="J90" i="14"/>
  <c r="J92" i="14"/>
  <c r="AC92" i="14"/>
  <c r="AC95" i="14"/>
  <c r="J95" i="14"/>
  <c r="AC102" i="14"/>
  <c r="J102" i="14"/>
  <c r="J104" i="14"/>
  <c r="AC104" i="14"/>
  <c r="AC109" i="14"/>
  <c r="J109" i="14"/>
  <c r="AC111" i="14"/>
  <c r="J111" i="14"/>
  <c r="AC118" i="14"/>
  <c r="J118" i="14"/>
  <c r="J120" i="14"/>
  <c r="AC120" i="14"/>
  <c r="AC125" i="14"/>
  <c r="J125" i="14"/>
  <c r="AC130" i="14"/>
  <c r="J130" i="14"/>
  <c r="J132" i="14"/>
  <c r="AC132" i="14"/>
  <c r="AC137" i="14"/>
  <c r="J137" i="14"/>
  <c r="J139" i="14"/>
  <c r="AC139" i="14"/>
  <c r="AC146" i="14"/>
  <c r="J146" i="14"/>
  <c r="J148" i="14"/>
  <c r="AC148" i="14"/>
  <c r="J7" i="14"/>
  <c r="Z72" i="14"/>
  <c r="Z100" i="14"/>
  <c r="Z16" i="14"/>
  <c r="Z76" i="14"/>
  <c r="AB76" i="14" s="1"/>
  <c r="Z90" i="14"/>
  <c r="AB90" i="14" s="1"/>
  <c r="Z34" i="14"/>
  <c r="AB34" i="14" s="1"/>
  <c r="Z48" i="14"/>
  <c r="Z20" i="14"/>
  <c r="AB20" i="14" s="1"/>
  <c r="Z36" i="14"/>
  <c r="AB36" i="14" s="1"/>
  <c r="Z50" i="14"/>
  <c r="K27" i="14"/>
  <c r="K123" i="14"/>
  <c r="Z58" i="14"/>
  <c r="AB58" i="14" s="1"/>
  <c r="Z8" i="14"/>
  <c r="AB8" i="14" s="1"/>
  <c r="Z14" i="14"/>
  <c r="AB14" i="14" s="1"/>
  <c r="Z28" i="14"/>
  <c r="AB28" i="14" s="1"/>
  <c r="Z44" i="14"/>
  <c r="AB44" i="14" s="1"/>
  <c r="Z52" i="14"/>
  <c r="AB52" i="14" s="1"/>
  <c r="Z74" i="14"/>
  <c r="AB74" i="14" s="1"/>
  <c r="Z82" i="14"/>
  <c r="AB82" i="14" s="1"/>
  <c r="Z88" i="14"/>
  <c r="AB88" i="14" s="1"/>
  <c r="Z96" i="14"/>
  <c r="AB96" i="14" s="1"/>
  <c r="Z124" i="14"/>
  <c r="Z132" i="14"/>
  <c r="AB132" i="14" s="1"/>
  <c r="Z24" i="14"/>
  <c r="AB24" i="14" s="1"/>
  <c r="Z60" i="14"/>
  <c r="AB60" i="14" s="1"/>
  <c r="Z112" i="14"/>
  <c r="AB112" i="14" s="1"/>
  <c r="Z120" i="14"/>
  <c r="AB120" i="14" s="1"/>
  <c r="Z10" i="14"/>
  <c r="AB10" i="14" s="1"/>
  <c r="Z68" i="14"/>
  <c r="AB68" i="14" s="1"/>
  <c r="Z98" i="14"/>
  <c r="AB98" i="14" s="1"/>
  <c r="Z148" i="14"/>
  <c r="AB148" i="14" s="1"/>
  <c r="K19" i="14"/>
  <c r="K67" i="14"/>
  <c r="K95" i="14"/>
  <c r="K115" i="14"/>
  <c r="Z84" i="14"/>
  <c r="AB84" i="14" s="1"/>
  <c r="Z104" i="14"/>
  <c r="AB104" i="14" s="1"/>
  <c r="K51" i="14"/>
  <c r="K131" i="14"/>
  <c r="K10" i="14"/>
  <c r="K12" i="14"/>
  <c r="K18" i="14"/>
  <c r="K20" i="14"/>
  <c r="K26" i="14"/>
  <c r="K28" i="14"/>
  <c r="K38" i="14"/>
  <c r="K40" i="14"/>
  <c r="K46" i="14"/>
  <c r="K47" i="14"/>
  <c r="K48" i="14"/>
  <c r="K54" i="14"/>
  <c r="K55" i="14"/>
  <c r="K56" i="14"/>
  <c r="K62" i="14"/>
  <c r="K63" i="14"/>
  <c r="K64" i="14"/>
  <c r="K70" i="14"/>
  <c r="K71" i="14"/>
  <c r="K72" i="14"/>
  <c r="K78" i="14"/>
  <c r="K79" i="14"/>
  <c r="K80" i="14"/>
  <c r="K86" i="14"/>
  <c r="K87" i="14"/>
  <c r="K88" i="14"/>
  <c r="K94" i="14"/>
  <c r="K96" i="14"/>
  <c r="K102" i="14"/>
  <c r="K104" i="14"/>
  <c r="K110" i="14"/>
  <c r="K111" i="14"/>
  <c r="K112" i="14"/>
  <c r="K118" i="14"/>
  <c r="K119" i="14"/>
  <c r="K120" i="14"/>
  <c r="K126" i="14"/>
  <c r="K127" i="14"/>
  <c r="K128" i="14"/>
  <c r="K134" i="14"/>
  <c r="K135" i="14"/>
  <c r="K136" i="14"/>
  <c r="K142" i="14"/>
  <c r="K143" i="14"/>
  <c r="K144" i="14"/>
  <c r="S13" i="14"/>
  <c r="S9" i="14"/>
  <c r="K8" i="14"/>
  <c r="K14" i="14"/>
  <c r="K15" i="14"/>
  <c r="K16" i="14"/>
  <c r="K22" i="14"/>
  <c r="K23" i="14"/>
  <c r="K24" i="14"/>
  <c r="K30" i="14"/>
  <c r="K31" i="14"/>
  <c r="K32" i="14"/>
  <c r="K34" i="14"/>
  <c r="K35" i="14"/>
  <c r="K36" i="14"/>
  <c r="K42" i="14"/>
  <c r="K43" i="14"/>
  <c r="K44" i="14"/>
  <c r="K50" i="14"/>
  <c r="K52" i="14"/>
  <c r="K58" i="14"/>
  <c r="K60" i="14"/>
  <c r="K66" i="14"/>
  <c r="K68" i="14"/>
  <c r="K74" i="14"/>
  <c r="K75" i="14"/>
  <c r="K76" i="14"/>
  <c r="K82" i="14"/>
  <c r="K84" i="14"/>
  <c r="K90" i="14"/>
  <c r="K91" i="14"/>
  <c r="K92" i="14"/>
  <c r="K98" i="14"/>
  <c r="K99" i="14"/>
  <c r="K100" i="14"/>
  <c r="K106" i="14"/>
  <c r="K107" i="14"/>
  <c r="K108" i="14"/>
  <c r="K114" i="14"/>
  <c r="K116" i="14"/>
  <c r="K122" i="14"/>
  <c r="K124" i="14"/>
  <c r="K130" i="14"/>
  <c r="K132" i="14"/>
  <c r="K138" i="14"/>
  <c r="K139" i="14"/>
  <c r="K140" i="14"/>
  <c r="K146" i="14"/>
  <c r="K148" i="14"/>
  <c r="Z26" i="14"/>
  <c r="Z64" i="14"/>
  <c r="Z66" i="14"/>
  <c r="AB66" i="14" s="1"/>
  <c r="Z128" i="14"/>
  <c r="AB128" i="14" s="1"/>
  <c r="Z130" i="14"/>
  <c r="AB130" i="14" s="1"/>
  <c r="Z136" i="14"/>
  <c r="Z138" i="14"/>
  <c r="AB138" i="14" s="1"/>
  <c r="Z144" i="14"/>
  <c r="AB144" i="14" s="1"/>
  <c r="Z146" i="14"/>
  <c r="AB146" i="14" s="1"/>
  <c r="AA12" i="14"/>
  <c r="AA8" i="14"/>
  <c r="S149" i="14"/>
  <c r="S145" i="14"/>
  <c r="S141" i="14"/>
  <c r="S137" i="14"/>
  <c r="S133" i="14"/>
  <c r="S129" i="14"/>
  <c r="S125" i="14"/>
  <c r="S121" i="14"/>
  <c r="S117" i="14"/>
  <c r="S113" i="14"/>
  <c r="S109" i="14"/>
  <c r="S105" i="14"/>
  <c r="S101" i="14"/>
  <c r="S97" i="14"/>
  <c r="S93" i="14"/>
  <c r="S89" i="14"/>
  <c r="S85" i="14"/>
  <c r="S81" i="14"/>
  <c r="S77" i="14"/>
  <c r="S73" i="14"/>
  <c r="S69" i="14"/>
  <c r="S65" i="14"/>
  <c r="S61" i="14"/>
  <c r="S57" i="14"/>
  <c r="S53" i="14"/>
  <c r="S49" i="14"/>
  <c r="S45" i="14"/>
  <c r="S41" i="14"/>
  <c r="S37" i="14"/>
  <c r="S33" i="14"/>
  <c r="S29" i="14"/>
  <c r="S25" i="14"/>
  <c r="S21" i="14"/>
  <c r="S17" i="14"/>
  <c r="Z9" i="14"/>
  <c r="AB9" i="14" s="1"/>
  <c r="Z12" i="14"/>
  <c r="AB12" i="14" s="1"/>
  <c r="Z13" i="14"/>
  <c r="AB13" i="14" s="1"/>
  <c r="Z17" i="14"/>
  <c r="AB17" i="14" s="1"/>
  <c r="Z21" i="14"/>
  <c r="AB21" i="14" s="1"/>
  <c r="Z25" i="14"/>
  <c r="AB25" i="14" s="1"/>
  <c r="Z29" i="14"/>
  <c r="AB29" i="14" s="1"/>
  <c r="Z33" i="14"/>
  <c r="AB33" i="14" s="1"/>
  <c r="Z37" i="14"/>
  <c r="AB37" i="14" s="1"/>
  <c r="Z41" i="14"/>
  <c r="AB41" i="14" s="1"/>
  <c r="Z45" i="14"/>
  <c r="AB45" i="14" s="1"/>
  <c r="Z49" i="14"/>
  <c r="AB49" i="14" s="1"/>
  <c r="Z53" i="14"/>
  <c r="AB53" i="14" s="1"/>
  <c r="Z57" i="14"/>
  <c r="AB57" i="14" s="1"/>
  <c r="Z61" i="14"/>
  <c r="AB61" i="14" s="1"/>
  <c r="Z65" i="14"/>
  <c r="AB65" i="14" s="1"/>
  <c r="Z69" i="14"/>
  <c r="AB69" i="14" s="1"/>
  <c r="Z73" i="14"/>
  <c r="AB73" i="14" s="1"/>
  <c r="Z77" i="14"/>
  <c r="AB77" i="14" s="1"/>
  <c r="Z81" i="14"/>
  <c r="AB81" i="14" s="1"/>
  <c r="Z85" i="14"/>
  <c r="AB85" i="14" s="1"/>
  <c r="Z89" i="14"/>
  <c r="AB89" i="14" s="1"/>
  <c r="Z93" i="14"/>
  <c r="AB93" i="14" s="1"/>
  <c r="Z97" i="14"/>
  <c r="AB97" i="14" s="1"/>
  <c r="Z101" i="14"/>
  <c r="AB101" i="14" s="1"/>
  <c r="Z105" i="14"/>
  <c r="AB105" i="14" s="1"/>
  <c r="Z109" i="14"/>
  <c r="AB109" i="14" s="1"/>
  <c r="Z113" i="14"/>
  <c r="AB113" i="14" s="1"/>
  <c r="Z117" i="14"/>
  <c r="AB117" i="14" s="1"/>
  <c r="Z121" i="14"/>
  <c r="AB121" i="14" s="1"/>
  <c r="Z125" i="14"/>
  <c r="AB125" i="14" s="1"/>
  <c r="Z129" i="14"/>
  <c r="AB129" i="14" s="1"/>
  <c r="Z133" i="14"/>
  <c r="AB133" i="14" s="1"/>
  <c r="Z137" i="14"/>
  <c r="AB137" i="14" s="1"/>
  <c r="Z141" i="14"/>
  <c r="AB141" i="14" s="1"/>
  <c r="Z145" i="14"/>
  <c r="AB145" i="14" s="1"/>
  <c r="Z149" i="14"/>
  <c r="AB149" i="14" s="1"/>
  <c r="AA16" i="14"/>
  <c r="AA20" i="14"/>
  <c r="Z22" i="14"/>
  <c r="AB22" i="14" s="1"/>
  <c r="AA24" i="14"/>
  <c r="AA28" i="14"/>
  <c r="Z30" i="14"/>
  <c r="AB30" i="14" s="1"/>
  <c r="AA32" i="14"/>
  <c r="AA36" i="14"/>
  <c r="Z38" i="14"/>
  <c r="AB38" i="14" s="1"/>
  <c r="AA40" i="14"/>
  <c r="AA44" i="14"/>
  <c r="Z46" i="14"/>
  <c r="AB46" i="14" s="1"/>
  <c r="AA48" i="14"/>
  <c r="AA52" i="14"/>
  <c r="Z54" i="14"/>
  <c r="AB54" i="14" s="1"/>
  <c r="AA56" i="14"/>
  <c r="AA60" i="14"/>
  <c r="Z62" i="14"/>
  <c r="AB62" i="14" s="1"/>
  <c r="AA64" i="14"/>
  <c r="AA68" i="14"/>
  <c r="Z70" i="14"/>
  <c r="AB70" i="14" s="1"/>
  <c r="AA72" i="14"/>
  <c r="AA76" i="14"/>
  <c r="Z78" i="14"/>
  <c r="AB78" i="14" s="1"/>
  <c r="AA80" i="14"/>
  <c r="AA84" i="14"/>
  <c r="Z86" i="14"/>
  <c r="AB86" i="14" s="1"/>
  <c r="AA88" i="14"/>
  <c r="AA92" i="14"/>
  <c r="Z94" i="14"/>
  <c r="AB94" i="14" s="1"/>
  <c r="AA96" i="14"/>
  <c r="AA100" i="14"/>
  <c r="Z102" i="14"/>
  <c r="AB102" i="14" s="1"/>
  <c r="AA104" i="14"/>
  <c r="AA108" i="14"/>
  <c r="Z110" i="14"/>
  <c r="AB110" i="14" s="1"/>
  <c r="AA112" i="14"/>
  <c r="AA116" i="14"/>
  <c r="Z118" i="14"/>
  <c r="AB118" i="14" s="1"/>
  <c r="AA120" i="14"/>
  <c r="AA124" i="14"/>
  <c r="Z126" i="14"/>
  <c r="AB126" i="14" s="1"/>
  <c r="AA128" i="14"/>
  <c r="AA132" i="14"/>
  <c r="Z134" i="14"/>
  <c r="AB134" i="14" s="1"/>
  <c r="AA136" i="14"/>
  <c r="AA140" i="14"/>
  <c r="Z142" i="14"/>
  <c r="AB142" i="14" s="1"/>
  <c r="AA144" i="14"/>
  <c r="AA148" i="14"/>
  <c r="K7" i="14"/>
  <c r="Q7" i="14"/>
  <c r="Z15" i="14"/>
  <c r="AB15" i="14" s="1"/>
  <c r="Z23" i="14"/>
  <c r="AB23" i="14" s="1"/>
  <c r="Z31" i="14"/>
  <c r="AB31" i="14" s="1"/>
  <c r="Z39" i="14"/>
  <c r="AB39" i="14" s="1"/>
  <c r="Z47" i="14"/>
  <c r="AB47" i="14" s="1"/>
  <c r="Z55" i="14"/>
  <c r="AB55" i="14" s="1"/>
  <c r="Z63" i="14"/>
  <c r="AB63" i="14" s="1"/>
  <c r="Z71" i="14"/>
  <c r="AB71" i="14" s="1"/>
  <c r="Z79" i="14"/>
  <c r="AB79" i="14" s="1"/>
  <c r="Z87" i="14"/>
  <c r="AB87" i="14" s="1"/>
  <c r="Z95" i="14"/>
  <c r="AB95" i="14" s="1"/>
  <c r="Z103" i="14"/>
  <c r="AB103" i="14" s="1"/>
  <c r="Z111" i="14"/>
  <c r="AB111" i="14" s="1"/>
  <c r="Z119" i="14"/>
  <c r="AB119" i="14" s="1"/>
  <c r="Z127" i="14"/>
  <c r="AB127" i="14" s="1"/>
  <c r="Z135" i="14"/>
  <c r="AB135" i="14" s="1"/>
  <c r="Z143" i="14"/>
  <c r="AB143" i="14" s="1"/>
  <c r="Z11" i="14"/>
  <c r="AB11" i="14" s="1"/>
  <c r="Z19" i="14"/>
  <c r="AB19" i="14" s="1"/>
  <c r="Z27" i="14"/>
  <c r="AB27" i="14" s="1"/>
  <c r="Z35" i="14"/>
  <c r="AB35" i="14" s="1"/>
  <c r="Z43" i="14"/>
  <c r="AB43" i="14" s="1"/>
  <c r="Z51" i="14"/>
  <c r="AB51" i="14" s="1"/>
  <c r="Z59" i="14"/>
  <c r="AB59" i="14" s="1"/>
  <c r="Z67" i="14"/>
  <c r="AB67" i="14" s="1"/>
  <c r="Z75" i="14"/>
  <c r="AB75" i="14" s="1"/>
  <c r="Z83" i="14"/>
  <c r="AB83" i="14" s="1"/>
  <c r="Z91" i="14"/>
  <c r="AB91" i="14" s="1"/>
  <c r="Z99" i="14"/>
  <c r="AB99" i="14" s="1"/>
  <c r="Z107" i="14"/>
  <c r="AB107" i="14" s="1"/>
  <c r="Z115" i="14"/>
  <c r="AB115" i="14" s="1"/>
  <c r="Z123" i="14"/>
  <c r="AB123" i="14" s="1"/>
  <c r="Z131" i="14"/>
  <c r="AB131" i="14" s="1"/>
  <c r="Z139" i="14"/>
  <c r="AB139" i="14" s="1"/>
  <c r="Z147" i="14"/>
  <c r="AB147" i="14" s="1"/>
  <c r="AA14" i="14"/>
  <c r="AA22" i="14"/>
  <c r="AA30" i="14"/>
  <c r="AA38" i="14"/>
  <c r="AA46" i="14"/>
  <c r="AA54" i="14"/>
  <c r="AA62" i="14"/>
  <c r="AA70" i="14"/>
  <c r="AA78" i="14"/>
  <c r="AA86" i="14"/>
  <c r="AA94" i="14"/>
  <c r="AA102" i="14"/>
  <c r="AA110" i="14"/>
  <c r="AA118" i="14"/>
  <c r="AA126" i="14"/>
  <c r="AA134" i="14"/>
  <c r="AA142" i="14"/>
  <c r="AA10" i="14"/>
  <c r="AA18" i="14"/>
  <c r="AA26" i="14"/>
  <c r="AA34" i="14"/>
  <c r="AA42" i="14"/>
  <c r="AA50" i="14"/>
  <c r="AA58" i="14"/>
  <c r="AA66" i="14"/>
  <c r="AA74" i="14"/>
  <c r="AA82" i="14"/>
  <c r="AA90" i="14"/>
  <c r="AA98" i="14"/>
  <c r="AA106" i="14"/>
  <c r="AA114" i="14"/>
  <c r="AA122" i="14"/>
  <c r="AA130" i="14"/>
  <c r="AA138" i="14"/>
  <c r="AA146" i="14"/>
  <c r="Y7" i="14"/>
  <c r="AA7" i="14" s="1"/>
  <c r="W7" i="14"/>
  <c r="AA11" i="14"/>
  <c r="AA15" i="14"/>
  <c r="AB18" i="14"/>
  <c r="AA19" i="14"/>
  <c r="AA23" i="14"/>
  <c r="AB26" i="14"/>
  <c r="AA27" i="14"/>
  <c r="AA31" i="14"/>
  <c r="AA35" i="14"/>
  <c r="AA39" i="14"/>
  <c r="AB42" i="14"/>
  <c r="AA43" i="14"/>
  <c r="AA47" i="14"/>
  <c r="AB50" i="14"/>
  <c r="AA51" i="14"/>
  <c r="AA55" i="14"/>
  <c r="AA59" i="14"/>
  <c r="AA63" i="14"/>
  <c r="AA67" i="14"/>
  <c r="AA71" i="14"/>
  <c r="AA75" i="14"/>
  <c r="AA79" i="14"/>
  <c r="AA83" i="14"/>
  <c r="AA87" i="14"/>
  <c r="AA91" i="14"/>
  <c r="AA95" i="14"/>
  <c r="AA99" i="14"/>
  <c r="AA103" i="14"/>
  <c r="AB106" i="14"/>
  <c r="AA107" i="14"/>
  <c r="AA111" i="14"/>
  <c r="AB114" i="14"/>
  <c r="AA115" i="14"/>
  <c r="AA119" i="14"/>
  <c r="AB122" i="14"/>
  <c r="AA123" i="14"/>
  <c r="AA127" i="14"/>
  <c r="AA131" i="14"/>
  <c r="AA135" i="14"/>
  <c r="AA139" i="14"/>
  <c r="AA143" i="14"/>
  <c r="AA147" i="14"/>
  <c r="R7" i="14"/>
  <c r="K9" i="14"/>
  <c r="AA9" i="14"/>
  <c r="R11" i="14"/>
  <c r="S11" i="14" s="1"/>
  <c r="K13" i="14"/>
  <c r="AA13" i="14"/>
  <c r="R15" i="14"/>
  <c r="S15" i="14" s="1"/>
  <c r="AB16" i="14"/>
  <c r="K17" i="14"/>
  <c r="AA17" i="14"/>
  <c r="R19" i="14"/>
  <c r="S19" i="14" s="1"/>
  <c r="K21" i="14"/>
  <c r="AA21" i="14"/>
  <c r="R23" i="14"/>
  <c r="S23" i="14" s="1"/>
  <c r="K25" i="14"/>
  <c r="AA25" i="14"/>
  <c r="R27" i="14"/>
  <c r="S27" i="14" s="1"/>
  <c r="K29" i="14"/>
  <c r="AA29" i="14"/>
  <c r="R31" i="14"/>
  <c r="S31" i="14" s="1"/>
  <c r="AB32" i="14"/>
  <c r="K33" i="14"/>
  <c r="AA33" i="14"/>
  <c r="R35" i="14"/>
  <c r="S35" i="14" s="1"/>
  <c r="K37" i="14"/>
  <c r="AA37" i="14"/>
  <c r="R39" i="14"/>
  <c r="S39" i="14" s="1"/>
  <c r="AB40" i="14"/>
  <c r="K41" i="14"/>
  <c r="AA41" i="14"/>
  <c r="R43" i="14"/>
  <c r="S43" i="14" s="1"/>
  <c r="K45" i="14"/>
  <c r="AA45" i="14"/>
  <c r="R47" i="14"/>
  <c r="S47" i="14" s="1"/>
  <c r="AB48" i="14"/>
  <c r="K49" i="14"/>
  <c r="AA49" i="14"/>
  <c r="R51" i="14"/>
  <c r="S51" i="14" s="1"/>
  <c r="K53" i="14"/>
  <c r="AA53" i="14"/>
  <c r="R55" i="14"/>
  <c r="S55" i="14" s="1"/>
  <c r="AB56" i="14"/>
  <c r="K57" i="14"/>
  <c r="AA57" i="14"/>
  <c r="R59" i="14"/>
  <c r="S59" i="14" s="1"/>
  <c r="K61" i="14"/>
  <c r="AA61" i="14"/>
  <c r="R63" i="14"/>
  <c r="S63" i="14" s="1"/>
  <c r="AB64" i="14"/>
  <c r="K65" i="14"/>
  <c r="AA65" i="14"/>
  <c r="R67" i="14"/>
  <c r="S67" i="14" s="1"/>
  <c r="K69" i="14"/>
  <c r="AA69" i="14"/>
  <c r="R71" i="14"/>
  <c r="S71" i="14" s="1"/>
  <c r="AB72" i="14"/>
  <c r="K73" i="14"/>
  <c r="AA73" i="14"/>
  <c r="R75" i="14"/>
  <c r="S75" i="14" s="1"/>
  <c r="K77" i="14"/>
  <c r="AA77" i="14"/>
  <c r="R79" i="14"/>
  <c r="S79" i="14" s="1"/>
  <c r="AB80" i="14"/>
  <c r="K81" i="14"/>
  <c r="AA81" i="14"/>
  <c r="R83" i="14"/>
  <c r="S83" i="14" s="1"/>
  <c r="K85" i="14"/>
  <c r="AA85" i="14"/>
  <c r="R87" i="14"/>
  <c r="S87" i="14" s="1"/>
  <c r="K89" i="14"/>
  <c r="AA89" i="14"/>
  <c r="R91" i="14"/>
  <c r="S91" i="14" s="1"/>
  <c r="AB92" i="14"/>
  <c r="K93" i="14"/>
  <c r="AA93" i="14"/>
  <c r="R95" i="14"/>
  <c r="S95" i="14" s="1"/>
  <c r="K97" i="14"/>
  <c r="AA97" i="14"/>
  <c r="R99" i="14"/>
  <c r="S99" i="14" s="1"/>
  <c r="AB100" i="14"/>
  <c r="K101" i="14"/>
  <c r="AA101" i="14"/>
  <c r="R103" i="14"/>
  <c r="S103" i="14" s="1"/>
  <c r="K105" i="14"/>
  <c r="AA105" i="14"/>
  <c r="R107" i="14"/>
  <c r="S107" i="14" s="1"/>
  <c r="AB108" i="14"/>
  <c r="K109" i="14"/>
  <c r="AA109" i="14"/>
  <c r="R111" i="14"/>
  <c r="S111" i="14" s="1"/>
  <c r="K113" i="14"/>
  <c r="AA113" i="14"/>
  <c r="R115" i="14"/>
  <c r="S115" i="14" s="1"/>
  <c r="AB116" i="14"/>
  <c r="K117" i="14"/>
  <c r="AA117" i="14"/>
  <c r="R119" i="14"/>
  <c r="S119" i="14" s="1"/>
  <c r="K121" i="14"/>
  <c r="AA121" i="14"/>
  <c r="R123" i="14"/>
  <c r="S123" i="14" s="1"/>
  <c r="AB124" i="14"/>
  <c r="K125" i="14"/>
  <c r="AA125" i="14"/>
  <c r="R127" i="14"/>
  <c r="S127" i="14" s="1"/>
  <c r="K129" i="14"/>
  <c r="AA129" i="14"/>
  <c r="R131" i="14"/>
  <c r="S131" i="14" s="1"/>
  <c r="K133" i="14"/>
  <c r="AA133" i="14"/>
  <c r="R135" i="14"/>
  <c r="S135" i="14" s="1"/>
  <c r="AB136" i="14"/>
  <c r="K137" i="14"/>
  <c r="AA137" i="14"/>
  <c r="R139" i="14"/>
  <c r="S139" i="14" s="1"/>
  <c r="AB140" i="14"/>
  <c r="K141" i="14"/>
  <c r="AA141" i="14"/>
  <c r="R143" i="14"/>
  <c r="S143" i="14" s="1"/>
  <c r="K145" i="14"/>
  <c r="AA145" i="14"/>
  <c r="R147" i="14"/>
  <c r="S147" i="14" s="1"/>
  <c r="K149" i="14"/>
  <c r="AA149" i="14"/>
  <c r="R8" i="14"/>
  <c r="S8" i="14" s="1"/>
  <c r="R10" i="14"/>
  <c r="S10" i="14" s="1"/>
  <c r="R12" i="14"/>
  <c r="S12" i="14" s="1"/>
  <c r="R14" i="14"/>
  <c r="S14" i="14" s="1"/>
  <c r="R16" i="14"/>
  <c r="S16" i="14" s="1"/>
  <c r="R18" i="14"/>
  <c r="S18" i="14" s="1"/>
  <c r="R20" i="14"/>
  <c r="S20" i="14" s="1"/>
  <c r="R22" i="14"/>
  <c r="S22" i="14" s="1"/>
  <c r="R24" i="14"/>
  <c r="S24" i="14" s="1"/>
  <c r="R26" i="14"/>
  <c r="S26" i="14" s="1"/>
  <c r="R28" i="14"/>
  <c r="S28" i="14" s="1"/>
  <c r="R30" i="14"/>
  <c r="S30" i="14" s="1"/>
  <c r="R32" i="14"/>
  <c r="S32" i="14" s="1"/>
  <c r="R34" i="14"/>
  <c r="S34" i="14" s="1"/>
  <c r="R36" i="14"/>
  <c r="S36" i="14" s="1"/>
  <c r="R38" i="14"/>
  <c r="S38" i="14" s="1"/>
  <c r="R40" i="14"/>
  <c r="S40" i="14" s="1"/>
  <c r="R42" i="14"/>
  <c r="S42" i="14" s="1"/>
  <c r="R44" i="14"/>
  <c r="S44" i="14" s="1"/>
  <c r="R46" i="14"/>
  <c r="S46" i="14" s="1"/>
  <c r="R48" i="14"/>
  <c r="S48" i="14" s="1"/>
  <c r="R50" i="14"/>
  <c r="S50" i="14" s="1"/>
  <c r="R52" i="14"/>
  <c r="S52" i="14" s="1"/>
  <c r="R54" i="14"/>
  <c r="S54" i="14" s="1"/>
  <c r="R56" i="14"/>
  <c r="S56" i="14" s="1"/>
  <c r="R58" i="14"/>
  <c r="S58" i="14" s="1"/>
  <c r="R60" i="14"/>
  <c r="S60" i="14" s="1"/>
  <c r="R62" i="14"/>
  <c r="S62" i="14" s="1"/>
  <c r="R64" i="14"/>
  <c r="S64" i="14" s="1"/>
  <c r="R66" i="14"/>
  <c r="S66" i="14" s="1"/>
  <c r="R68" i="14"/>
  <c r="S68" i="14" s="1"/>
  <c r="R70" i="14"/>
  <c r="S70" i="14" s="1"/>
  <c r="R72" i="14"/>
  <c r="S72" i="14" s="1"/>
  <c r="R74" i="14"/>
  <c r="S74" i="14" s="1"/>
  <c r="R76" i="14"/>
  <c r="S76" i="14" s="1"/>
  <c r="R78" i="14"/>
  <c r="S78" i="14" s="1"/>
  <c r="R80" i="14"/>
  <c r="S80" i="14" s="1"/>
  <c r="R82" i="14"/>
  <c r="S82" i="14" s="1"/>
  <c r="R84" i="14"/>
  <c r="S84" i="14" s="1"/>
  <c r="R86" i="14"/>
  <c r="S86" i="14" s="1"/>
  <c r="R88" i="14"/>
  <c r="S88" i="14" s="1"/>
  <c r="R90" i="14"/>
  <c r="S90" i="14" s="1"/>
  <c r="R92" i="14"/>
  <c r="S92" i="14" s="1"/>
  <c r="R94" i="14"/>
  <c r="S94" i="14" s="1"/>
  <c r="R96" i="14"/>
  <c r="S96" i="14" s="1"/>
  <c r="R98" i="14"/>
  <c r="S98" i="14" s="1"/>
  <c r="R100" i="14"/>
  <c r="S100" i="14" s="1"/>
  <c r="R102" i="14"/>
  <c r="S102" i="14" s="1"/>
  <c r="R104" i="14"/>
  <c r="S104" i="14" s="1"/>
  <c r="R106" i="14"/>
  <c r="S106" i="14" s="1"/>
  <c r="R108" i="14"/>
  <c r="S108" i="14" s="1"/>
  <c r="R110" i="14"/>
  <c r="S110" i="14" s="1"/>
  <c r="R112" i="14"/>
  <c r="S112" i="14" s="1"/>
  <c r="R114" i="14"/>
  <c r="S114" i="14" s="1"/>
  <c r="R116" i="14"/>
  <c r="S116" i="14" s="1"/>
  <c r="R118" i="14"/>
  <c r="S118" i="14" s="1"/>
  <c r="R120" i="14"/>
  <c r="S120" i="14" s="1"/>
  <c r="R122" i="14"/>
  <c r="S122" i="14" s="1"/>
  <c r="R124" i="14"/>
  <c r="S124" i="14" s="1"/>
  <c r="R126" i="14"/>
  <c r="S126" i="14" s="1"/>
  <c r="R128" i="14"/>
  <c r="S128" i="14" s="1"/>
  <c r="R130" i="14"/>
  <c r="S130" i="14" s="1"/>
  <c r="R132" i="14"/>
  <c r="S132" i="14" s="1"/>
  <c r="R134" i="14"/>
  <c r="S134" i="14" s="1"/>
  <c r="R136" i="14"/>
  <c r="S136" i="14" s="1"/>
  <c r="R138" i="14"/>
  <c r="S138" i="14" s="1"/>
  <c r="R140" i="14"/>
  <c r="S140" i="14" s="1"/>
  <c r="R142" i="14"/>
  <c r="S142" i="14" s="1"/>
  <c r="R144" i="14"/>
  <c r="S144" i="14" s="1"/>
  <c r="R146" i="14"/>
  <c r="S146" i="14" s="1"/>
  <c r="R148" i="14"/>
  <c r="S148" i="14" s="1"/>
  <c r="S7" i="14" l="1"/>
  <c r="S150" i="14" s="1"/>
  <c r="D42" i="19" s="1"/>
  <c r="Z7" i="14"/>
  <c r="AB7" i="14" s="1"/>
  <c r="AB150" i="14" s="1"/>
  <c r="D44" i="19" s="1"/>
  <c r="X7" i="14"/>
  <c r="AC150" i="14" l="1"/>
  <c r="D43" i="19" s="1"/>
  <c r="O6" i="1"/>
  <c r="Q6" i="1" l="1"/>
  <c r="J7" i="2" l="1"/>
  <c r="T8" i="2"/>
  <c r="U8" i="2" s="1"/>
  <c r="T9" i="2"/>
  <c r="T10" i="2"/>
  <c r="U10" i="2" s="1"/>
  <c r="T11" i="2"/>
  <c r="T12" i="2"/>
  <c r="U12" i="2" s="1"/>
  <c r="T13" i="2"/>
  <c r="U13" i="2" s="1"/>
  <c r="T14" i="2"/>
  <c r="U14" i="2" s="1"/>
  <c r="T15" i="2"/>
  <c r="T16" i="2"/>
  <c r="U16" i="2" s="1"/>
  <c r="T17" i="2"/>
  <c r="T18" i="2"/>
  <c r="U18" i="2" s="1"/>
  <c r="T19" i="2"/>
  <c r="T20" i="2"/>
  <c r="U20" i="2" s="1"/>
  <c r="T21" i="2"/>
  <c r="U21" i="2" s="1"/>
  <c r="T22" i="2"/>
  <c r="U22" i="2" s="1"/>
  <c r="T23" i="2"/>
  <c r="T24" i="2"/>
  <c r="U24" i="2" s="1"/>
  <c r="T25" i="2"/>
  <c r="T26" i="2"/>
  <c r="U26" i="2" s="1"/>
  <c r="T27" i="2"/>
  <c r="T28" i="2"/>
  <c r="U28" i="2" s="1"/>
  <c r="T29" i="2"/>
  <c r="U29" i="2" s="1"/>
  <c r="T30" i="2"/>
  <c r="U30" i="2" s="1"/>
  <c r="T31" i="2"/>
  <c r="T32" i="2"/>
  <c r="U32" i="2" s="1"/>
  <c r="T33" i="2"/>
  <c r="T34" i="2"/>
  <c r="U34" i="2" s="1"/>
  <c r="T35" i="2"/>
  <c r="T36" i="2"/>
  <c r="U36" i="2" s="1"/>
  <c r="T37" i="2"/>
  <c r="U37" i="2" s="1"/>
  <c r="T38" i="2"/>
  <c r="U38" i="2" s="1"/>
  <c r="T39" i="2"/>
  <c r="T40" i="2"/>
  <c r="U40" i="2" s="1"/>
  <c r="T41" i="2"/>
  <c r="T42" i="2"/>
  <c r="U42" i="2" s="1"/>
  <c r="T43" i="2"/>
  <c r="T44" i="2"/>
  <c r="U44" i="2" s="1"/>
  <c r="T45" i="2"/>
  <c r="U45" i="2" s="1"/>
  <c r="T46" i="2"/>
  <c r="U46" i="2" s="1"/>
  <c r="T47" i="2"/>
  <c r="T48" i="2"/>
  <c r="U48" i="2" s="1"/>
  <c r="T49" i="2"/>
  <c r="T50" i="2"/>
  <c r="U50" i="2" s="1"/>
  <c r="T51" i="2"/>
  <c r="T52" i="2"/>
  <c r="U52" i="2" s="1"/>
  <c r="T53" i="2"/>
  <c r="U53" i="2" s="1"/>
  <c r="T54" i="2"/>
  <c r="U54" i="2" s="1"/>
  <c r="T55" i="2"/>
  <c r="T56" i="2"/>
  <c r="U56" i="2" s="1"/>
  <c r="T57" i="2"/>
  <c r="U57" i="2" s="1"/>
  <c r="T58" i="2"/>
  <c r="U58" i="2" s="1"/>
  <c r="T59" i="2"/>
  <c r="T60" i="2"/>
  <c r="T61" i="2"/>
  <c r="U61" i="2" s="1"/>
  <c r="T62" i="2"/>
  <c r="U62" i="2" s="1"/>
  <c r="T63" i="2"/>
  <c r="T64" i="2"/>
  <c r="U64" i="2" s="1"/>
  <c r="T65" i="2"/>
  <c r="T66" i="2"/>
  <c r="U66" i="2" s="1"/>
  <c r="T67" i="2"/>
  <c r="T68" i="2"/>
  <c r="T69" i="2"/>
  <c r="U69" i="2" s="1"/>
  <c r="T70" i="2"/>
  <c r="U70" i="2" s="1"/>
  <c r="T71" i="2"/>
  <c r="T72" i="2"/>
  <c r="U72" i="2" s="1"/>
  <c r="T73" i="2"/>
  <c r="T74" i="2"/>
  <c r="U74" i="2" s="1"/>
  <c r="T75" i="2"/>
  <c r="T76" i="2"/>
  <c r="T77" i="2"/>
  <c r="T78" i="2"/>
  <c r="U78" i="2" s="1"/>
  <c r="T79" i="2"/>
  <c r="T80" i="2"/>
  <c r="U80" i="2" s="1"/>
  <c r="T81" i="2"/>
  <c r="U81" i="2" s="1"/>
  <c r="T82" i="2"/>
  <c r="U82" i="2" s="1"/>
  <c r="T83" i="2"/>
  <c r="T84" i="2"/>
  <c r="T85" i="2"/>
  <c r="T86" i="2"/>
  <c r="U86" i="2" s="1"/>
  <c r="T87" i="2"/>
  <c r="T88" i="2"/>
  <c r="U88" i="2" s="1"/>
  <c r="T89" i="2"/>
  <c r="U89" i="2" s="1"/>
  <c r="T90" i="2"/>
  <c r="U90" i="2" s="1"/>
  <c r="T91" i="2"/>
  <c r="T92" i="2"/>
  <c r="T93" i="2"/>
  <c r="U93" i="2" s="1"/>
  <c r="T94" i="2"/>
  <c r="U94" i="2" s="1"/>
  <c r="T95" i="2"/>
  <c r="T96" i="2"/>
  <c r="U96" i="2" s="1"/>
  <c r="T97" i="2"/>
  <c r="T98" i="2"/>
  <c r="U98" i="2" s="1"/>
  <c r="T99" i="2"/>
  <c r="T100" i="2"/>
  <c r="T101" i="2"/>
  <c r="U101" i="2" s="1"/>
  <c r="T102" i="2"/>
  <c r="U102" i="2" s="1"/>
  <c r="T103" i="2"/>
  <c r="T104" i="2"/>
  <c r="T105" i="2"/>
  <c r="U105" i="2" s="1"/>
  <c r="T106" i="2"/>
  <c r="U106" i="2" s="1"/>
  <c r="T107" i="2"/>
  <c r="T108" i="2"/>
  <c r="U108" i="2" s="1"/>
  <c r="T109" i="2"/>
  <c r="T110" i="2"/>
  <c r="U110" i="2" s="1"/>
  <c r="T111" i="2"/>
  <c r="T112" i="2"/>
  <c r="U112" i="2" s="1"/>
  <c r="T113" i="2"/>
  <c r="U113" i="2" s="1"/>
  <c r="T114" i="2"/>
  <c r="U114" i="2" s="1"/>
  <c r="T115" i="2"/>
  <c r="T116" i="2"/>
  <c r="U116" i="2" s="1"/>
  <c r="T117" i="2"/>
  <c r="T118" i="2"/>
  <c r="U118" i="2" s="1"/>
  <c r="T119" i="2"/>
  <c r="T120" i="2"/>
  <c r="U120" i="2" s="1"/>
  <c r="T121" i="2"/>
  <c r="U121" i="2" s="1"/>
  <c r="T122" i="2"/>
  <c r="U122" i="2" s="1"/>
  <c r="T123" i="2"/>
  <c r="T124" i="2"/>
  <c r="U124" i="2" s="1"/>
  <c r="T125" i="2"/>
  <c r="T126" i="2"/>
  <c r="U126" i="2" s="1"/>
  <c r="T127" i="2"/>
  <c r="T128" i="2"/>
  <c r="U128" i="2" s="1"/>
  <c r="T129" i="2"/>
  <c r="U129" i="2" s="1"/>
  <c r="T130" i="2"/>
  <c r="U130" i="2" s="1"/>
  <c r="T131" i="2"/>
  <c r="T132" i="2"/>
  <c r="U132" i="2" s="1"/>
  <c r="T133" i="2"/>
  <c r="T134" i="2"/>
  <c r="U134" i="2" s="1"/>
  <c r="T135" i="2"/>
  <c r="T136" i="2"/>
  <c r="T137" i="2"/>
  <c r="T138" i="2"/>
  <c r="U138" i="2" s="1"/>
  <c r="T139" i="2"/>
  <c r="T140" i="2"/>
  <c r="U140" i="2" s="1"/>
  <c r="T141" i="2"/>
  <c r="U141" i="2" s="1"/>
  <c r="T142" i="2"/>
  <c r="U142" i="2" s="1"/>
  <c r="T143" i="2"/>
  <c r="T144" i="2"/>
  <c r="U144" i="2" s="1"/>
  <c r="T145" i="2"/>
  <c r="T146" i="2"/>
  <c r="U146" i="2" s="1"/>
  <c r="T147" i="2"/>
  <c r="T148" i="2"/>
  <c r="U148" i="2" s="1"/>
  <c r="T149" i="2"/>
  <c r="U149" i="2" s="1"/>
  <c r="U7" i="2"/>
  <c r="T7" i="1"/>
  <c r="U7" i="1" s="1"/>
  <c r="T8" i="1"/>
  <c r="U8" i="1" s="1"/>
  <c r="T9" i="1"/>
  <c r="U9" i="1" s="1"/>
  <c r="Y9" i="1" s="1"/>
  <c r="Z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T37" i="1"/>
  <c r="U37" i="1" s="1"/>
  <c r="T38" i="1"/>
  <c r="U38" i="1" s="1"/>
  <c r="T39" i="1"/>
  <c r="U39" i="1" s="1"/>
  <c r="T40" i="1"/>
  <c r="U40" i="1" s="1"/>
  <c r="T41" i="1"/>
  <c r="U41" i="1" s="1"/>
  <c r="T42" i="1"/>
  <c r="U42" i="1" s="1"/>
  <c r="T43" i="1"/>
  <c r="U43" i="1" s="1"/>
  <c r="T44" i="1"/>
  <c r="U44" i="1" s="1"/>
  <c r="T45" i="1"/>
  <c r="U45" i="1" s="1"/>
  <c r="T46" i="1"/>
  <c r="U46" i="1" s="1"/>
  <c r="T47" i="1"/>
  <c r="U47" i="1" s="1"/>
  <c r="T48" i="1"/>
  <c r="U48" i="1" s="1"/>
  <c r="T49" i="1"/>
  <c r="U49" i="1" s="1"/>
  <c r="T50" i="1"/>
  <c r="U50" i="1" s="1"/>
  <c r="T51" i="1"/>
  <c r="U51" i="1" s="1"/>
  <c r="T52" i="1"/>
  <c r="U52" i="1" s="1"/>
  <c r="T53" i="1"/>
  <c r="U53" i="1" s="1"/>
  <c r="T54" i="1"/>
  <c r="U54" i="1" s="1"/>
  <c r="T55" i="1"/>
  <c r="U55" i="1" s="1"/>
  <c r="T56" i="1"/>
  <c r="U56" i="1" s="1"/>
  <c r="T57" i="1"/>
  <c r="U57" i="1" s="1"/>
  <c r="T58" i="1"/>
  <c r="U58" i="1" s="1"/>
  <c r="T59" i="1"/>
  <c r="U59" i="1" s="1"/>
  <c r="T60" i="1"/>
  <c r="U60" i="1" s="1"/>
  <c r="T61" i="1"/>
  <c r="T62" i="1"/>
  <c r="U62" i="1" s="1"/>
  <c r="T63" i="1"/>
  <c r="U63" i="1" s="1"/>
  <c r="T64" i="1"/>
  <c r="U64" i="1" s="1"/>
  <c r="T65" i="1"/>
  <c r="T66" i="1"/>
  <c r="U66" i="1" s="1"/>
  <c r="T67" i="1"/>
  <c r="U67" i="1" s="1"/>
  <c r="T68" i="1"/>
  <c r="U68" i="1" s="1"/>
  <c r="T69" i="1"/>
  <c r="U69" i="1" s="1"/>
  <c r="T70" i="1"/>
  <c r="U70" i="1" s="1"/>
  <c r="T71" i="1"/>
  <c r="U71" i="1" s="1"/>
  <c r="T72" i="1"/>
  <c r="U72" i="1" s="1"/>
  <c r="T73" i="1"/>
  <c r="U73" i="1" s="1"/>
  <c r="T74" i="1"/>
  <c r="U74" i="1" s="1"/>
  <c r="T75" i="1"/>
  <c r="U75" i="1" s="1"/>
  <c r="T76" i="1"/>
  <c r="U76" i="1" s="1"/>
  <c r="T77" i="1"/>
  <c r="U77" i="1" s="1"/>
  <c r="T78" i="1"/>
  <c r="U78" i="1" s="1"/>
  <c r="T79" i="1"/>
  <c r="U79" i="1" s="1"/>
  <c r="T80" i="1"/>
  <c r="U80" i="1" s="1"/>
  <c r="T81" i="1"/>
  <c r="U81" i="1" s="1"/>
  <c r="T82" i="1"/>
  <c r="U82" i="1" s="1"/>
  <c r="T83" i="1"/>
  <c r="U83" i="1" s="1"/>
  <c r="T84" i="1"/>
  <c r="U84" i="1" s="1"/>
  <c r="T85" i="1"/>
  <c r="U85" i="1" s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92" i="1"/>
  <c r="U92" i="1" s="1"/>
  <c r="T93" i="1"/>
  <c r="U93" i="1" s="1"/>
  <c r="T94" i="1"/>
  <c r="U94" i="1" s="1"/>
  <c r="T95" i="1"/>
  <c r="U95" i="1" s="1"/>
  <c r="T96" i="1"/>
  <c r="U96" i="1" s="1"/>
  <c r="T97" i="1"/>
  <c r="U97" i="1" s="1"/>
  <c r="T98" i="1"/>
  <c r="U98" i="1" s="1"/>
  <c r="T99" i="1"/>
  <c r="U99" i="1" s="1"/>
  <c r="T100" i="1"/>
  <c r="U100" i="1" s="1"/>
  <c r="T101" i="1"/>
  <c r="U101" i="1" s="1"/>
  <c r="T102" i="1"/>
  <c r="U102" i="1" s="1"/>
  <c r="T103" i="1"/>
  <c r="U103" i="1" s="1"/>
  <c r="T104" i="1"/>
  <c r="U104" i="1" s="1"/>
  <c r="T105" i="1"/>
  <c r="U105" i="1" s="1"/>
  <c r="T106" i="1"/>
  <c r="U106" i="1" s="1"/>
  <c r="T107" i="1"/>
  <c r="U107" i="1" s="1"/>
  <c r="T108" i="1"/>
  <c r="U108" i="1" s="1"/>
  <c r="T109" i="1"/>
  <c r="U109" i="1" s="1"/>
  <c r="T110" i="1"/>
  <c r="U110" i="1" s="1"/>
  <c r="T111" i="1"/>
  <c r="U111" i="1" s="1"/>
  <c r="T112" i="1"/>
  <c r="U112" i="1" s="1"/>
  <c r="T113" i="1"/>
  <c r="U113" i="1" s="1"/>
  <c r="T114" i="1"/>
  <c r="U114" i="1" s="1"/>
  <c r="T115" i="1"/>
  <c r="U115" i="1" s="1"/>
  <c r="T116" i="1"/>
  <c r="U116" i="1" s="1"/>
  <c r="T117" i="1"/>
  <c r="U117" i="1" s="1"/>
  <c r="T118" i="1"/>
  <c r="U118" i="1" s="1"/>
  <c r="T119" i="1"/>
  <c r="U119" i="1" s="1"/>
  <c r="T120" i="1"/>
  <c r="U120" i="1" s="1"/>
  <c r="T121" i="1"/>
  <c r="U121" i="1" s="1"/>
  <c r="T122" i="1"/>
  <c r="U122" i="1" s="1"/>
  <c r="T123" i="1"/>
  <c r="U123" i="1" s="1"/>
  <c r="T124" i="1"/>
  <c r="U124" i="1" s="1"/>
  <c r="T125" i="1"/>
  <c r="T126" i="1"/>
  <c r="U126" i="1" s="1"/>
  <c r="T127" i="1"/>
  <c r="U127" i="1" s="1"/>
  <c r="T128" i="1"/>
  <c r="U128" i="1" s="1"/>
  <c r="T129" i="1"/>
  <c r="T130" i="1"/>
  <c r="U130" i="1" s="1"/>
  <c r="T131" i="1"/>
  <c r="U131" i="1" s="1"/>
  <c r="T132" i="1"/>
  <c r="U132" i="1" s="1"/>
  <c r="T133" i="1"/>
  <c r="U133" i="1" s="1"/>
  <c r="T134" i="1"/>
  <c r="U134" i="1" s="1"/>
  <c r="T135" i="1"/>
  <c r="U135" i="1" s="1"/>
  <c r="T136" i="1"/>
  <c r="U136" i="1" s="1"/>
  <c r="T137" i="1"/>
  <c r="U137" i="1" s="1"/>
  <c r="T138" i="1"/>
  <c r="U138" i="1" s="1"/>
  <c r="T139" i="1"/>
  <c r="U139" i="1" s="1"/>
  <c r="T140" i="1"/>
  <c r="U140" i="1" s="1"/>
  <c r="T141" i="1"/>
  <c r="U141" i="1" s="1"/>
  <c r="T142" i="1"/>
  <c r="U142" i="1" s="1"/>
  <c r="T143" i="1"/>
  <c r="U143" i="1" s="1"/>
  <c r="T144" i="1"/>
  <c r="U144" i="1" s="1"/>
  <c r="T145" i="1"/>
  <c r="U145" i="1" s="1"/>
  <c r="T146" i="1"/>
  <c r="U146" i="1" s="1"/>
  <c r="T147" i="1"/>
  <c r="U147" i="1" s="1"/>
  <c r="T149" i="1"/>
  <c r="U149" i="1" s="1"/>
  <c r="U6" i="1"/>
  <c r="W6" i="1" s="1"/>
  <c r="W13" i="2"/>
  <c r="J8" i="2"/>
  <c r="J9" i="2"/>
  <c r="O7" i="1"/>
  <c r="Q7" i="1" s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1" i="2"/>
  <c r="X11" i="2"/>
  <c r="W12" i="2"/>
  <c r="X12" i="2"/>
  <c r="X13" i="2"/>
  <c r="W14" i="2"/>
  <c r="X14" i="2"/>
  <c r="W15" i="2"/>
  <c r="X15" i="2"/>
  <c r="W16" i="2"/>
  <c r="X16" i="2"/>
  <c r="W17" i="2"/>
  <c r="X17" i="2"/>
  <c r="W18" i="2"/>
  <c r="X18" i="2"/>
  <c r="W19" i="2"/>
  <c r="X19" i="2"/>
  <c r="W20" i="2"/>
  <c r="X20" i="2"/>
  <c r="W21" i="2"/>
  <c r="X21" i="2"/>
  <c r="W22" i="2"/>
  <c r="X22" i="2"/>
  <c r="W23" i="2"/>
  <c r="X23" i="2"/>
  <c r="W24" i="2"/>
  <c r="X24" i="2"/>
  <c r="W25" i="2"/>
  <c r="X25" i="2"/>
  <c r="W26" i="2"/>
  <c r="X26" i="2"/>
  <c r="W27" i="2"/>
  <c r="X27" i="2"/>
  <c r="W28" i="2"/>
  <c r="X28" i="2"/>
  <c r="W29" i="2"/>
  <c r="X29" i="2"/>
  <c r="W30" i="2"/>
  <c r="X30" i="2"/>
  <c r="W31" i="2"/>
  <c r="X31" i="2"/>
  <c r="W32" i="2"/>
  <c r="X32" i="2"/>
  <c r="W33" i="2"/>
  <c r="X33" i="2"/>
  <c r="W34" i="2"/>
  <c r="X34" i="2"/>
  <c r="W35" i="2"/>
  <c r="X35" i="2"/>
  <c r="W36" i="2"/>
  <c r="X36" i="2"/>
  <c r="W37" i="2"/>
  <c r="X37" i="2"/>
  <c r="W38" i="2"/>
  <c r="X38" i="2"/>
  <c r="W39" i="2"/>
  <c r="X39" i="2"/>
  <c r="W40" i="2"/>
  <c r="X40" i="2"/>
  <c r="W41" i="2"/>
  <c r="X41" i="2"/>
  <c r="W42" i="2"/>
  <c r="X42" i="2"/>
  <c r="W43" i="2"/>
  <c r="X43" i="2"/>
  <c r="W44" i="2"/>
  <c r="X44" i="2"/>
  <c r="W45" i="2"/>
  <c r="X45" i="2"/>
  <c r="W46" i="2"/>
  <c r="X46" i="2"/>
  <c r="W47" i="2"/>
  <c r="X47" i="2"/>
  <c r="W48" i="2"/>
  <c r="X48" i="2"/>
  <c r="W49" i="2"/>
  <c r="X49" i="2"/>
  <c r="W50" i="2"/>
  <c r="X50" i="2"/>
  <c r="W51" i="2"/>
  <c r="X51" i="2"/>
  <c r="W52" i="2"/>
  <c r="X52" i="2"/>
  <c r="W54" i="2"/>
  <c r="X54" i="2"/>
  <c r="W55" i="2"/>
  <c r="X55" i="2"/>
  <c r="W56" i="2"/>
  <c r="X56" i="2"/>
  <c r="W57" i="2"/>
  <c r="X57" i="2"/>
  <c r="W58" i="2"/>
  <c r="X58" i="2"/>
  <c r="W59" i="2"/>
  <c r="X59" i="2"/>
  <c r="W60" i="2"/>
  <c r="X60" i="2"/>
  <c r="W61" i="2"/>
  <c r="X61" i="2"/>
  <c r="W62" i="2"/>
  <c r="X62" i="2"/>
  <c r="W63" i="2"/>
  <c r="X63" i="2"/>
  <c r="W64" i="2"/>
  <c r="X64" i="2"/>
  <c r="W65" i="2"/>
  <c r="X65" i="2"/>
  <c r="W66" i="2"/>
  <c r="X66" i="2"/>
  <c r="W67" i="2"/>
  <c r="X67" i="2"/>
  <c r="W68" i="2"/>
  <c r="X68" i="2"/>
  <c r="W69" i="2"/>
  <c r="X69" i="2"/>
  <c r="W70" i="2"/>
  <c r="X70" i="2"/>
  <c r="W71" i="2"/>
  <c r="X71" i="2"/>
  <c r="W72" i="2"/>
  <c r="X72" i="2"/>
  <c r="W73" i="2"/>
  <c r="X73" i="2"/>
  <c r="W74" i="2"/>
  <c r="X74" i="2"/>
  <c r="W75" i="2"/>
  <c r="X75" i="2"/>
  <c r="W76" i="2"/>
  <c r="X76" i="2"/>
  <c r="W77" i="2"/>
  <c r="X77" i="2"/>
  <c r="W78" i="2"/>
  <c r="X78" i="2"/>
  <c r="W79" i="2"/>
  <c r="X79" i="2"/>
  <c r="W80" i="2"/>
  <c r="X80" i="2"/>
  <c r="W81" i="2"/>
  <c r="X81" i="2"/>
  <c r="W82" i="2"/>
  <c r="X82" i="2"/>
  <c r="W83" i="2"/>
  <c r="X83" i="2"/>
  <c r="W84" i="2"/>
  <c r="X84" i="2"/>
  <c r="W85" i="2"/>
  <c r="X85" i="2"/>
  <c r="W86" i="2"/>
  <c r="X86" i="2"/>
  <c r="W87" i="2"/>
  <c r="X87" i="2"/>
  <c r="W88" i="2"/>
  <c r="X88" i="2"/>
  <c r="W89" i="2"/>
  <c r="X89" i="2"/>
  <c r="W90" i="2"/>
  <c r="X90" i="2"/>
  <c r="W91" i="2"/>
  <c r="X91" i="2"/>
  <c r="W92" i="2"/>
  <c r="X92" i="2"/>
  <c r="W93" i="2"/>
  <c r="X93" i="2"/>
  <c r="W94" i="2"/>
  <c r="X94" i="2"/>
  <c r="W95" i="2"/>
  <c r="X95" i="2"/>
  <c r="W96" i="2"/>
  <c r="X96" i="2"/>
  <c r="W97" i="2"/>
  <c r="X97" i="2"/>
  <c r="W98" i="2"/>
  <c r="X98" i="2"/>
  <c r="W99" i="2"/>
  <c r="X99" i="2"/>
  <c r="W100" i="2"/>
  <c r="X100" i="2"/>
  <c r="W101" i="2"/>
  <c r="X101" i="2"/>
  <c r="W102" i="2"/>
  <c r="X102" i="2"/>
  <c r="W103" i="2"/>
  <c r="X103" i="2"/>
  <c r="W104" i="2"/>
  <c r="X104" i="2"/>
  <c r="W105" i="2"/>
  <c r="X105" i="2"/>
  <c r="W106" i="2"/>
  <c r="X106" i="2"/>
  <c r="W107" i="2"/>
  <c r="X107" i="2"/>
  <c r="W108" i="2"/>
  <c r="X108" i="2"/>
  <c r="W109" i="2"/>
  <c r="X109" i="2"/>
  <c r="W110" i="2"/>
  <c r="X110" i="2"/>
  <c r="W111" i="2"/>
  <c r="X111" i="2"/>
  <c r="W112" i="2"/>
  <c r="X112" i="2"/>
  <c r="W113" i="2"/>
  <c r="X113" i="2"/>
  <c r="W114" i="2"/>
  <c r="X114" i="2"/>
  <c r="W115" i="2"/>
  <c r="X115" i="2"/>
  <c r="W116" i="2"/>
  <c r="X116" i="2"/>
  <c r="W117" i="2"/>
  <c r="X117" i="2"/>
  <c r="W118" i="2"/>
  <c r="X118" i="2"/>
  <c r="W119" i="2"/>
  <c r="X119" i="2"/>
  <c r="W120" i="2"/>
  <c r="X120" i="2"/>
  <c r="W121" i="2"/>
  <c r="X121" i="2"/>
  <c r="W122" i="2"/>
  <c r="X122" i="2"/>
  <c r="W123" i="2"/>
  <c r="X123" i="2"/>
  <c r="W124" i="2"/>
  <c r="X124" i="2"/>
  <c r="W125" i="2"/>
  <c r="X125" i="2"/>
  <c r="W126" i="2"/>
  <c r="X126" i="2"/>
  <c r="W127" i="2"/>
  <c r="X127" i="2"/>
  <c r="W128" i="2"/>
  <c r="X128" i="2"/>
  <c r="W129" i="2"/>
  <c r="X129" i="2"/>
  <c r="W130" i="2"/>
  <c r="X130" i="2"/>
  <c r="W131" i="2"/>
  <c r="X131" i="2"/>
  <c r="W132" i="2"/>
  <c r="X132" i="2"/>
  <c r="W133" i="2"/>
  <c r="X133" i="2"/>
  <c r="W134" i="2"/>
  <c r="X134" i="2"/>
  <c r="W135" i="2"/>
  <c r="X135" i="2"/>
  <c r="W136" i="2"/>
  <c r="X136" i="2"/>
  <c r="W137" i="2"/>
  <c r="X137" i="2"/>
  <c r="W138" i="2"/>
  <c r="X138" i="2"/>
  <c r="W139" i="2"/>
  <c r="X139" i="2"/>
  <c r="W140" i="2"/>
  <c r="X140" i="2"/>
  <c r="W141" i="2"/>
  <c r="X141" i="2"/>
  <c r="W142" i="2"/>
  <c r="X142" i="2"/>
  <c r="W143" i="2"/>
  <c r="X143" i="2"/>
  <c r="W144" i="2"/>
  <c r="X144" i="2"/>
  <c r="W146" i="2"/>
  <c r="X146" i="2"/>
  <c r="W147" i="2"/>
  <c r="X147" i="2"/>
  <c r="W148" i="2"/>
  <c r="X148" i="2"/>
  <c r="W149" i="2"/>
  <c r="X149" i="2"/>
  <c r="O8" i="2"/>
  <c r="Q8" i="2" s="1"/>
  <c r="P8" i="2"/>
  <c r="R8" i="2" s="1"/>
  <c r="O9" i="2"/>
  <c r="Q9" i="2" s="1"/>
  <c r="P9" i="2"/>
  <c r="R9" i="2" s="1"/>
  <c r="O10" i="2"/>
  <c r="Q10" i="2" s="1"/>
  <c r="P10" i="2"/>
  <c r="R10" i="2" s="1"/>
  <c r="O11" i="2"/>
  <c r="Q11" i="2" s="1"/>
  <c r="P11" i="2"/>
  <c r="R11" i="2" s="1"/>
  <c r="O12" i="2"/>
  <c r="Q12" i="2" s="1"/>
  <c r="P12" i="2"/>
  <c r="R12" i="2" s="1"/>
  <c r="O13" i="2"/>
  <c r="Q13" i="2" s="1"/>
  <c r="P13" i="2"/>
  <c r="R13" i="2" s="1"/>
  <c r="O14" i="2"/>
  <c r="Q14" i="2" s="1"/>
  <c r="P14" i="2"/>
  <c r="R14" i="2" s="1"/>
  <c r="O15" i="2"/>
  <c r="Q15" i="2" s="1"/>
  <c r="P15" i="2"/>
  <c r="R15" i="2" s="1"/>
  <c r="O16" i="2"/>
  <c r="Q16" i="2" s="1"/>
  <c r="P16" i="2"/>
  <c r="R16" i="2" s="1"/>
  <c r="O17" i="2"/>
  <c r="Q17" i="2" s="1"/>
  <c r="P17" i="2"/>
  <c r="R17" i="2" s="1"/>
  <c r="O18" i="2"/>
  <c r="Q18" i="2" s="1"/>
  <c r="P18" i="2"/>
  <c r="R18" i="2" s="1"/>
  <c r="O19" i="2"/>
  <c r="Q19" i="2" s="1"/>
  <c r="P19" i="2"/>
  <c r="R19" i="2" s="1"/>
  <c r="O20" i="2"/>
  <c r="Q20" i="2" s="1"/>
  <c r="P20" i="2"/>
  <c r="R20" i="2" s="1"/>
  <c r="O21" i="2"/>
  <c r="Q21" i="2" s="1"/>
  <c r="P21" i="2"/>
  <c r="R21" i="2" s="1"/>
  <c r="O22" i="2"/>
  <c r="Q22" i="2" s="1"/>
  <c r="P22" i="2"/>
  <c r="R22" i="2" s="1"/>
  <c r="O23" i="2"/>
  <c r="Q23" i="2" s="1"/>
  <c r="P23" i="2"/>
  <c r="R23" i="2" s="1"/>
  <c r="O24" i="2"/>
  <c r="Q24" i="2" s="1"/>
  <c r="P24" i="2"/>
  <c r="R24" i="2" s="1"/>
  <c r="O25" i="2"/>
  <c r="Q25" i="2" s="1"/>
  <c r="P25" i="2"/>
  <c r="R25" i="2" s="1"/>
  <c r="O26" i="2"/>
  <c r="Q26" i="2" s="1"/>
  <c r="P26" i="2"/>
  <c r="R26" i="2" s="1"/>
  <c r="O27" i="2"/>
  <c r="Q27" i="2" s="1"/>
  <c r="P27" i="2"/>
  <c r="R27" i="2" s="1"/>
  <c r="O28" i="2"/>
  <c r="Q28" i="2" s="1"/>
  <c r="P28" i="2"/>
  <c r="R28" i="2" s="1"/>
  <c r="O29" i="2"/>
  <c r="Q29" i="2" s="1"/>
  <c r="P29" i="2"/>
  <c r="R29" i="2" s="1"/>
  <c r="O30" i="2"/>
  <c r="Q30" i="2" s="1"/>
  <c r="P30" i="2"/>
  <c r="R30" i="2" s="1"/>
  <c r="O31" i="2"/>
  <c r="Q31" i="2" s="1"/>
  <c r="P31" i="2"/>
  <c r="R31" i="2" s="1"/>
  <c r="O32" i="2"/>
  <c r="Q32" i="2" s="1"/>
  <c r="P32" i="2"/>
  <c r="R32" i="2" s="1"/>
  <c r="O33" i="2"/>
  <c r="Q33" i="2" s="1"/>
  <c r="P33" i="2"/>
  <c r="R33" i="2" s="1"/>
  <c r="O34" i="2"/>
  <c r="Q34" i="2" s="1"/>
  <c r="P34" i="2"/>
  <c r="R34" i="2" s="1"/>
  <c r="O35" i="2"/>
  <c r="Q35" i="2" s="1"/>
  <c r="P35" i="2"/>
  <c r="R35" i="2" s="1"/>
  <c r="O36" i="2"/>
  <c r="Q36" i="2" s="1"/>
  <c r="P36" i="2"/>
  <c r="R36" i="2" s="1"/>
  <c r="O37" i="2"/>
  <c r="Q37" i="2" s="1"/>
  <c r="P37" i="2"/>
  <c r="R37" i="2" s="1"/>
  <c r="O38" i="2"/>
  <c r="Q38" i="2" s="1"/>
  <c r="P38" i="2"/>
  <c r="R38" i="2" s="1"/>
  <c r="O39" i="2"/>
  <c r="Q39" i="2" s="1"/>
  <c r="P39" i="2"/>
  <c r="R39" i="2" s="1"/>
  <c r="O40" i="2"/>
  <c r="Q40" i="2" s="1"/>
  <c r="P40" i="2"/>
  <c r="R40" i="2" s="1"/>
  <c r="O41" i="2"/>
  <c r="Q41" i="2" s="1"/>
  <c r="P41" i="2"/>
  <c r="R41" i="2" s="1"/>
  <c r="O42" i="2"/>
  <c r="Q42" i="2" s="1"/>
  <c r="P42" i="2"/>
  <c r="R42" i="2" s="1"/>
  <c r="O43" i="2"/>
  <c r="Q43" i="2" s="1"/>
  <c r="P43" i="2"/>
  <c r="R43" i="2" s="1"/>
  <c r="O44" i="2"/>
  <c r="Q44" i="2" s="1"/>
  <c r="P44" i="2"/>
  <c r="R44" i="2" s="1"/>
  <c r="O45" i="2"/>
  <c r="Q45" i="2" s="1"/>
  <c r="P45" i="2"/>
  <c r="R45" i="2" s="1"/>
  <c r="O46" i="2"/>
  <c r="Q46" i="2" s="1"/>
  <c r="P46" i="2"/>
  <c r="R46" i="2" s="1"/>
  <c r="O47" i="2"/>
  <c r="Q47" i="2" s="1"/>
  <c r="P47" i="2"/>
  <c r="R47" i="2" s="1"/>
  <c r="O48" i="2"/>
  <c r="Q48" i="2" s="1"/>
  <c r="P48" i="2"/>
  <c r="R48" i="2" s="1"/>
  <c r="O49" i="2"/>
  <c r="Q49" i="2" s="1"/>
  <c r="P49" i="2"/>
  <c r="R49" i="2" s="1"/>
  <c r="O50" i="2"/>
  <c r="Q50" i="2" s="1"/>
  <c r="P50" i="2"/>
  <c r="R50" i="2" s="1"/>
  <c r="O51" i="2"/>
  <c r="Q51" i="2" s="1"/>
  <c r="P51" i="2"/>
  <c r="R51" i="2" s="1"/>
  <c r="O52" i="2"/>
  <c r="Q52" i="2" s="1"/>
  <c r="P52" i="2"/>
  <c r="R52" i="2" s="1"/>
  <c r="O53" i="2"/>
  <c r="Q53" i="2" s="1"/>
  <c r="P53" i="2"/>
  <c r="R53" i="2" s="1"/>
  <c r="O54" i="2"/>
  <c r="Q54" i="2" s="1"/>
  <c r="P54" i="2"/>
  <c r="R54" i="2" s="1"/>
  <c r="O55" i="2"/>
  <c r="Q55" i="2" s="1"/>
  <c r="P55" i="2"/>
  <c r="R55" i="2" s="1"/>
  <c r="O56" i="2"/>
  <c r="Q56" i="2" s="1"/>
  <c r="P56" i="2"/>
  <c r="R56" i="2" s="1"/>
  <c r="O57" i="2"/>
  <c r="Q57" i="2" s="1"/>
  <c r="P57" i="2"/>
  <c r="R57" i="2" s="1"/>
  <c r="O58" i="2"/>
  <c r="Q58" i="2" s="1"/>
  <c r="P58" i="2"/>
  <c r="R58" i="2" s="1"/>
  <c r="O59" i="2"/>
  <c r="Q59" i="2" s="1"/>
  <c r="P59" i="2"/>
  <c r="R59" i="2" s="1"/>
  <c r="O60" i="2"/>
  <c r="Q60" i="2" s="1"/>
  <c r="P60" i="2"/>
  <c r="R60" i="2" s="1"/>
  <c r="O61" i="2"/>
  <c r="Q61" i="2" s="1"/>
  <c r="P61" i="2"/>
  <c r="R61" i="2" s="1"/>
  <c r="O62" i="2"/>
  <c r="Q62" i="2" s="1"/>
  <c r="P62" i="2"/>
  <c r="R62" i="2" s="1"/>
  <c r="O63" i="2"/>
  <c r="Q63" i="2" s="1"/>
  <c r="P63" i="2"/>
  <c r="R63" i="2" s="1"/>
  <c r="O64" i="2"/>
  <c r="Q64" i="2" s="1"/>
  <c r="P64" i="2"/>
  <c r="R64" i="2" s="1"/>
  <c r="O65" i="2"/>
  <c r="Q65" i="2" s="1"/>
  <c r="P65" i="2"/>
  <c r="R65" i="2" s="1"/>
  <c r="O66" i="2"/>
  <c r="Q66" i="2" s="1"/>
  <c r="P66" i="2"/>
  <c r="R66" i="2" s="1"/>
  <c r="O67" i="2"/>
  <c r="Q67" i="2" s="1"/>
  <c r="P67" i="2"/>
  <c r="R67" i="2" s="1"/>
  <c r="O68" i="2"/>
  <c r="Q68" i="2" s="1"/>
  <c r="P68" i="2"/>
  <c r="R68" i="2" s="1"/>
  <c r="O69" i="2"/>
  <c r="Q69" i="2" s="1"/>
  <c r="P69" i="2"/>
  <c r="R69" i="2" s="1"/>
  <c r="O70" i="2"/>
  <c r="Q70" i="2" s="1"/>
  <c r="P70" i="2"/>
  <c r="R70" i="2" s="1"/>
  <c r="O71" i="2"/>
  <c r="Q71" i="2" s="1"/>
  <c r="P71" i="2"/>
  <c r="R71" i="2" s="1"/>
  <c r="O72" i="2"/>
  <c r="Q72" i="2" s="1"/>
  <c r="P72" i="2"/>
  <c r="R72" i="2" s="1"/>
  <c r="O73" i="2"/>
  <c r="Q73" i="2" s="1"/>
  <c r="P73" i="2"/>
  <c r="R73" i="2" s="1"/>
  <c r="O74" i="2"/>
  <c r="Q74" i="2" s="1"/>
  <c r="P74" i="2"/>
  <c r="R74" i="2" s="1"/>
  <c r="O75" i="2"/>
  <c r="Q75" i="2" s="1"/>
  <c r="P75" i="2"/>
  <c r="R75" i="2" s="1"/>
  <c r="O76" i="2"/>
  <c r="Q76" i="2" s="1"/>
  <c r="P76" i="2"/>
  <c r="R76" i="2" s="1"/>
  <c r="O77" i="2"/>
  <c r="Q77" i="2" s="1"/>
  <c r="P77" i="2"/>
  <c r="R77" i="2" s="1"/>
  <c r="O78" i="2"/>
  <c r="Q78" i="2" s="1"/>
  <c r="P78" i="2"/>
  <c r="R78" i="2" s="1"/>
  <c r="O79" i="2"/>
  <c r="Q79" i="2" s="1"/>
  <c r="P79" i="2"/>
  <c r="R79" i="2" s="1"/>
  <c r="O80" i="2"/>
  <c r="Q80" i="2" s="1"/>
  <c r="P80" i="2"/>
  <c r="R80" i="2" s="1"/>
  <c r="O81" i="2"/>
  <c r="Q81" i="2" s="1"/>
  <c r="P81" i="2"/>
  <c r="R81" i="2" s="1"/>
  <c r="O82" i="2"/>
  <c r="Q82" i="2" s="1"/>
  <c r="P82" i="2"/>
  <c r="R82" i="2" s="1"/>
  <c r="O83" i="2"/>
  <c r="Q83" i="2" s="1"/>
  <c r="P83" i="2"/>
  <c r="R83" i="2" s="1"/>
  <c r="O84" i="2"/>
  <c r="Q84" i="2" s="1"/>
  <c r="P84" i="2"/>
  <c r="R84" i="2" s="1"/>
  <c r="O85" i="2"/>
  <c r="Q85" i="2" s="1"/>
  <c r="P85" i="2"/>
  <c r="R85" i="2" s="1"/>
  <c r="O86" i="2"/>
  <c r="Q86" i="2" s="1"/>
  <c r="P86" i="2"/>
  <c r="R86" i="2" s="1"/>
  <c r="O87" i="2"/>
  <c r="Q87" i="2" s="1"/>
  <c r="P87" i="2"/>
  <c r="R87" i="2" s="1"/>
  <c r="O88" i="2"/>
  <c r="Q88" i="2" s="1"/>
  <c r="P88" i="2"/>
  <c r="R88" i="2" s="1"/>
  <c r="O89" i="2"/>
  <c r="Q89" i="2" s="1"/>
  <c r="P89" i="2"/>
  <c r="R89" i="2" s="1"/>
  <c r="O90" i="2"/>
  <c r="Q90" i="2" s="1"/>
  <c r="P90" i="2"/>
  <c r="R90" i="2" s="1"/>
  <c r="O91" i="2"/>
  <c r="Q91" i="2" s="1"/>
  <c r="P91" i="2"/>
  <c r="R91" i="2" s="1"/>
  <c r="O92" i="2"/>
  <c r="Q92" i="2" s="1"/>
  <c r="P92" i="2"/>
  <c r="R92" i="2" s="1"/>
  <c r="O93" i="2"/>
  <c r="Q93" i="2" s="1"/>
  <c r="P93" i="2"/>
  <c r="R93" i="2" s="1"/>
  <c r="O94" i="2"/>
  <c r="Q94" i="2" s="1"/>
  <c r="P94" i="2"/>
  <c r="R94" i="2" s="1"/>
  <c r="O95" i="2"/>
  <c r="Q95" i="2" s="1"/>
  <c r="P95" i="2"/>
  <c r="R95" i="2" s="1"/>
  <c r="O96" i="2"/>
  <c r="Q96" i="2" s="1"/>
  <c r="P96" i="2"/>
  <c r="R96" i="2" s="1"/>
  <c r="O97" i="2"/>
  <c r="Q97" i="2" s="1"/>
  <c r="P97" i="2"/>
  <c r="R97" i="2" s="1"/>
  <c r="O98" i="2"/>
  <c r="Q98" i="2" s="1"/>
  <c r="P98" i="2"/>
  <c r="R98" i="2" s="1"/>
  <c r="O99" i="2"/>
  <c r="Q99" i="2" s="1"/>
  <c r="P99" i="2"/>
  <c r="R99" i="2" s="1"/>
  <c r="O100" i="2"/>
  <c r="Q100" i="2" s="1"/>
  <c r="P100" i="2"/>
  <c r="R100" i="2" s="1"/>
  <c r="O101" i="2"/>
  <c r="Q101" i="2" s="1"/>
  <c r="P101" i="2"/>
  <c r="R101" i="2" s="1"/>
  <c r="O102" i="2"/>
  <c r="Q102" i="2" s="1"/>
  <c r="P102" i="2"/>
  <c r="R102" i="2" s="1"/>
  <c r="O103" i="2"/>
  <c r="Q103" i="2" s="1"/>
  <c r="P103" i="2"/>
  <c r="R103" i="2" s="1"/>
  <c r="O104" i="2"/>
  <c r="Q104" i="2" s="1"/>
  <c r="P104" i="2"/>
  <c r="R104" i="2" s="1"/>
  <c r="O105" i="2"/>
  <c r="Q105" i="2" s="1"/>
  <c r="P105" i="2"/>
  <c r="R105" i="2" s="1"/>
  <c r="O106" i="2"/>
  <c r="Q106" i="2" s="1"/>
  <c r="P106" i="2"/>
  <c r="R106" i="2" s="1"/>
  <c r="O107" i="2"/>
  <c r="Q107" i="2" s="1"/>
  <c r="P107" i="2"/>
  <c r="R107" i="2" s="1"/>
  <c r="O108" i="2"/>
  <c r="Q108" i="2" s="1"/>
  <c r="P108" i="2"/>
  <c r="R108" i="2" s="1"/>
  <c r="O109" i="2"/>
  <c r="Q109" i="2" s="1"/>
  <c r="P109" i="2"/>
  <c r="R109" i="2" s="1"/>
  <c r="O110" i="2"/>
  <c r="Q110" i="2" s="1"/>
  <c r="P110" i="2"/>
  <c r="R110" i="2" s="1"/>
  <c r="O111" i="2"/>
  <c r="Q111" i="2" s="1"/>
  <c r="P111" i="2"/>
  <c r="R111" i="2" s="1"/>
  <c r="O112" i="2"/>
  <c r="Q112" i="2" s="1"/>
  <c r="P112" i="2"/>
  <c r="R112" i="2" s="1"/>
  <c r="O113" i="2"/>
  <c r="Q113" i="2" s="1"/>
  <c r="P113" i="2"/>
  <c r="R113" i="2" s="1"/>
  <c r="O114" i="2"/>
  <c r="Q114" i="2" s="1"/>
  <c r="P114" i="2"/>
  <c r="R114" i="2" s="1"/>
  <c r="O115" i="2"/>
  <c r="Q115" i="2" s="1"/>
  <c r="P115" i="2"/>
  <c r="R115" i="2" s="1"/>
  <c r="O116" i="2"/>
  <c r="Q116" i="2" s="1"/>
  <c r="P116" i="2"/>
  <c r="R116" i="2" s="1"/>
  <c r="O117" i="2"/>
  <c r="Q117" i="2" s="1"/>
  <c r="P117" i="2"/>
  <c r="R117" i="2" s="1"/>
  <c r="O118" i="2"/>
  <c r="Q118" i="2" s="1"/>
  <c r="P118" i="2"/>
  <c r="R118" i="2" s="1"/>
  <c r="O119" i="2"/>
  <c r="Q119" i="2" s="1"/>
  <c r="P119" i="2"/>
  <c r="R119" i="2" s="1"/>
  <c r="O120" i="2"/>
  <c r="Q120" i="2" s="1"/>
  <c r="P120" i="2"/>
  <c r="R120" i="2" s="1"/>
  <c r="O121" i="2"/>
  <c r="Q121" i="2" s="1"/>
  <c r="P121" i="2"/>
  <c r="R121" i="2" s="1"/>
  <c r="O122" i="2"/>
  <c r="Q122" i="2" s="1"/>
  <c r="P122" i="2"/>
  <c r="R122" i="2" s="1"/>
  <c r="O123" i="2"/>
  <c r="Q123" i="2" s="1"/>
  <c r="P123" i="2"/>
  <c r="R123" i="2" s="1"/>
  <c r="O124" i="2"/>
  <c r="Q124" i="2" s="1"/>
  <c r="P124" i="2"/>
  <c r="R124" i="2" s="1"/>
  <c r="O125" i="2"/>
  <c r="Q125" i="2" s="1"/>
  <c r="P125" i="2"/>
  <c r="R125" i="2" s="1"/>
  <c r="O126" i="2"/>
  <c r="Q126" i="2" s="1"/>
  <c r="P126" i="2"/>
  <c r="R126" i="2" s="1"/>
  <c r="O127" i="2"/>
  <c r="Q127" i="2" s="1"/>
  <c r="P127" i="2"/>
  <c r="R127" i="2" s="1"/>
  <c r="O128" i="2"/>
  <c r="Q128" i="2" s="1"/>
  <c r="P128" i="2"/>
  <c r="R128" i="2" s="1"/>
  <c r="O129" i="2"/>
  <c r="Q129" i="2" s="1"/>
  <c r="P129" i="2"/>
  <c r="R129" i="2" s="1"/>
  <c r="O130" i="2"/>
  <c r="Q130" i="2" s="1"/>
  <c r="P130" i="2"/>
  <c r="R130" i="2" s="1"/>
  <c r="O131" i="2"/>
  <c r="Q131" i="2" s="1"/>
  <c r="P131" i="2"/>
  <c r="R131" i="2" s="1"/>
  <c r="O132" i="2"/>
  <c r="Q132" i="2" s="1"/>
  <c r="P132" i="2"/>
  <c r="R132" i="2" s="1"/>
  <c r="O133" i="2"/>
  <c r="Q133" i="2" s="1"/>
  <c r="P133" i="2"/>
  <c r="R133" i="2" s="1"/>
  <c r="O134" i="2"/>
  <c r="Q134" i="2" s="1"/>
  <c r="P134" i="2"/>
  <c r="R134" i="2" s="1"/>
  <c r="O135" i="2"/>
  <c r="Q135" i="2" s="1"/>
  <c r="P135" i="2"/>
  <c r="R135" i="2" s="1"/>
  <c r="O136" i="2"/>
  <c r="Q136" i="2" s="1"/>
  <c r="P136" i="2"/>
  <c r="R136" i="2" s="1"/>
  <c r="O137" i="2"/>
  <c r="Q137" i="2" s="1"/>
  <c r="P137" i="2"/>
  <c r="R137" i="2" s="1"/>
  <c r="O138" i="2"/>
  <c r="Q138" i="2" s="1"/>
  <c r="P138" i="2"/>
  <c r="R138" i="2" s="1"/>
  <c r="O139" i="2"/>
  <c r="Q139" i="2" s="1"/>
  <c r="P139" i="2"/>
  <c r="R139" i="2" s="1"/>
  <c r="O140" i="2"/>
  <c r="Q140" i="2" s="1"/>
  <c r="P140" i="2"/>
  <c r="R140" i="2" s="1"/>
  <c r="O141" i="2"/>
  <c r="Q141" i="2" s="1"/>
  <c r="P141" i="2"/>
  <c r="R141" i="2" s="1"/>
  <c r="O142" i="2"/>
  <c r="Q142" i="2" s="1"/>
  <c r="P142" i="2"/>
  <c r="R142" i="2" s="1"/>
  <c r="O143" i="2"/>
  <c r="Q143" i="2" s="1"/>
  <c r="P143" i="2"/>
  <c r="R143" i="2" s="1"/>
  <c r="O144" i="2"/>
  <c r="Q144" i="2" s="1"/>
  <c r="P144" i="2"/>
  <c r="R144" i="2" s="1"/>
  <c r="O145" i="2"/>
  <c r="Q145" i="2" s="1"/>
  <c r="P145" i="2"/>
  <c r="R145" i="2" s="1"/>
  <c r="O146" i="2"/>
  <c r="Q146" i="2" s="1"/>
  <c r="P146" i="2"/>
  <c r="R146" i="2" s="1"/>
  <c r="O147" i="2"/>
  <c r="Q147" i="2" s="1"/>
  <c r="P147" i="2"/>
  <c r="R147" i="2" s="1"/>
  <c r="O148" i="2"/>
  <c r="Q148" i="2" s="1"/>
  <c r="P148" i="2"/>
  <c r="R148" i="2" s="1"/>
  <c r="O149" i="2"/>
  <c r="Q149" i="2" s="1"/>
  <c r="P149" i="2"/>
  <c r="R149" i="2" s="1"/>
  <c r="P7" i="2"/>
  <c r="R7" i="2" s="1"/>
  <c r="O7" i="2"/>
  <c r="Q7" i="2" s="1"/>
  <c r="P7" i="1"/>
  <c r="R7" i="1" s="1"/>
  <c r="O8" i="1"/>
  <c r="Q8" i="1" s="1"/>
  <c r="P8" i="1"/>
  <c r="R8" i="1" s="1"/>
  <c r="O9" i="1"/>
  <c r="Q9" i="1" s="1"/>
  <c r="P9" i="1"/>
  <c r="R9" i="1" s="1"/>
  <c r="O10" i="1"/>
  <c r="Q10" i="1" s="1"/>
  <c r="P10" i="1"/>
  <c r="R10" i="1" s="1"/>
  <c r="O11" i="1"/>
  <c r="Q11" i="1" s="1"/>
  <c r="P11" i="1"/>
  <c r="R11" i="1" s="1"/>
  <c r="O12" i="1"/>
  <c r="Q12" i="1" s="1"/>
  <c r="P12" i="1"/>
  <c r="R12" i="1" s="1"/>
  <c r="O13" i="1"/>
  <c r="Q13" i="1" s="1"/>
  <c r="P13" i="1"/>
  <c r="R13" i="1" s="1"/>
  <c r="O14" i="1"/>
  <c r="Q14" i="1" s="1"/>
  <c r="P14" i="1"/>
  <c r="R14" i="1" s="1"/>
  <c r="O15" i="1"/>
  <c r="Q15" i="1" s="1"/>
  <c r="P15" i="1"/>
  <c r="R15" i="1" s="1"/>
  <c r="O16" i="1"/>
  <c r="Q16" i="1" s="1"/>
  <c r="P16" i="1"/>
  <c r="R16" i="1" s="1"/>
  <c r="O17" i="1"/>
  <c r="Q17" i="1" s="1"/>
  <c r="P17" i="1"/>
  <c r="R17" i="1" s="1"/>
  <c r="O18" i="1"/>
  <c r="Q18" i="1" s="1"/>
  <c r="P18" i="1"/>
  <c r="R18" i="1" s="1"/>
  <c r="O19" i="1"/>
  <c r="Q19" i="1" s="1"/>
  <c r="P19" i="1"/>
  <c r="R19" i="1" s="1"/>
  <c r="O20" i="1"/>
  <c r="Q20" i="1" s="1"/>
  <c r="P20" i="1"/>
  <c r="R20" i="1" s="1"/>
  <c r="O21" i="1"/>
  <c r="Q21" i="1" s="1"/>
  <c r="P21" i="1"/>
  <c r="R21" i="1" s="1"/>
  <c r="O22" i="1"/>
  <c r="Q22" i="1" s="1"/>
  <c r="P22" i="1"/>
  <c r="R22" i="1" s="1"/>
  <c r="O23" i="1"/>
  <c r="Q23" i="1" s="1"/>
  <c r="P23" i="1"/>
  <c r="R23" i="1" s="1"/>
  <c r="O24" i="1"/>
  <c r="Q24" i="1" s="1"/>
  <c r="P24" i="1"/>
  <c r="R24" i="1" s="1"/>
  <c r="O25" i="1"/>
  <c r="Q25" i="1" s="1"/>
  <c r="P25" i="1"/>
  <c r="R25" i="1" s="1"/>
  <c r="O26" i="1"/>
  <c r="Q26" i="1" s="1"/>
  <c r="P26" i="1"/>
  <c r="R26" i="1" s="1"/>
  <c r="O27" i="1"/>
  <c r="Q27" i="1" s="1"/>
  <c r="P27" i="1"/>
  <c r="R27" i="1" s="1"/>
  <c r="O28" i="1"/>
  <c r="Q28" i="1" s="1"/>
  <c r="P28" i="1"/>
  <c r="R28" i="1" s="1"/>
  <c r="O29" i="1"/>
  <c r="Q29" i="1" s="1"/>
  <c r="P29" i="1"/>
  <c r="R29" i="1" s="1"/>
  <c r="O30" i="1"/>
  <c r="Q30" i="1" s="1"/>
  <c r="P30" i="1"/>
  <c r="R30" i="1" s="1"/>
  <c r="O31" i="1"/>
  <c r="Q31" i="1" s="1"/>
  <c r="P31" i="1"/>
  <c r="R31" i="1" s="1"/>
  <c r="O32" i="1"/>
  <c r="Q32" i="1" s="1"/>
  <c r="P32" i="1"/>
  <c r="R32" i="1" s="1"/>
  <c r="O33" i="1"/>
  <c r="Q33" i="1" s="1"/>
  <c r="P33" i="1"/>
  <c r="R33" i="1" s="1"/>
  <c r="O34" i="1"/>
  <c r="Q34" i="1" s="1"/>
  <c r="P34" i="1"/>
  <c r="R34" i="1" s="1"/>
  <c r="O35" i="1"/>
  <c r="Q35" i="1" s="1"/>
  <c r="P35" i="1"/>
  <c r="R35" i="1" s="1"/>
  <c r="O36" i="1"/>
  <c r="Q36" i="1" s="1"/>
  <c r="P36" i="1"/>
  <c r="R36" i="1" s="1"/>
  <c r="O37" i="1"/>
  <c r="Q37" i="1" s="1"/>
  <c r="P37" i="1"/>
  <c r="R37" i="1" s="1"/>
  <c r="O38" i="1"/>
  <c r="Q38" i="1" s="1"/>
  <c r="P38" i="1"/>
  <c r="R38" i="1" s="1"/>
  <c r="O39" i="1"/>
  <c r="Q39" i="1" s="1"/>
  <c r="P39" i="1"/>
  <c r="R39" i="1" s="1"/>
  <c r="O40" i="1"/>
  <c r="Q40" i="1" s="1"/>
  <c r="P40" i="1"/>
  <c r="R40" i="1" s="1"/>
  <c r="O41" i="1"/>
  <c r="Q41" i="1" s="1"/>
  <c r="P41" i="1"/>
  <c r="R41" i="1" s="1"/>
  <c r="O42" i="1"/>
  <c r="Q42" i="1" s="1"/>
  <c r="P42" i="1"/>
  <c r="R42" i="1" s="1"/>
  <c r="O43" i="1"/>
  <c r="Q43" i="1" s="1"/>
  <c r="P43" i="1"/>
  <c r="R43" i="1" s="1"/>
  <c r="O44" i="1"/>
  <c r="Q44" i="1" s="1"/>
  <c r="P44" i="1"/>
  <c r="R44" i="1" s="1"/>
  <c r="O45" i="1"/>
  <c r="Q45" i="1" s="1"/>
  <c r="P45" i="1"/>
  <c r="R45" i="1" s="1"/>
  <c r="O46" i="1"/>
  <c r="Q46" i="1" s="1"/>
  <c r="P46" i="1"/>
  <c r="R46" i="1" s="1"/>
  <c r="O47" i="1"/>
  <c r="Q47" i="1" s="1"/>
  <c r="P47" i="1"/>
  <c r="R47" i="1" s="1"/>
  <c r="O48" i="1"/>
  <c r="Q48" i="1" s="1"/>
  <c r="P48" i="1"/>
  <c r="R48" i="1" s="1"/>
  <c r="O49" i="1"/>
  <c r="Q49" i="1" s="1"/>
  <c r="P49" i="1"/>
  <c r="R49" i="1" s="1"/>
  <c r="O50" i="1"/>
  <c r="Q50" i="1" s="1"/>
  <c r="P50" i="1"/>
  <c r="R50" i="1" s="1"/>
  <c r="O51" i="1"/>
  <c r="Q51" i="1" s="1"/>
  <c r="P51" i="1"/>
  <c r="R51" i="1" s="1"/>
  <c r="O52" i="1"/>
  <c r="Q52" i="1" s="1"/>
  <c r="P52" i="1"/>
  <c r="R52" i="1" s="1"/>
  <c r="O53" i="1"/>
  <c r="Q53" i="1" s="1"/>
  <c r="P53" i="1"/>
  <c r="R53" i="1" s="1"/>
  <c r="O54" i="1"/>
  <c r="Q54" i="1" s="1"/>
  <c r="P54" i="1"/>
  <c r="R54" i="1" s="1"/>
  <c r="O55" i="1"/>
  <c r="Q55" i="1" s="1"/>
  <c r="P55" i="1"/>
  <c r="R55" i="1" s="1"/>
  <c r="O56" i="1"/>
  <c r="Q56" i="1" s="1"/>
  <c r="P56" i="1"/>
  <c r="R56" i="1" s="1"/>
  <c r="O57" i="1"/>
  <c r="Q57" i="1" s="1"/>
  <c r="P57" i="1"/>
  <c r="R57" i="1" s="1"/>
  <c r="O58" i="1"/>
  <c r="Q58" i="1" s="1"/>
  <c r="P58" i="1"/>
  <c r="R58" i="1" s="1"/>
  <c r="O59" i="1"/>
  <c r="Q59" i="1" s="1"/>
  <c r="P59" i="1"/>
  <c r="R59" i="1" s="1"/>
  <c r="O60" i="1"/>
  <c r="Q60" i="1" s="1"/>
  <c r="P60" i="1"/>
  <c r="R60" i="1" s="1"/>
  <c r="O61" i="1"/>
  <c r="Q61" i="1" s="1"/>
  <c r="P61" i="1"/>
  <c r="R61" i="1" s="1"/>
  <c r="O62" i="1"/>
  <c r="Q62" i="1" s="1"/>
  <c r="P62" i="1"/>
  <c r="R62" i="1" s="1"/>
  <c r="O63" i="1"/>
  <c r="Q63" i="1" s="1"/>
  <c r="P63" i="1"/>
  <c r="R63" i="1" s="1"/>
  <c r="O64" i="1"/>
  <c r="Q64" i="1" s="1"/>
  <c r="P64" i="1"/>
  <c r="R64" i="1" s="1"/>
  <c r="O65" i="1"/>
  <c r="Q65" i="1" s="1"/>
  <c r="P65" i="1"/>
  <c r="R65" i="1" s="1"/>
  <c r="O66" i="1"/>
  <c r="Q66" i="1" s="1"/>
  <c r="P66" i="1"/>
  <c r="R66" i="1" s="1"/>
  <c r="O67" i="1"/>
  <c r="Q67" i="1" s="1"/>
  <c r="P67" i="1"/>
  <c r="R67" i="1" s="1"/>
  <c r="O68" i="1"/>
  <c r="Q68" i="1" s="1"/>
  <c r="P68" i="1"/>
  <c r="R68" i="1" s="1"/>
  <c r="O69" i="1"/>
  <c r="Q69" i="1" s="1"/>
  <c r="P69" i="1"/>
  <c r="R69" i="1" s="1"/>
  <c r="O70" i="1"/>
  <c r="Q70" i="1" s="1"/>
  <c r="P70" i="1"/>
  <c r="R70" i="1" s="1"/>
  <c r="O71" i="1"/>
  <c r="Q71" i="1" s="1"/>
  <c r="P71" i="1"/>
  <c r="R71" i="1" s="1"/>
  <c r="O72" i="1"/>
  <c r="Q72" i="1" s="1"/>
  <c r="P72" i="1"/>
  <c r="R72" i="1" s="1"/>
  <c r="O73" i="1"/>
  <c r="Q73" i="1" s="1"/>
  <c r="P73" i="1"/>
  <c r="R73" i="1" s="1"/>
  <c r="O74" i="1"/>
  <c r="Q74" i="1" s="1"/>
  <c r="P74" i="1"/>
  <c r="R74" i="1" s="1"/>
  <c r="O75" i="1"/>
  <c r="Q75" i="1" s="1"/>
  <c r="P75" i="1"/>
  <c r="R75" i="1" s="1"/>
  <c r="O76" i="1"/>
  <c r="Q76" i="1" s="1"/>
  <c r="P76" i="1"/>
  <c r="R76" i="1" s="1"/>
  <c r="O77" i="1"/>
  <c r="Q77" i="1" s="1"/>
  <c r="P77" i="1"/>
  <c r="R77" i="1" s="1"/>
  <c r="O78" i="1"/>
  <c r="Q78" i="1" s="1"/>
  <c r="P78" i="1"/>
  <c r="R78" i="1" s="1"/>
  <c r="O79" i="1"/>
  <c r="Q79" i="1" s="1"/>
  <c r="P79" i="1"/>
  <c r="R79" i="1" s="1"/>
  <c r="O80" i="1"/>
  <c r="Q80" i="1" s="1"/>
  <c r="P80" i="1"/>
  <c r="R80" i="1" s="1"/>
  <c r="O81" i="1"/>
  <c r="Q81" i="1" s="1"/>
  <c r="P81" i="1"/>
  <c r="R81" i="1" s="1"/>
  <c r="O82" i="1"/>
  <c r="Q82" i="1" s="1"/>
  <c r="P82" i="1"/>
  <c r="R82" i="1" s="1"/>
  <c r="O83" i="1"/>
  <c r="Q83" i="1" s="1"/>
  <c r="P83" i="1"/>
  <c r="R83" i="1" s="1"/>
  <c r="O84" i="1"/>
  <c r="Q84" i="1" s="1"/>
  <c r="P84" i="1"/>
  <c r="R84" i="1" s="1"/>
  <c r="O85" i="1"/>
  <c r="Q85" i="1" s="1"/>
  <c r="P85" i="1"/>
  <c r="R85" i="1" s="1"/>
  <c r="O86" i="1"/>
  <c r="Q86" i="1" s="1"/>
  <c r="P86" i="1"/>
  <c r="R86" i="1" s="1"/>
  <c r="O87" i="1"/>
  <c r="Q87" i="1" s="1"/>
  <c r="P87" i="1"/>
  <c r="R87" i="1" s="1"/>
  <c r="O88" i="1"/>
  <c r="Q88" i="1" s="1"/>
  <c r="P88" i="1"/>
  <c r="R88" i="1" s="1"/>
  <c r="O89" i="1"/>
  <c r="Q89" i="1" s="1"/>
  <c r="P89" i="1"/>
  <c r="R89" i="1" s="1"/>
  <c r="O90" i="1"/>
  <c r="Q90" i="1" s="1"/>
  <c r="P90" i="1"/>
  <c r="R90" i="1" s="1"/>
  <c r="O91" i="1"/>
  <c r="Q91" i="1" s="1"/>
  <c r="P91" i="1"/>
  <c r="R91" i="1" s="1"/>
  <c r="O92" i="1"/>
  <c r="Q92" i="1" s="1"/>
  <c r="P92" i="1"/>
  <c r="R92" i="1" s="1"/>
  <c r="O93" i="1"/>
  <c r="Q93" i="1" s="1"/>
  <c r="P93" i="1"/>
  <c r="R93" i="1" s="1"/>
  <c r="O94" i="1"/>
  <c r="Q94" i="1" s="1"/>
  <c r="P94" i="1"/>
  <c r="R94" i="1" s="1"/>
  <c r="O95" i="1"/>
  <c r="Q95" i="1" s="1"/>
  <c r="P95" i="1"/>
  <c r="R95" i="1" s="1"/>
  <c r="O96" i="1"/>
  <c r="Q96" i="1" s="1"/>
  <c r="P96" i="1"/>
  <c r="R96" i="1" s="1"/>
  <c r="O97" i="1"/>
  <c r="Q97" i="1" s="1"/>
  <c r="P97" i="1"/>
  <c r="R97" i="1" s="1"/>
  <c r="O98" i="1"/>
  <c r="Q98" i="1" s="1"/>
  <c r="P98" i="1"/>
  <c r="R98" i="1" s="1"/>
  <c r="O99" i="1"/>
  <c r="Q99" i="1" s="1"/>
  <c r="P99" i="1"/>
  <c r="R99" i="1" s="1"/>
  <c r="O100" i="1"/>
  <c r="Q100" i="1" s="1"/>
  <c r="P100" i="1"/>
  <c r="R100" i="1" s="1"/>
  <c r="O101" i="1"/>
  <c r="Q101" i="1" s="1"/>
  <c r="P101" i="1"/>
  <c r="R101" i="1" s="1"/>
  <c r="O102" i="1"/>
  <c r="Q102" i="1" s="1"/>
  <c r="P102" i="1"/>
  <c r="R102" i="1" s="1"/>
  <c r="O103" i="1"/>
  <c r="Q103" i="1" s="1"/>
  <c r="P103" i="1"/>
  <c r="R103" i="1" s="1"/>
  <c r="O104" i="1"/>
  <c r="Q104" i="1" s="1"/>
  <c r="P104" i="1"/>
  <c r="R104" i="1" s="1"/>
  <c r="O105" i="1"/>
  <c r="Q105" i="1" s="1"/>
  <c r="P105" i="1"/>
  <c r="R105" i="1" s="1"/>
  <c r="O106" i="1"/>
  <c r="Q106" i="1" s="1"/>
  <c r="P106" i="1"/>
  <c r="R106" i="1" s="1"/>
  <c r="O107" i="1"/>
  <c r="Q107" i="1" s="1"/>
  <c r="P107" i="1"/>
  <c r="R107" i="1" s="1"/>
  <c r="O108" i="1"/>
  <c r="Q108" i="1" s="1"/>
  <c r="P108" i="1"/>
  <c r="R108" i="1" s="1"/>
  <c r="O109" i="1"/>
  <c r="Q109" i="1" s="1"/>
  <c r="P109" i="1"/>
  <c r="R109" i="1" s="1"/>
  <c r="O110" i="1"/>
  <c r="Q110" i="1" s="1"/>
  <c r="P110" i="1"/>
  <c r="R110" i="1" s="1"/>
  <c r="O111" i="1"/>
  <c r="Q111" i="1" s="1"/>
  <c r="P111" i="1"/>
  <c r="R111" i="1" s="1"/>
  <c r="O112" i="1"/>
  <c r="Q112" i="1" s="1"/>
  <c r="P112" i="1"/>
  <c r="R112" i="1" s="1"/>
  <c r="O113" i="1"/>
  <c r="Q113" i="1" s="1"/>
  <c r="P113" i="1"/>
  <c r="R113" i="1" s="1"/>
  <c r="O114" i="1"/>
  <c r="Q114" i="1" s="1"/>
  <c r="P114" i="1"/>
  <c r="R114" i="1" s="1"/>
  <c r="O115" i="1"/>
  <c r="Q115" i="1" s="1"/>
  <c r="P115" i="1"/>
  <c r="R115" i="1" s="1"/>
  <c r="O116" i="1"/>
  <c r="Q116" i="1" s="1"/>
  <c r="P116" i="1"/>
  <c r="R116" i="1" s="1"/>
  <c r="O117" i="1"/>
  <c r="Q117" i="1" s="1"/>
  <c r="P117" i="1"/>
  <c r="R117" i="1" s="1"/>
  <c r="O118" i="1"/>
  <c r="Q118" i="1" s="1"/>
  <c r="P118" i="1"/>
  <c r="R118" i="1" s="1"/>
  <c r="O119" i="1"/>
  <c r="Q119" i="1" s="1"/>
  <c r="P119" i="1"/>
  <c r="R119" i="1" s="1"/>
  <c r="O120" i="1"/>
  <c r="Q120" i="1" s="1"/>
  <c r="P120" i="1"/>
  <c r="R120" i="1" s="1"/>
  <c r="O121" i="1"/>
  <c r="Q121" i="1" s="1"/>
  <c r="P121" i="1"/>
  <c r="R121" i="1" s="1"/>
  <c r="O122" i="1"/>
  <c r="Q122" i="1" s="1"/>
  <c r="P122" i="1"/>
  <c r="R122" i="1" s="1"/>
  <c r="O123" i="1"/>
  <c r="Q123" i="1" s="1"/>
  <c r="P123" i="1"/>
  <c r="R123" i="1" s="1"/>
  <c r="O124" i="1"/>
  <c r="Q124" i="1" s="1"/>
  <c r="P124" i="1"/>
  <c r="R124" i="1" s="1"/>
  <c r="O125" i="1"/>
  <c r="Q125" i="1" s="1"/>
  <c r="P125" i="1"/>
  <c r="R125" i="1" s="1"/>
  <c r="O126" i="1"/>
  <c r="Q126" i="1" s="1"/>
  <c r="P126" i="1"/>
  <c r="R126" i="1" s="1"/>
  <c r="O127" i="1"/>
  <c r="Q127" i="1" s="1"/>
  <c r="P127" i="1"/>
  <c r="R127" i="1" s="1"/>
  <c r="O128" i="1"/>
  <c r="Q128" i="1" s="1"/>
  <c r="P128" i="1"/>
  <c r="R128" i="1" s="1"/>
  <c r="O129" i="1"/>
  <c r="Q129" i="1" s="1"/>
  <c r="P129" i="1"/>
  <c r="R129" i="1" s="1"/>
  <c r="O130" i="1"/>
  <c r="Q130" i="1" s="1"/>
  <c r="P130" i="1"/>
  <c r="R130" i="1" s="1"/>
  <c r="O131" i="1"/>
  <c r="Q131" i="1" s="1"/>
  <c r="P131" i="1"/>
  <c r="R131" i="1" s="1"/>
  <c r="O132" i="1"/>
  <c r="Q132" i="1" s="1"/>
  <c r="P132" i="1"/>
  <c r="R132" i="1" s="1"/>
  <c r="O133" i="1"/>
  <c r="Q133" i="1" s="1"/>
  <c r="P133" i="1"/>
  <c r="R133" i="1" s="1"/>
  <c r="O134" i="1"/>
  <c r="Q134" i="1" s="1"/>
  <c r="P134" i="1"/>
  <c r="R134" i="1" s="1"/>
  <c r="O135" i="1"/>
  <c r="Q135" i="1" s="1"/>
  <c r="P135" i="1"/>
  <c r="R135" i="1" s="1"/>
  <c r="O136" i="1"/>
  <c r="Q136" i="1" s="1"/>
  <c r="P136" i="1"/>
  <c r="R136" i="1" s="1"/>
  <c r="O137" i="1"/>
  <c r="Q137" i="1" s="1"/>
  <c r="P137" i="1"/>
  <c r="R137" i="1" s="1"/>
  <c r="O138" i="1"/>
  <c r="Q138" i="1" s="1"/>
  <c r="P138" i="1"/>
  <c r="R138" i="1" s="1"/>
  <c r="O139" i="1"/>
  <c r="Q139" i="1" s="1"/>
  <c r="P139" i="1"/>
  <c r="R139" i="1" s="1"/>
  <c r="O140" i="1"/>
  <c r="Q140" i="1" s="1"/>
  <c r="P140" i="1"/>
  <c r="R140" i="1" s="1"/>
  <c r="O141" i="1"/>
  <c r="Q141" i="1" s="1"/>
  <c r="P141" i="1"/>
  <c r="R141" i="1" s="1"/>
  <c r="O142" i="1"/>
  <c r="Q142" i="1" s="1"/>
  <c r="P142" i="1"/>
  <c r="R142" i="1" s="1"/>
  <c r="O143" i="1"/>
  <c r="Q143" i="1" s="1"/>
  <c r="P143" i="1"/>
  <c r="R143" i="1" s="1"/>
  <c r="O144" i="1"/>
  <c r="Q144" i="1" s="1"/>
  <c r="P144" i="1"/>
  <c r="R144" i="1" s="1"/>
  <c r="O145" i="1"/>
  <c r="Q145" i="1" s="1"/>
  <c r="P145" i="1"/>
  <c r="R145" i="1" s="1"/>
  <c r="O146" i="1"/>
  <c r="Q146" i="1" s="1"/>
  <c r="P146" i="1"/>
  <c r="R146" i="1" s="1"/>
  <c r="O147" i="1"/>
  <c r="Q147" i="1" s="1"/>
  <c r="P147" i="1"/>
  <c r="R147" i="1" s="1"/>
  <c r="O149" i="1"/>
  <c r="Q149" i="1" s="1"/>
  <c r="P149" i="1"/>
  <c r="R149" i="1" s="1"/>
  <c r="P6" i="1"/>
  <c r="R6" i="1" s="1"/>
  <c r="S6" i="1" s="1"/>
  <c r="J149" i="2"/>
  <c r="J148" i="2"/>
  <c r="U147" i="2"/>
  <c r="Y147" i="2" s="1"/>
  <c r="Z147" i="2" s="1"/>
  <c r="J147" i="2"/>
  <c r="J146" i="2"/>
  <c r="U145" i="2"/>
  <c r="J145" i="2"/>
  <c r="J144" i="2"/>
  <c r="U143" i="2"/>
  <c r="J143" i="2"/>
  <c r="J142" i="2"/>
  <c r="J141" i="2"/>
  <c r="J140" i="2"/>
  <c r="U139" i="2"/>
  <c r="Y139" i="2" s="1"/>
  <c r="Z139" i="2" s="1"/>
  <c r="J139" i="2"/>
  <c r="J138" i="2"/>
  <c r="U137" i="2"/>
  <c r="J137" i="2"/>
  <c r="U136" i="2"/>
  <c r="J136" i="2"/>
  <c r="U135" i="2"/>
  <c r="J135" i="2"/>
  <c r="J134" i="2"/>
  <c r="U133" i="2"/>
  <c r="J133" i="2"/>
  <c r="J132" i="2"/>
  <c r="U131" i="2"/>
  <c r="Y131" i="2" s="1"/>
  <c r="Z131" i="2" s="1"/>
  <c r="J131" i="2"/>
  <c r="J130" i="2"/>
  <c r="J129" i="2"/>
  <c r="J128" i="2"/>
  <c r="U127" i="2"/>
  <c r="Y127" i="2" s="1"/>
  <c r="Z127" i="2" s="1"/>
  <c r="J127" i="2"/>
  <c r="J126" i="2"/>
  <c r="U125" i="2"/>
  <c r="J125" i="2"/>
  <c r="J124" i="2"/>
  <c r="U123" i="2"/>
  <c r="Y123" i="2" s="1"/>
  <c r="Z123" i="2" s="1"/>
  <c r="J123" i="2"/>
  <c r="J122" i="2"/>
  <c r="J121" i="2"/>
  <c r="J120" i="2"/>
  <c r="U119" i="2"/>
  <c r="Y119" i="2" s="1"/>
  <c r="Z119" i="2" s="1"/>
  <c r="J119" i="2"/>
  <c r="J118" i="2"/>
  <c r="U117" i="2"/>
  <c r="J117" i="2"/>
  <c r="J116" i="2"/>
  <c r="U115" i="2"/>
  <c r="J115" i="2"/>
  <c r="J114" i="2"/>
  <c r="J113" i="2"/>
  <c r="J112" i="2"/>
  <c r="U111" i="2"/>
  <c r="Y111" i="2" s="1"/>
  <c r="Z111" i="2" s="1"/>
  <c r="J111" i="2"/>
  <c r="J110" i="2"/>
  <c r="U109" i="2"/>
  <c r="J109" i="2"/>
  <c r="J108" i="2"/>
  <c r="U107" i="2"/>
  <c r="Y107" i="2" s="1"/>
  <c r="Z107" i="2" s="1"/>
  <c r="J107" i="2"/>
  <c r="J106" i="2"/>
  <c r="J105" i="2"/>
  <c r="U104" i="2"/>
  <c r="J104" i="2"/>
  <c r="U103" i="2"/>
  <c r="Y103" i="2" s="1"/>
  <c r="Z103" i="2" s="1"/>
  <c r="J103" i="2"/>
  <c r="J102" i="2"/>
  <c r="J101" i="2"/>
  <c r="U100" i="2"/>
  <c r="J100" i="2"/>
  <c r="U99" i="2"/>
  <c r="Y99" i="2" s="1"/>
  <c r="Z99" i="2" s="1"/>
  <c r="J99" i="2"/>
  <c r="J98" i="2"/>
  <c r="U97" i="2"/>
  <c r="J97" i="2"/>
  <c r="J96" i="2"/>
  <c r="U95" i="2"/>
  <c r="Y95" i="2" s="1"/>
  <c r="Z95" i="2" s="1"/>
  <c r="J95" i="2"/>
  <c r="J94" i="2"/>
  <c r="J93" i="2"/>
  <c r="U92" i="2"/>
  <c r="J92" i="2"/>
  <c r="U91" i="2"/>
  <c r="Y91" i="2" s="1"/>
  <c r="Z91" i="2" s="1"/>
  <c r="J91" i="2"/>
  <c r="J90" i="2"/>
  <c r="J89" i="2"/>
  <c r="J88" i="2"/>
  <c r="U87" i="2"/>
  <c r="J87" i="2"/>
  <c r="J86" i="2"/>
  <c r="U85" i="2"/>
  <c r="J85" i="2"/>
  <c r="U84" i="2"/>
  <c r="J84" i="2"/>
  <c r="U83" i="2"/>
  <c r="Y83" i="2" s="1"/>
  <c r="Z83" i="2" s="1"/>
  <c r="J83" i="2"/>
  <c r="J82" i="2"/>
  <c r="J81" i="2"/>
  <c r="J80" i="2"/>
  <c r="U79" i="2"/>
  <c r="J79" i="2"/>
  <c r="J78" i="2"/>
  <c r="U77" i="2"/>
  <c r="J77" i="2"/>
  <c r="U76" i="2"/>
  <c r="J76" i="2"/>
  <c r="U75" i="2"/>
  <c r="Y75" i="2" s="1"/>
  <c r="Z75" i="2" s="1"/>
  <c r="J75" i="2"/>
  <c r="J74" i="2"/>
  <c r="U73" i="2"/>
  <c r="J73" i="2"/>
  <c r="J72" i="2"/>
  <c r="U71" i="2"/>
  <c r="Y71" i="2" s="1"/>
  <c r="Z71" i="2" s="1"/>
  <c r="J71" i="2"/>
  <c r="J70" i="2"/>
  <c r="J69" i="2"/>
  <c r="U68" i="2"/>
  <c r="J68" i="2"/>
  <c r="U67" i="2"/>
  <c r="Y67" i="2" s="1"/>
  <c r="Z67" i="2" s="1"/>
  <c r="J67" i="2"/>
  <c r="J66" i="2"/>
  <c r="U65" i="2"/>
  <c r="J65" i="2"/>
  <c r="J64" i="2"/>
  <c r="U63" i="2"/>
  <c r="Y63" i="2" s="1"/>
  <c r="Z63" i="2" s="1"/>
  <c r="J63" i="2"/>
  <c r="J62" i="2"/>
  <c r="J61" i="2"/>
  <c r="U60" i="2"/>
  <c r="J60" i="2"/>
  <c r="U59" i="2"/>
  <c r="Y59" i="2" s="1"/>
  <c r="Z59" i="2" s="1"/>
  <c r="J59" i="2"/>
  <c r="J58" i="2"/>
  <c r="J57" i="2"/>
  <c r="J56" i="2"/>
  <c r="U55" i="2"/>
  <c r="J55" i="2"/>
  <c r="J54" i="2"/>
  <c r="J53" i="2"/>
  <c r="J52" i="2"/>
  <c r="U51" i="2"/>
  <c r="Y51" i="2" s="1"/>
  <c r="Z51" i="2" s="1"/>
  <c r="J51" i="2"/>
  <c r="J50" i="2"/>
  <c r="U49" i="2"/>
  <c r="J49" i="2"/>
  <c r="J48" i="2"/>
  <c r="U47" i="2"/>
  <c r="Y47" i="2" s="1"/>
  <c r="Z47" i="2" s="1"/>
  <c r="J47" i="2"/>
  <c r="J46" i="2"/>
  <c r="J45" i="2"/>
  <c r="J44" i="2"/>
  <c r="U43" i="2"/>
  <c r="J43" i="2"/>
  <c r="J42" i="2"/>
  <c r="U41" i="2"/>
  <c r="J41" i="2"/>
  <c r="J40" i="2"/>
  <c r="U39" i="2"/>
  <c r="Y39" i="2" s="1"/>
  <c r="Z39" i="2" s="1"/>
  <c r="J39" i="2"/>
  <c r="J38" i="2"/>
  <c r="J37" i="2"/>
  <c r="J36" i="2"/>
  <c r="U35" i="2"/>
  <c r="Y35" i="2" s="1"/>
  <c r="Z35" i="2" s="1"/>
  <c r="J35" i="2"/>
  <c r="J34" i="2"/>
  <c r="U33" i="2"/>
  <c r="J33" i="2"/>
  <c r="J32" i="2"/>
  <c r="U31" i="2"/>
  <c r="Y31" i="2" s="1"/>
  <c r="Z31" i="2" s="1"/>
  <c r="J31" i="2"/>
  <c r="J30" i="2"/>
  <c r="J29" i="2"/>
  <c r="J28" i="2"/>
  <c r="U27" i="2"/>
  <c r="Y27" i="2" s="1"/>
  <c r="Z27" i="2" s="1"/>
  <c r="J27" i="2"/>
  <c r="J26" i="2"/>
  <c r="U25" i="2"/>
  <c r="J25" i="2"/>
  <c r="J24" i="2"/>
  <c r="U23" i="2"/>
  <c r="J23" i="2"/>
  <c r="J22" i="2"/>
  <c r="J21" i="2"/>
  <c r="J20" i="2"/>
  <c r="U19" i="2"/>
  <c r="Y19" i="2" s="1"/>
  <c r="Z19" i="2" s="1"/>
  <c r="J19" i="2"/>
  <c r="J18" i="2"/>
  <c r="U17" i="2"/>
  <c r="J17" i="2"/>
  <c r="J16" i="2"/>
  <c r="U15" i="2"/>
  <c r="Y15" i="2" s="1"/>
  <c r="Z15" i="2" s="1"/>
  <c r="J15" i="2"/>
  <c r="J14" i="2"/>
  <c r="J13" i="2"/>
  <c r="J12" i="2"/>
  <c r="U11" i="2"/>
  <c r="J11" i="2"/>
  <c r="J10" i="2"/>
  <c r="U9" i="2"/>
  <c r="W9" i="2" s="1"/>
  <c r="U61" i="1"/>
  <c r="U65" i="1"/>
  <c r="U125" i="1"/>
  <c r="U129" i="1"/>
  <c r="Y149" i="1"/>
  <c r="Z149" i="1" s="1"/>
  <c r="Z147" i="1"/>
  <c r="Y147" i="1"/>
  <c r="Z146" i="1"/>
  <c r="Y146" i="1"/>
  <c r="Z145" i="1"/>
  <c r="Y145" i="1"/>
  <c r="Z144" i="1"/>
  <c r="Y144" i="1"/>
  <c r="Z143" i="1"/>
  <c r="Y143" i="1"/>
  <c r="Z142" i="1"/>
  <c r="Y142" i="1"/>
  <c r="AA142" i="1" s="1"/>
  <c r="Z141" i="1"/>
  <c r="Y141" i="1"/>
  <c r="Z140" i="1"/>
  <c r="Y140" i="1"/>
  <c r="Z139" i="1"/>
  <c r="Y139" i="1"/>
  <c r="Z138" i="1"/>
  <c r="Y138" i="1"/>
  <c r="Z137" i="1"/>
  <c r="Y137" i="1"/>
  <c r="Z136" i="1"/>
  <c r="Y136" i="1"/>
  <c r="Z135" i="1"/>
  <c r="Y135" i="1"/>
  <c r="Z134" i="1"/>
  <c r="Y134" i="1"/>
  <c r="Z133" i="1"/>
  <c r="Y133" i="1"/>
  <c r="Z132" i="1"/>
  <c r="Y132" i="1"/>
  <c r="Z131" i="1"/>
  <c r="Y131" i="1"/>
  <c r="Z130" i="1"/>
  <c r="Y130" i="1"/>
  <c r="Z129" i="1"/>
  <c r="Y129" i="1"/>
  <c r="Z128" i="1"/>
  <c r="Y128" i="1"/>
  <c r="Z127" i="1"/>
  <c r="Y127" i="1"/>
  <c r="Z126" i="1"/>
  <c r="Y126" i="1"/>
  <c r="Z125" i="1"/>
  <c r="Y125" i="1"/>
  <c r="Z124" i="1"/>
  <c r="Y124" i="1"/>
  <c r="AA124" i="1" s="1"/>
  <c r="Z123" i="1"/>
  <c r="Y123" i="1"/>
  <c r="Z122" i="1"/>
  <c r="Y122" i="1"/>
  <c r="Z121" i="1"/>
  <c r="Y121" i="1"/>
  <c r="Z120" i="1"/>
  <c r="Y120" i="1"/>
  <c r="Z119" i="1"/>
  <c r="Y119" i="1"/>
  <c r="Z118" i="1"/>
  <c r="Y118" i="1"/>
  <c r="Z117" i="1"/>
  <c r="Y117" i="1"/>
  <c r="Z116" i="1"/>
  <c r="Y116" i="1"/>
  <c r="Z115" i="1"/>
  <c r="Y115" i="1"/>
  <c r="Z114" i="1"/>
  <c r="Y114" i="1"/>
  <c r="Z113" i="1"/>
  <c r="Y113" i="1"/>
  <c r="Z112" i="1"/>
  <c r="Y112" i="1"/>
  <c r="Z111" i="1"/>
  <c r="Y111" i="1"/>
  <c r="Z110" i="1"/>
  <c r="Y110" i="1"/>
  <c r="Z109" i="1"/>
  <c r="Y109" i="1"/>
  <c r="Z108" i="1"/>
  <c r="Y108" i="1"/>
  <c r="Z107" i="1"/>
  <c r="Y107" i="1"/>
  <c r="Z106" i="1"/>
  <c r="Y106" i="1"/>
  <c r="Z105" i="1"/>
  <c r="Y105" i="1"/>
  <c r="Z104" i="1"/>
  <c r="Y104" i="1"/>
  <c r="Z103" i="1"/>
  <c r="Y103" i="1"/>
  <c r="Z102" i="1"/>
  <c r="Y102" i="1"/>
  <c r="Z101" i="1"/>
  <c r="Y101" i="1"/>
  <c r="Z100" i="1"/>
  <c r="Y100" i="1"/>
  <c r="Z99" i="1"/>
  <c r="Y99" i="1"/>
  <c r="Z98" i="1"/>
  <c r="Y98" i="1"/>
  <c r="Z97" i="1"/>
  <c r="Y97" i="1"/>
  <c r="Z96" i="1"/>
  <c r="Y96" i="1"/>
  <c r="Z95" i="1"/>
  <c r="Y95" i="1"/>
  <c r="Z94" i="1"/>
  <c r="Y94" i="1"/>
  <c r="Z93" i="1"/>
  <c r="Y93" i="1"/>
  <c r="Z92" i="1"/>
  <c r="Y92" i="1"/>
  <c r="AA92" i="1" s="1"/>
  <c r="Z91" i="1"/>
  <c r="Y91" i="1"/>
  <c r="Z90" i="1"/>
  <c r="Y90" i="1"/>
  <c r="Z89" i="1"/>
  <c r="Y89" i="1"/>
  <c r="Z88" i="1"/>
  <c r="Y88" i="1"/>
  <c r="Z87" i="1"/>
  <c r="Y87" i="1"/>
  <c r="Z86" i="1"/>
  <c r="Y86" i="1"/>
  <c r="Z85" i="1"/>
  <c r="Y85" i="1"/>
  <c r="Z84" i="1"/>
  <c r="Y84" i="1"/>
  <c r="Z83" i="1"/>
  <c r="Y83" i="1"/>
  <c r="Z82" i="1"/>
  <c r="Y82" i="1"/>
  <c r="Z81" i="1"/>
  <c r="Y81" i="1"/>
  <c r="Z80" i="1"/>
  <c r="Y80" i="1"/>
  <c r="Z79" i="1"/>
  <c r="Y79" i="1"/>
  <c r="Z78" i="1"/>
  <c r="Y78" i="1"/>
  <c r="Z77" i="1"/>
  <c r="Y77" i="1"/>
  <c r="Z76" i="1"/>
  <c r="Y76" i="1"/>
  <c r="Z75" i="1"/>
  <c r="Y75" i="1"/>
  <c r="Z74" i="1"/>
  <c r="Y74" i="1"/>
  <c r="Z73" i="1"/>
  <c r="Y73" i="1"/>
  <c r="Z72" i="1"/>
  <c r="Y72" i="1"/>
  <c r="AA72" i="1" s="1"/>
  <c r="Z71" i="1"/>
  <c r="Y71" i="1"/>
  <c r="Z70" i="1"/>
  <c r="Y70" i="1"/>
  <c r="Z69" i="1"/>
  <c r="Y69" i="1"/>
  <c r="Z68" i="1"/>
  <c r="Y68" i="1"/>
  <c r="Z67" i="1"/>
  <c r="Y67" i="1"/>
  <c r="Z66" i="1"/>
  <c r="Y66" i="1"/>
  <c r="AA66" i="1" s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AA58" i="1" s="1"/>
  <c r="Z57" i="1"/>
  <c r="Y57" i="1"/>
  <c r="Z56" i="1"/>
  <c r="Y56" i="1"/>
  <c r="AA56" i="1" s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AA43" i="1" s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Z23" i="1"/>
  <c r="Y23" i="1"/>
  <c r="Z22" i="1"/>
  <c r="Y22" i="1"/>
  <c r="Z21" i="1"/>
  <c r="Y21" i="1"/>
  <c r="Z20" i="1"/>
  <c r="Y20" i="1"/>
  <c r="Z19" i="1"/>
  <c r="Y19" i="1"/>
  <c r="Z18" i="1"/>
  <c r="Y18" i="1"/>
  <c r="Z17" i="1"/>
  <c r="Y17" i="1"/>
  <c r="Z16" i="1"/>
  <c r="Y16" i="1"/>
  <c r="Z15" i="1"/>
  <c r="Y15" i="1"/>
  <c r="Z14" i="1"/>
  <c r="Y14" i="1"/>
  <c r="Z13" i="1"/>
  <c r="Y13" i="1"/>
  <c r="Z12" i="1"/>
  <c r="Y12" i="1"/>
  <c r="Z11" i="1"/>
  <c r="Y11" i="1"/>
  <c r="Z10" i="1"/>
  <c r="Y10" i="1"/>
  <c r="Y8" i="1"/>
  <c r="Z8" i="1" s="1"/>
  <c r="Y7" i="1"/>
  <c r="Z7" i="1" s="1"/>
  <c r="J10" i="1"/>
  <c r="AB10" i="1" s="1"/>
  <c r="J11" i="1"/>
  <c r="AB11" i="1" s="1"/>
  <c r="J12" i="1"/>
  <c r="AB12" i="1" s="1"/>
  <c r="J13" i="1"/>
  <c r="AB13" i="1" s="1"/>
  <c r="J14" i="1"/>
  <c r="AB14" i="1" s="1"/>
  <c r="J15" i="1"/>
  <c r="AB15" i="1" s="1"/>
  <c r="J16" i="1"/>
  <c r="AB16" i="1" s="1"/>
  <c r="J17" i="1"/>
  <c r="AB17" i="1" s="1"/>
  <c r="J18" i="1"/>
  <c r="AB18" i="1" s="1"/>
  <c r="J19" i="1"/>
  <c r="AB19" i="1" s="1"/>
  <c r="J20" i="1"/>
  <c r="AB20" i="1" s="1"/>
  <c r="J21" i="1"/>
  <c r="AB21" i="1" s="1"/>
  <c r="J22" i="1"/>
  <c r="AB22" i="1" s="1"/>
  <c r="J23" i="1"/>
  <c r="AB23" i="1" s="1"/>
  <c r="J24" i="1"/>
  <c r="AB24" i="1" s="1"/>
  <c r="J25" i="1"/>
  <c r="AB25" i="1" s="1"/>
  <c r="J26" i="1"/>
  <c r="AB26" i="1" s="1"/>
  <c r="J27" i="1"/>
  <c r="AB27" i="1" s="1"/>
  <c r="J28" i="1"/>
  <c r="AB28" i="1" s="1"/>
  <c r="J29" i="1"/>
  <c r="AB29" i="1" s="1"/>
  <c r="J30" i="1"/>
  <c r="AB30" i="1" s="1"/>
  <c r="J31" i="1"/>
  <c r="AB31" i="1" s="1"/>
  <c r="J32" i="1"/>
  <c r="AB32" i="1" s="1"/>
  <c r="J33" i="1"/>
  <c r="AB33" i="1" s="1"/>
  <c r="J34" i="1"/>
  <c r="AB34" i="1" s="1"/>
  <c r="J35" i="1"/>
  <c r="AB35" i="1" s="1"/>
  <c r="J36" i="1"/>
  <c r="AB36" i="1" s="1"/>
  <c r="J37" i="1"/>
  <c r="AB37" i="1" s="1"/>
  <c r="J38" i="1"/>
  <c r="AB38" i="1" s="1"/>
  <c r="J39" i="1"/>
  <c r="AB39" i="1" s="1"/>
  <c r="J40" i="1"/>
  <c r="AB40" i="1" s="1"/>
  <c r="J41" i="1"/>
  <c r="AB41" i="1" s="1"/>
  <c r="J42" i="1"/>
  <c r="AB42" i="1" s="1"/>
  <c r="J43" i="1"/>
  <c r="AB43" i="1" s="1"/>
  <c r="J44" i="1"/>
  <c r="AB44" i="1" s="1"/>
  <c r="J45" i="1"/>
  <c r="AB45" i="1" s="1"/>
  <c r="J46" i="1"/>
  <c r="AB46" i="1" s="1"/>
  <c r="J47" i="1"/>
  <c r="AB47" i="1" s="1"/>
  <c r="J48" i="1"/>
  <c r="AB48" i="1" s="1"/>
  <c r="J49" i="1"/>
  <c r="AB49" i="1" s="1"/>
  <c r="J51" i="1"/>
  <c r="AB51" i="1" s="1"/>
  <c r="J53" i="1"/>
  <c r="AB53" i="1" s="1"/>
  <c r="J55" i="1"/>
  <c r="AB55" i="1" s="1"/>
  <c r="J57" i="1"/>
  <c r="AB57" i="1" s="1"/>
  <c r="J59" i="1"/>
  <c r="AB59" i="1" s="1"/>
  <c r="J61" i="1"/>
  <c r="AB61" i="1" s="1"/>
  <c r="J63" i="1"/>
  <c r="AB63" i="1" s="1"/>
  <c r="J65" i="1"/>
  <c r="AB65" i="1" s="1"/>
  <c r="J67" i="1"/>
  <c r="AB67" i="1" s="1"/>
  <c r="J69" i="1"/>
  <c r="AB69" i="1" s="1"/>
  <c r="J71" i="1"/>
  <c r="AB71" i="1" s="1"/>
  <c r="J73" i="1"/>
  <c r="AB73" i="1" s="1"/>
  <c r="J75" i="1"/>
  <c r="AB75" i="1" s="1"/>
  <c r="J77" i="1"/>
  <c r="AB77" i="1" s="1"/>
  <c r="J79" i="1"/>
  <c r="AB79" i="1" s="1"/>
  <c r="J81" i="1"/>
  <c r="AB81" i="1" s="1"/>
  <c r="J50" i="1"/>
  <c r="AB50" i="1" s="1"/>
  <c r="J52" i="1"/>
  <c r="AB52" i="1" s="1"/>
  <c r="J54" i="1"/>
  <c r="AB54" i="1" s="1"/>
  <c r="J56" i="1"/>
  <c r="AB56" i="1" s="1"/>
  <c r="J58" i="1"/>
  <c r="AB58" i="1" s="1"/>
  <c r="J60" i="1"/>
  <c r="AB60" i="1" s="1"/>
  <c r="J62" i="1"/>
  <c r="AB62" i="1" s="1"/>
  <c r="J64" i="1"/>
  <c r="AB64" i="1" s="1"/>
  <c r="J66" i="1"/>
  <c r="AB66" i="1" s="1"/>
  <c r="J68" i="1"/>
  <c r="AB68" i="1" s="1"/>
  <c r="J70" i="1"/>
  <c r="AB70" i="1" s="1"/>
  <c r="J72" i="1"/>
  <c r="AB72" i="1" s="1"/>
  <c r="J74" i="1"/>
  <c r="AB74" i="1" s="1"/>
  <c r="J76" i="1"/>
  <c r="AB76" i="1" s="1"/>
  <c r="J78" i="1"/>
  <c r="AB78" i="1" s="1"/>
  <c r="J80" i="1"/>
  <c r="AB80" i="1" s="1"/>
  <c r="J82" i="1"/>
  <c r="AB82" i="1" s="1"/>
  <c r="J83" i="1"/>
  <c r="AB83" i="1" s="1"/>
  <c r="J84" i="1"/>
  <c r="AB84" i="1" s="1"/>
  <c r="J85" i="1"/>
  <c r="AB85" i="1" s="1"/>
  <c r="J86" i="1"/>
  <c r="AB86" i="1" s="1"/>
  <c r="J87" i="1"/>
  <c r="AB87" i="1" s="1"/>
  <c r="J88" i="1"/>
  <c r="AB88" i="1" s="1"/>
  <c r="J90" i="1"/>
  <c r="AB90" i="1" s="1"/>
  <c r="J92" i="1"/>
  <c r="AB92" i="1" s="1"/>
  <c r="J94" i="1"/>
  <c r="AB94" i="1" s="1"/>
  <c r="J96" i="1"/>
  <c r="AB96" i="1" s="1"/>
  <c r="J98" i="1"/>
  <c r="AB98" i="1" s="1"/>
  <c r="J100" i="1"/>
  <c r="AB100" i="1" s="1"/>
  <c r="J102" i="1"/>
  <c r="AB102" i="1" s="1"/>
  <c r="J104" i="1"/>
  <c r="AB104" i="1" s="1"/>
  <c r="J106" i="1"/>
  <c r="AB106" i="1" s="1"/>
  <c r="J108" i="1"/>
  <c r="AB108" i="1" s="1"/>
  <c r="J110" i="1"/>
  <c r="AB110" i="1" s="1"/>
  <c r="J112" i="1"/>
  <c r="AB112" i="1" s="1"/>
  <c r="J117" i="1"/>
  <c r="AB117" i="1" s="1"/>
  <c r="J121" i="1"/>
  <c r="AB121" i="1" s="1"/>
  <c r="J125" i="1"/>
  <c r="AB125" i="1" s="1"/>
  <c r="J129" i="1"/>
  <c r="AB129" i="1" s="1"/>
  <c r="J89" i="1"/>
  <c r="AB89" i="1" s="1"/>
  <c r="J91" i="1"/>
  <c r="AB91" i="1" s="1"/>
  <c r="J93" i="1"/>
  <c r="AB93" i="1" s="1"/>
  <c r="J95" i="1"/>
  <c r="AB95" i="1" s="1"/>
  <c r="J97" i="1"/>
  <c r="AB97" i="1" s="1"/>
  <c r="J99" i="1"/>
  <c r="AB99" i="1" s="1"/>
  <c r="J101" i="1"/>
  <c r="AB101" i="1" s="1"/>
  <c r="J103" i="1"/>
  <c r="AB103" i="1" s="1"/>
  <c r="J105" i="1"/>
  <c r="AB105" i="1" s="1"/>
  <c r="J107" i="1"/>
  <c r="AB107" i="1" s="1"/>
  <c r="J109" i="1"/>
  <c r="AB109" i="1" s="1"/>
  <c r="J111" i="1"/>
  <c r="AB111" i="1" s="1"/>
  <c r="J113" i="1"/>
  <c r="AB113" i="1" s="1"/>
  <c r="J115" i="1"/>
  <c r="AB115" i="1" s="1"/>
  <c r="J119" i="1"/>
  <c r="AB119" i="1" s="1"/>
  <c r="J123" i="1"/>
  <c r="AB123" i="1" s="1"/>
  <c r="J127" i="1"/>
  <c r="AB127" i="1" s="1"/>
  <c r="J131" i="1"/>
  <c r="AB131" i="1" s="1"/>
  <c r="J114" i="1"/>
  <c r="AB114" i="1" s="1"/>
  <c r="J116" i="1"/>
  <c r="AB116" i="1" s="1"/>
  <c r="J118" i="1"/>
  <c r="AB118" i="1" s="1"/>
  <c r="J120" i="1"/>
  <c r="AB120" i="1" s="1"/>
  <c r="J122" i="1"/>
  <c r="AB122" i="1" s="1"/>
  <c r="J124" i="1"/>
  <c r="AB124" i="1" s="1"/>
  <c r="J126" i="1"/>
  <c r="AB126" i="1" s="1"/>
  <c r="J128" i="1"/>
  <c r="AB128" i="1" s="1"/>
  <c r="J130" i="1"/>
  <c r="AB130" i="1" s="1"/>
  <c r="J132" i="1"/>
  <c r="AB132" i="1" s="1"/>
  <c r="J134" i="1"/>
  <c r="AB134" i="1" s="1"/>
  <c r="J136" i="1"/>
  <c r="AB136" i="1" s="1"/>
  <c r="J138" i="1"/>
  <c r="AB138" i="1" s="1"/>
  <c r="J140" i="1"/>
  <c r="AB140" i="1" s="1"/>
  <c r="J142" i="1"/>
  <c r="AB142" i="1" s="1"/>
  <c r="J144" i="1"/>
  <c r="AB144" i="1" s="1"/>
  <c r="J146" i="1"/>
  <c r="AB146" i="1" s="1"/>
  <c r="J149" i="1"/>
  <c r="AB149" i="1" s="1"/>
  <c r="J133" i="1"/>
  <c r="AB133" i="1" s="1"/>
  <c r="J135" i="1"/>
  <c r="AB135" i="1" s="1"/>
  <c r="J137" i="1"/>
  <c r="AB137" i="1" s="1"/>
  <c r="J139" i="1"/>
  <c r="AB139" i="1" s="1"/>
  <c r="J141" i="1"/>
  <c r="AB141" i="1" s="1"/>
  <c r="J143" i="1"/>
  <c r="AB143" i="1" s="1"/>
  <c r="J145" i="1"/>
  <c r="AB145" i="1" s="1"/>
  <c r="J147" i="1"/>
  <c r="AB147" i="1" s="1"/>
  <c r="Y11" i="2" l="1"/>
  <c r="Z11" i="2" s="1"/>
  <c r="Y23" i="2"/>
  <c r="Z23" i="2" s="1"/>
  <c r="Y43" i="2"/>
  <c r="Z43" i="2" s="1"/>
  <c r="Y55" i="2"/>
  <c r="Z55" i="2" s="1"/>
  <c r="AB55" i="2" s="1"/>
  <c r="Y79" i="2"/>
  <c r="Z79" i="2" s="1"/>
  <c r="Y87" i="2"/>
  <c r="Z87" i="2" s="1"/>
  <c r="Y115" i="2"/>
  <c r="Z115" i="2" s="1"/>
  <c r="AB115" i="2" s="1"/>
  <c r="Y135" i="2"/>
  <c r="Z135" i="2" s="1"/>
  <c r="AB135" i="2" s="1"/>
  <c r="Y143" i="2"/>
  <c r="Z143" i="2" s="1"/>
  <c r="S149" i="1"/>
  <c r="W149" i="1"/>
  <c r="X149" i="1" s="1"/>
  <c r="AC13" i="2"/>
  <c r="K13" i="2"/>
  <c r="AC19" i="2"/>
  <c r="K19" i="2"/>
  <c r="AC25" i="2"/>
  <c r="K25" i="2"/>
  <c r="AC31" i="2"/>
  <c r="K31" i="2"/>
  <c r="AC36" i="2"/>
  <c r="K36" i="2"/>
  <c r="AC42" i="2"/>
  <c r="K42" i="2"/>
  <c r="AC48" i="2"/>
  <c r="K48" i="2"/>
  <c r="AC51" i="2"/>
  <c r="K51" i="2"/>
  <c r="AC54" i="2"/>
  <c r="K54" i="2"/>
  <c r="AC60" i="2"/>
  <c r="K60" i="2"/>
  <c r="AC63" i="2"/>
  <c r="K63" i="2"/>
  <c r="AC71" i="2"/>
  <c r="K71" i="2"/>
  <c r="AC78" i="2"/>
  <c r="K78" i="2"/>
  <c r="AC81" i="2"/>
  <c r="K81" i="2"/>
  <c r="AC86" i="2"/>
  <c r="K86" i="2"/>
  <c r="AC89" i="2"/>
  <c r="K89" i="2"/>
  <c r="AC95" i="2"/>
  <c r="K95" i="2"/>
  <c r="AC103" i="2"/>
  <c r="K103" i="2"/>
  <c r="AC105" i="2"/>
  <c r="K105" i="2"/>
  <c r="AC108" i="2"/>
  <c r="K108" i="2"/>
  <c r="AC114" i="2"/>
  <c r="K114" i="2"/>
  <c r="AC117" i="2"/>
  <c r="K117" i="2"/>
  <c r="AC123" i="2"/>
  <c r="K123" i="2"/>
  <c r="AC128" i="2"/>
  <c r="K128" i="2"/>
  <c r="AC134" i="2"/>
  <c r="K134" i="2"/>
  <c r="AC142" i="2"/>
  <c r="K142" i="2"/>
  <c r="AC11" i="2"/>
  <c r="K11" i="2"/>
  <c r="AC14" i="2"/>
  <c r="K14" i="2"/>
  <c r="AC17" i="2"/>
  <c r="K17" i="2"/>
  <c r="AC23" i="2"/>
  <c r="K23" i="2"/>
  <c r="AC28" i="2"/>
  <c r="K28" i="2"/>
  <c r="AC34" i="2"/>
  <c r="K34" i="2"/>
  <c r="AC37" i="2"/>
  <c r="K37" i="2"/>
  <c r="AC40" i="2"/>
  <c r="K40" i="2"/>
  <c r="AC43" i="2"/>
  <c r="K43" i="2"/>
  <c r="AC46" i="2"/>
  <c r="K46" i="2"/>
  <c r="AC49" i="2"/>
  <c r="K49" i="2"/>
  <c r="AC55" i="2"/>
  <c r="K55" i="2"/>
  <c r="AC58" i="2"/>
  <c r="K58" i="2"/>
  <c r="AC66" i="2"/>
  <c r="K66" i="2"/>
  <c r="AC74" i="2"/>
  <c r="K74" i="2"/>
  <c r="AC79" i="2"/>
  <c r="K79" i="2"/>
  <c r="AC82" i="2"/>
  <c r="K82" i="2"/>
  <c r="AC87" i="2"/>
  <c r="K87" i="2"/>
  <c r="AC90" i="2"/>
  <c r="K90" i="2"/>
  <c r="AC98" i="2"/>
  <c r="K98" i="2"/>
  <c r="AC106" i="2"/>
  <c r="K106" i="2"/>
  <c r="AC109" i="2"/>
  <c r="K109" i="2"/>
  <c r="AC115" i="2"/>
  <c r="K115" i="2"/>
  <c r="AC120" i="2"/>
  <c r="K120" i="2"/>
  <c r="AC126" i="2"/>
  <c r="K126" i="2"/>
  <c r="AC129" i="2"/>
  <c r="K129" i="2"/>
  <c r="AC132" i="2"/>
  <c r="K132" i="2"/>
  <c r="AC135" i="2"/>
  <c r="K135" i="2"/>
  <c r="AC137" i="2"/>
  <c r="K137" i="2"/>
  <c r="AC143" i="2"/>
  <c r="K143" i="2"/>
  <c r="AC148" i="2"/>
  <c r="K148" i="2"/>
  <c r="AC15" i="2"/>
  <c r="K15" i="2"/>
  <c r="AC29" i="2"/>
  <c r="K29" i="2"/>
  <c r="AC38" i="2"/>
  <c r="K38" i="2"/>
  <c r="AC47" i="2"/>
  <c r="K47" i="2"/>
  <c r="AC61" i="2"/>
  <c r="K61" i="2"/>
  <c r="AC67" i="2"/>
  <c r="K67" i="2"/>
  <c r="AC72" i="2"/>
  <c r="K72" i="2"/>
  <c r="AC77" i="2"/>
  <c r="K77" i="2"/>
  <c r="AC83" i="2"/>
  <c r="K83" i="2"/>
  <c r="AC91" i="2"/>
  <c r="K91" i="2"/>
  <c r="AC96" i="2"/>
  <c r="K96" i="2"/>
  <c r="AC104" i="2"/>
  <c r="K104" i="2"/>
  <c r="AC112" i="2"/>
  <c r="K112" i="2"/>
  <c r="AC121" i="2"/>
  <c r="K121" i="2"/>
  <c r="AC130" i="2"/>
  <c r="K130" i="2"/>
  <c r="AC20" i="2"/>
  <c r="K20" i="2"/>
  <c r="AC26" i="2"/>
  <c r="K26" i="2"/>
  <c r="AC32" i="2"/>
  <c r="K32" i="2"/>
  <c r="AC35" i="2"/>
  <c r="K35" i="2"/>
  <c r="AC41" i="2"/>
  <c r="K41" i="2"/>
  <c r="AC52" i="2"/>
  <c r="K52" i="2"/>
  <c r="AC59" i="2"/>
  <c r="K59" i="2"/>
  <c r="AC64" i="2"/>
  <c r="K64" i="2"/>
  <c r="AC69" i="2"/>
  <c r="K69" i="2"/>
  <c r="AC75" i="2"/>
  <c r="K75" i="2"/>
  <c r="AC85" i="2"/>
  <c r="K85" i="2"/>
  <c r="AC93" i="2"/>
  <c r="K93" i="2"/>
  <c r="AC99" i="2"/>
  <c r="K99" i="2"/>
  <c r="AC101" i="2"/>
  <c r="K101" i="2"/>
  <c r="AC107" i="2"/>
  <c r="K107" i="2"/>
  <c r="AC118" i="2"/>
  <c r="K118" i="2"/>
  <c r="AC124" i="2"/>
  <c r="K124" i="2"/>
  <c r="AC127" i="2"/>
  <c r="K127" i="2"/>
  <c r="AC133" i="2"/>
  <c r="K133" i="2"/>
  <c r="AC140" i="2"/>
  <c r="K140" i="2"/>
  <c r="AC146" i="2"/>
  <c r="K146" i="2"/>
  <c r="AC149" i="2"/>
  <c r="K149" i="2"/>
  <c r="AC12" i="2"/>
  <c r="K12" i="2"/>
  <c r="AC18" i="2"/>
  <c r="K18" i="2"/>
  <c r="AC21" i="2"/>
  <c r="K21" i="2"/>
  <c r="AC24" i="2"/>
  <c r="K24" i="2"/>
  <c r="AC27" i="2"/>
  <c r="K27" i="2"/>
  <c r="AC30" i="2"/>
  <c r="K30" i="2"/>
  <c r="AC33" i="2"/>
  <c r="K33" i="2"/>
  <c r="AC39" i="2"/>
  <c r="K39" i="2"/>
  <c r="AC44" i="2"/>
  <c r="K44" i="2"/>
  <c r="AC50" i="2"/>
  <c r="K50" i="2"/>
  <c r="AC53" i="2"/>
  <c r="K53" i="2"/>
  <c r="AC56" i="2"/>
  <c r="K56" i="2"/>
  <c r="AC62" i="2"/>
  <c r="K62" i="2"/>
  <c r="AC65" i="2"/>
  <c r="K65" i="2"/>
  <c r="AC70" i="2"/>
  <c r="K70" i="2"/>
  <c r="AC73" i="2"/>
  <c r="K73" i="2"/>
  <c r="AC80" i="2"/>
  <c r="K80" i="2"/>
  <c r="AC88" i="2"/>
  <c r="K88" i="2"/>
  <c r="AC94" i="2"/>
  <c r="K94" i="2"/>
  <c r="AC97" i="2"/>
  <c r="K97" i="2"/>
  <c r="AC102" i="2"/>
  <c r="K102" i="2"/>
  <c r="AC110" i="2"/>
  <c r="K110" i="2"/>
  <c r="AC113" i="2"/>
  <c r="K113" i="2"/>
  <c r="AC116" i="2"/>
  <c r="K116" i="2"/>
  <c r="AC119" i="2"/>
  <c r="K119" i="2"/>
  <c r="AC122" i="2"/>
  <c r="K122" i="2"/>
  <c r="AC125" i="2"/>
  <c r="K125" i="2"/>
  <c r="AC131" i="2"/>
  <c r="K131" i="2"/>
  <c r="AC136" i="2"/>
  <c r="K136" i="2"/>
  <c r="AC138" i="2"/>
  <c r="K138" i="2"/>
  <c r="AC141" i="2"/>
  <c r="K141" i="2"/>
  <c r="AC144" i="2"/>
  <c r="K144" i="2"/>
  <c r="AC147" i="2"/>
  <c r="K147" i="2"/>
  <c r="AC9" i="2"/>
  <c r="K9" i="2"/>
  <c r="AC10" i="2"/>
  <c r="K10" i="2"/>
  <c r="AC16" i="2"/>
  <c r="K16" i="2"/>
  <c r="AC22" i="2"/>
  <c r="K22" i="2"/>
  <c r="AC45" i="2"/>
  <c r="K45" i="2"/>
  <c r="AC57" i="2"/>
  <c r="K57" i="2"/>
  <c r="AC68" i="2"/>
  <c r="K68" i="2"/>
  <c r="AC76" i="2"/>
  <c r="K76" i="2"/>
  <c r="AC84" i="2"/>
  <c r="K84" i="2"/>
  <c r="AC92" i="2"/>
  <c r="K92" i="2"/>
  <c r="AC100" i="2"/>
  <c r="K100" i="2"/>
  <c r="AC111" i="2"/>
  <c r="K111" i="2"/>
  <c r="AC139" i="2"/>
  <c r="K139" i="2"/>
  <c r="AC8" i="2"/>
  <c r="K8" i="2"/>
  <c r="AC145" i="2"/>
  <c r="K145" i="2"/>
  <c r="W145" i="2"/>
  <c r="X145" i="2" s="1"/>
  <c r="K7" i="2"/>
  <c r="K133" i="1"/>
  <c r="K126" i="1"/>
  <c r="K113" i="1"/>
  <c r="K97" i="1"/>
  <c r="K117" i="1"/>
  <c r="K98" i="1"/>
  <c r="K90" i="1"/>
  <c r="K85" i="1"/>
  <c r="K80" i="1"/>
  <c r="K72" i="1"/>
  <c r="K64" i="1"/>
  <c r="K56" i="1"/>
  <c r="K81" i="1"/>
  <c r="K73" i="1"/>
  <c r="K65" i="1"/>
  <c r="K57" i="1"/>
  <c r="K49" i="1"/>
  <c r="K45" i="1"/>
  <c r="K41" i="1"/>
  <c r="K37" i="1"/>
  <c r="K33" i="1"/>
  <c r="K29" i="1"/>
  <c r="K25" i="1"/>
  <c r="K21" i="1"/>
  <c r="K17" i="1"/>
  <c r="K13" i="1"/>
  <c r="K141" i="1"/>
  <c r="K142" i="1"/>
  <c r="K134" i="1"/>
  <c r="K118" i="1"/>
  <c r="K127" i="1"/>
  <c r="K105" i="1"/>
  <c r="K89" i="1"/>
  <c r="K106" i="1"/>
  <c r="K147" i="1"/>
  <c r="K139" i="1"/>
  <c r="K149" i="1"/>
  <c r="K140" i="1"/>
  <c r="K132" i="1"/>
  <c r="K124" i="1"/>
  <c r="K116" i="1"/>
  <c r="K123" i="1"/>
  <c r="K111" i="1"/>
  <c r="K103" i="1"/>
  <c r="K95" i="1"/>
  <c r="K129" i="1"/>
  <c r="K112" i="1"/>
  <c r="K104" i="1"/>
  <c r="K96" i="1"/>
  <c r="K88" i="1"/>
  <c r="K84" i="1"/>
  <c r="K78" i="1"/>
  <c r="K70" i="1"/>
  <c r="K62" i="1"/>
  <c r="K54" i="1"/>
  <c r="K79" i="1"/>
  <c r="K71" i="1"/>
  <c r="K63" i="1"/>
  <c r="K55" i="1"/>
  <c r="K48" i="1"/>
  <c r="K44" i="1"/>
  <c r="K40" i="1"/>
  <c r="K36" i="1"/>
  <c r="K32" i="1"/>
  <c r="K28" i="1"/>
  <c r="K24" i="1"/>
  <c r="K20" i="1"/>
  <c r="K16" i="1"/>
  <c r="K12" i="1"/>
  <c r="K137" i="1"/>
  <c r="K130" i="1"/>
  <c r="K119" i="1"/>
  <c r="K93" i="1"/>
  <c r="K110" i="1"/>
  <c r="K94" i="1"/>
  <c r="K87" i="1"/>
  <c r="K83" i="1"/>
  <c r="K76" i="1"/>
  <c r="K68" i="1"/>
  <c r="K60" i="1"/>
  <c r="K52" i="1"/>
  <c r="K77" i="1"/>
  <c r="K69" i="1"/>
  <c r="K61" i="1"/>
  <c r="K53" i="1"/>
  <c r="K47" i="1"/>
  <c r="K43" i="1"/>
  <c r="K39" i="1"/>
  <c r="K35" i="1"/>
  <c r="K31" i="1"/>
  <c r="K27" i="1"/>
  <c r="K23" i="1"/>
  <c r="K19" i="1"/>
  <c r="K15" i="1"/>
  <c r="K11" i="1"/>
  <c r="K145" i="1"/>
  <c r="K146" i="1"/>
  <c r="K138" i="1"/>
  <c r="K122" i="1"/>
  <c r="K114" i="1"/>
  <c r="K109" i="1"/>
  <c r="K101" i="1"/>
  <c r="K125" i="1"/>
  <c r="K102" i="1"/>
  <c r="K143" i="1"/>
  <c r="K135" i="1"/>
  <c r="K144" i="1"/>
  <c r="K136" i="1"/>
  <c r="K128" i="1"/>
  <c r="K120" i="1"/>
  <c r="K131" i="1"/>
  <c r="K115" i="1"/>
  <c r="K107" i="1"/>
  <c r="K99" i="1"/>
  <c r="K91" i="1"/>
  <c r="K121" i="1"/>
  <c r="K108" i="1"/>
  <c r="K100" i="1"/>
  <c r="K92" i="1"/>
  <c r="K86" i="1"/>
  <c r="K82" i="1"/>
  <c r="K74" i="1"/>
  <c r="K66" i="1"/>
  <c r="K58" i="1"/>
  <c r="K50" i="1"/>
  <c r="K75" i="1"/>
  <c r="K67" i="1"/>
  <c r="K59" i="1"/>
  <c r="K51" i="1"/>
  <c r="K46" i="1"/>
  <c r="K42" i="1"/>
  <c r="K38" i="1"/>
  <c r="K34" i="1"/>
  <c r="K30" i="1"/>
  <c r="K26" i="1"/>
  <c r="K22" i="1"/>
  <c r="K18" i="1"/>
  <c r="K14" i="1"/>
  <c r="K10" i="1"/>
  <c r="Y138" i="2"/>
  <c r="Y134" i="2"/>
  <c r="AA65" i="1"/>
  <c r="AA89" i="1"/>
  <c r="AA103" i="1"/>
  <c r="AA105" i="1"/>
  <c r="AA117" i="1"/>
  <c r="AA123" i="1"/>
  <c r="AA125" i="1"/>
  <c r="AA139" i="1"/>
  <c r="AA141" i="1"/>
  <c r="S7" i="1"/>
  <c r="Y106" i="2"/>
  <c r="Z106" i="2" s="1"/>
  <c r="AB106" i="2" s="1"/>
  <c r="Y102" i="2"/>
  <c r="Y98" i="2"/>
  <c r="Z98" i="2" s="1"/>
  <c r="AB98" i="2" s="1"/>
  <c r="Y90" i="2"/>
  <c r="AA90" i="2" s="1"/>
  <c r="Y82" i="2"/>
  <c r="AA82" i="2" s="1"/>
  <c r="Y74" i="2"/>
  <c r="Y66" i="2"/>
  <c r="Z66" i="2" s="1"/>
  <c r="AB66" i="2" s="1"/>
  <c r="Y58" i="2"/>
  <c r="Z58" i="2" s="1"/>
  <c r="AB58" i="2" s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Y146" i="2"/>
  <c r="Z146" i="2" s="1"/>
  <c r="AB146" i="2" s="1"/>
  <c r="Y142" i="2"/>
  <c r="Y130" i="2"/>
  <c r="Y126" i="2"/>
  <c r="AA126" i="2" s="1"/>
  <c r="Y122" i="2"/>
  <c r="Z122" i="2" s="1"/>
  <c r="AB122" i="2" s="1"/>
  <c r="Y118" i="2"/>
  <c r="Y114" i="2"/>
  <c r="Z114" i="2" s="1"/>
  <c r="AB114" i="2" s="1"/>
  <c r="Y110" i="2"/>
  <c r="Z110" i="2" s="1"/>
  <c r="AB110" i="2" s="1"/>
  <c r="Y94" i="2"/>
  <c r="Z94" i="2" s="1"/>
  <c r="AB94" i="2" s="1"/>
  <c r="Y86" i="2"/>
  <c r="Y78" i="2"/>
  <c r="Z78" i="2" s="1"/>
  <c r="AB78" i="2" s="1"/>
  <c r="Y70" i="2"/>
  <c r="AA70" i="2" s="1"/>
  <c r="Y62" i="2"/>
  <c r="Z62" i="2" s="1"/>
  <c r="AB62" i="2" s="1"/>
  <c r="Y54" i="2"/>
  <c r="Y50" i="2"/>
  <c r="Z50" i="2" s="1"/>
  <c r="AB50" i="2" s="1"/>
  <c r="Y46" i="2"/>
  <c r="Z46" i="2" s="1"/>
  <c r="AB46" i="2" s="1"/>
  <c r="Y42" i="2"/>
  <c r="Z42" i="2" s="1"/>
  <c r="AB42" i="2" s="1"/>
  <c r="Y38" i="2"/>
  <c r="Y34" i="2"/>
  <c r="Z34" i="2" s="1"/>
  <c r="AB34" i="2" s="1"/>
  <c r="Y30" i="2"/>
  <c r="Z30" i="2" s="1"/>
  <c r="AB30" i="2" s="1"/>
  <c r="Y26" i="2"/>
  <c r="Z26" i="2" s="1"/>
  <c r="AB26" i="2" s="1"/>
  <c r="Y22" i="2"/>
  <c r="Y18" i="2"/>
  <c r="Z18" i="2" s="1"/>
  <c r="AB18" i="2" s="1"/>
  <c r="Y14" i="2"/>
  <c r="Z14" i="2" s="1"/>
  <c r="AB14" i="2" s="1"/>
  <c r="L139" i="1"/>
  <c r="L135" i="1"/>
  <c r="L144" i="1"/>
  <c r="L136" i="1"/>
  <c r="L128" i="1"/>
  <c r="L120" i="1"/>
  <c r="L116" i="1"/>
  <c r="L113" i="1"/>
  <c r="L109" i="1"/>
  <c r="L110" i="1"/>
  <c r="L106" i="1"/>
  <c r="L98" i="1"/>
  <c r="L94" i="1"/>
  <c r="L87" i="1"/>
  <c r="L85" i="1"/>
  <c r="L83" i="1"/>
  <c r="L78" i="1"/>
  <c r="L76" i="1"/>
  <c r="L72" i="1"/>
  <c r="L70" i="1"/>
  <c r="L66" i="1"/>
  <c r="L62" i="1"/>
  <c r="L58" i="1"/>
  <c r="L56" i="1"/>
  <c r="L52" i="1"/>
  <c r="L79" i="1"/>
  <c r="L75" i="1"/>
  <c r="L67" i="1"/>
  <c r="L63" i="1"/>
  <c r="L55" i="1"/>
  <c r="L51" i="1"/>
  <c r="L46" i="1"/>
  <c r="L42" i="1"/>
  <c r="L40" i="1"/>
  <c r="L36" i="1"/>
  <c r="L34" i="1"/>
  <c r="L30" i="1"/>
  <c r="L28" i="1"/>
  <c r="L24" i="1"/>
  <c r="L20" i="1"/>
  <c r="L18" i="1"/>
  <c r="L14" i="1"/>
  <c r="L10" i="1"/>
  <c r="L147" i="1"/>
  <c r="L145" i="1"/>
  <c r="L143" i="1"/>
  <c r="L146" i="1"/>
  <c r="L142" i="1"/>
  <c r="L138" i="1"/>
  <c r="L134" i="1"/>
  <c r="L130" i="1"/>
  <c r="L126" i="1"/>
  <c r="L122" i="1"/>
  <c r="L118" i="1"/>
  <c r="L114" i="1"/>
  <c r="L123" i="1"/>
  <c r="L119" i="1"/>
  <c r="L115" i="1"/>
  <c r="L107" i="1"/>
  <c r="L105" i="1"/>
  <c r="L103" i="1"/>
  <c r="L101" i="1"/>
  <c r="L99" i="1"/>
  <c r="L97" i="1"/>
  <c r="L95" i="1"/>
  <c r="L91" i="1"/>
  <c r="L89" i="1"/>
  <c r="L129" i="1"/>
  <c r="L125" i="1"/>
  <c r="L121" i="1"/>
  <c r="L117" i="1"/>
  <c r="L112" i="1"/>
  <c r="L108" i="1"/>
  <c r="L104" i="1"/>
  <c r="L100" i="1"/>
  <c r="L96" i="1"/>
  <c r="L92" i="1"/>
  <c r="L88" i="1"/>
  <c r="L86" i="1"/>
  <c r="L84" i="1"/>
  <c r="L82" i="1"/>
  <c r="L81" i="1"/>
  <c r="L77" i="1"/>
  <c r="L73" i="1"/>
  <c r="L69" i="1"/>
  <c r="L65" i="1"/>
  <c r="L61" i="1"/>
  <c r="L57" i="1"/>
  <c r="L53" i="1"/>
  <c r="L49" i="1"/>
  <c r="L45" i="1"/>
  <c r="L43" i="1"/>
  <c r="L41" i="1"/>
  <c r="L39" i="1"/>
  <c r="L37" i="1"/>
  <c r="L35" i="1"/>
  <c r="L33" i="1"/>
  <c r="L31" i="1"/>
  <c r="L29" i="1"/>
  <c r="L27" i="1"/>
  <c r="L25" i="1"/>
  <c r="L23" i="1"/>
  <c r="L21" i="1"/>
  <c r="L19" i="1"/>
  <c r="L17" i="1"/>
  <c r="L15" i="1"/>
  <c r="L13" i="1"/>
  <c r="L11" i="1"/>
  <c r="S146" i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7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4" i="1"/>
  <c r="S12" i="1"/>
  <c r="S10" i="1"/>
  <c r="L141" i="1"/>
  <c r="L137" i="1"/>
  <c r="L133" i="1"/>
  <c r="L149" i="1"/>
  <c r="L140" i="1"/>
  <c r="L132" i="1"/>
  <c r="L124" i="1"/>
  <c r="L131" i="1"/>
  <c r="L127" i="1"/>
  <c r="L111" i="1"/>
  <c r="L93" i="1"/>
  <c r="L102" i="1"/>
  <c r="L90" i="1"/>
  <c r="L80" i="1"/>
  <c r="L74" i="1"/>
  <c r="L68" i="1"/>
  <c r="L64" i="1"/>
  <c r="L60" i="1"/>
  <c r="L54" i="1"/>
  <c r="L50" i="1"/>
  <c r="L71" i="1"/>
  <c r="L59" i="1"/>
  <c r="L48" i="1"/>
  <c r="L44" i="1"/>
  <c r="L38" i="1"/>
  <c r="L32" i="1"/>
  <c r="L26" i="1"/>
  <c r="L22" i="1"/>
  <c r="L16" i="1"/>
  <c r="L12" i="1"/>
  <c r="AA147" i="1"/>
  <c r="AA133" i="1"/>
  <c r="AA131" i="1"/>
  <c r="AA115" i="1"/>
  <c r="AA111" i="1"/>
  <c r="AA110" i="1"/>
  <c r="AA97" i="1"/>
  <c r="AA95" i="1"/>
  <c r="AA80" i="1"/>
  <c r="AA74" i="1"/>
  <c r="AA64" i="1"/>
  <c r="AA50" i="1"/>
  <c r="AA39" i="1"/>
  <c r="AA35" i="1"/>
  <c r="AA31" i="1"/>
  <c r="AA27" i="1"/>
  <c r="AA23" i="1"/>
  <c r="AA19" i="1"/>
  <c r="AA15" i="1"/>
  <c r="AA12" i="1"/>
  <c r="W53" i="2"/>
  <c r="X53" i="2" s="1"/>
  <c r="L47" i="1"/>
  <c r="W47" i="1"/>
  <c r="AA47" i="1" s="1"/>
  <c r="L9" i="1"/>
  <c r="L8" i="1"/>
  <c r="L7" i="1"/>
  <c r="S148" i="2"/>
  <c r="S146" i="2"/>
  <c r="S144" i="2"/>
  <c r="S142" i="2"/>
  <c r="S140" i="2"/>
  <c r="S138" i="2"/>
  <c r="S136" i="2"/>
  <c r="S134" i="2"/>
  <c r="S132" i="2"/>
  <c r="S130" i="2"/>
  <c r="S128" i="2"/>
  <c r="S126" i="2"/>
  <c r="S124" i="2"/>
  <c r="S122" i="2"/>
  <c r="S120" i="2"/>
  <c r="S118" i="2"/>
  <c r="S116" i="2"/>
  <c r="S114" i="2"/>
  <c r="S112" i="2"/>
  <c r="S110" i="2"/>
  <c r="S108" i="2"/>
  <c r="S106" i="2"/>
  <c r="S104" i="2"/>
  <c r="S102" i="2"/>
  <c r="S100" i="2"/>
  <c r="S98" i="2"/>
  <c r="S96" i="2"/>
  <c r="S94" i="2"/>
  <c r="S92" i="2"/>
  <c r="S90" i="2"/>
  <c r="S88" i="2"/>
  <c r="S86" i="2"/>
  <c r="S84" i="2"/>
  <c r="S82" i="2"/>
  <c r="S80" i="2"/>
  <c r="S78" i="2"/>
  <c r="S76" i="2"/>
  <c r="S74" i="2"/>
  <c r="S72" i="2"/>
  <c r="S70" i="2"/>
  <c r="S68" i="2"/>
  <c r="S66" i="2"/>
  <c r="S64" i="2"/>
  <c r="S62" i="2"/>
  <c r="S60" i="2"/>
  <c r="S58" i="2"/>
  <c r="S56" i="2"/>
  <c r="S54" i="2"/>
  <c r="S52" i="2"/>
  <c r="S50" i="2"/>
  <c r="S48" i="2"/>
  <c r="S46" i="2"/>
  <c r="S44" i="2"/>
  <c r="S42" i="2"/>
  <c r="S40" i="2"/>
  <c r="S38" i="2"/>
  <c r="S36" i="2"/>
  <c r="S34" i="2"/>
  <c r="S32" i="2"/>
  <c r="S30" i="2"/>
  <c r="S28" i="2"/>
  <c r="S26" i="2"/>
  <c r="S24" i="2"/>
  <c r="S22" i="2"/>
  <c r="S20" i="2"/>
  <c r="S18" i="2"/>
  <c r="S16" i="2"/>
  <c r="S14" i="2"/>
  <c r="S12" i="2"/>
  <c r="S8" i="2"/>
  <c r="L7" i="2"/>
  <c r="L10" i="2"/>
  <c r="L11" i="2"/>
  <c r="L16" i="2"/>
  <c r="L19" i="2"/>
  <c r="L24" i="2"/>
  <c r="L27" i="2"/>
  <c r="L32" i="2"/>
  <c r="L35" i="2"/>
  <c r="L40" i="2"/>
  <c r="L43" i="2"/>
  <c r="L48" i="2"/>
  <c r="L51" i="2"/>
  <c r="L56" i="2"/>
  <c r="L59" i="2"/>
  <c r="L64" i="2"/>
  <c r="L67" i="2"/>
  <c r="L72" i="2"/>
  <c r="L75" i="2"/>
  <c r="L80" i="2"/>
  <c r="L83" i="2"/>
  <c r="L88" i="2"/>
  <c r="L91" i="2"/>
  <c r="L96" i="2"/>
  <c r="L99" i="2"/>
  <c r="L104" i="2"/>
  <c r="L12" i="2"/>
  <c r="L15" i="2"/>
  <c r="L20" i="2"/>
  <c r="L23" i="2"/>
  <c r="L28" i="2"/>
  <c r="L31" i="2"/>
  <c r="L36" i="2"/>
  <c r="L39" i="2"/>
  <c r="L44" i="2"/>
  <c r="L47" i="2"/>
  <c r="L52" i="2"/>
  <c r="L55" i="2"/>
  <c r="L60" i="2"/>
  <c r="L63" i="2"/>
  <c r="L68" i="2"/>
  <c r="L71" i="2"/>
  <c r="L76" i="2"/>
  <c r="L79" i="2"/>
  <c r="L84" i="2"/>
  <c r="L87" i="2"/>
  <c r="L92" i="2"/>
  <c r="L95" i="2"/>
  <c r="L100" i="2"/>
  <c r="L103" i="2"/>
  <c r="L107" i="2"/>
  <c r="L108" i="2"/>
  <c r="L111" i="2"/>
  <c r="L112" i="2"/>
  <c r="L115" i="2"/>
  <c r="L116" i="2"/>
  <c r="L119" i="2"/>
  <c r="L120" i="2"/>
  <c r="L123" i="2"/>
  <c r="L124" i="2"/>
  <c r="L127" i="2"/>
  <c r="L128" i="2"/>
  <c r="L131" i="2"/>
  <c r="L132" i="2"/>
  <c r="L135" i="2"/>
  <c r="L136" i="2"/>
  <c r="L139" i="2"/>
  <c r="L140" i="2"/>
  <c r="L143" i="2"/>
  <c r="L144" i="2"/>
  <c r="L147" i="2"/>
  <c r="L148" i="2"/>
  <c r="AB11" i="2"/>
  <c r="L8" i="2"/>
  <c r="AA11" i="2"/>
  <c r="Y12" i="2"/>
  <c r="Z12" i="2" s="1"/>
  <c r="AB12" i="2" s="1"/>
  <c r="L13" i="2"/>
  <c r="Y13" i="2"/>
  <c r="L14" i="2"/>
  <c r="AA15" i="2"/>
  <c r="Y16" i="2"/>
  <c r="Z16" i="2" s="1"/>
  <c r="AB16" i="2" s="1"/>
  <c r="L17" i="2"/>
  <c r="Y17" i="2"/>
  <c r="L18" i="2"/>
  <c r="AA19" i="2"/>
  <c r="Y20" i="2"/>
  <c r="Z20" i="2" s="1"/>
  <c r="AB20" i="2" s="1"/>
  <c r="L21" i="2"/>
  <c r="Y21" i="2"/>
  <c r="L22" i="2"/>
  <c r="AA23" i="2"/>
  <c r="Y24" i="2"/>
  <c r="AA24" i="2" s="1"/>
  <c r="L25" i="2"/>
  <c r="Y25" i="2"/>
  <c r="L26" i="2"/>
  <c r="AA27" i="2"/>
  <c r="Y28" i="2"/>
  <c r="Z28" i="2" s="1"/>
  <c r="AB28" i="2" s="1"/>
  <c r="L29" i="2"/>
  <c r="Y29" i="2"/>
  <c r="L30" i="2"/>
  <c r="AA31" i="2"/>
  <c r="Y32" i="2"/>
  <c r="Z32" i="2" s="1"/>
  <c r="AB32" i="2" s="1"/>
  <c r="L33" i="2"/>
  <c r="Y33" i="2"/>
  <c r="L34" i="2"/>
  <c r="AA35" i="2"/>
  <c r="Y36" i="2"/>
  <c r="Z36" i="2" s="1"/>
  <c r="AB36" i="2" s="1"/>
  <c r="L37" i="2"/>
  <c r="Y37" i="2"/>
  <c r="L38" i="2"/>
  <c r="AA39" i="2"/>
  <c r="Y40" i="2"/>
  <c r="AA40" i="2" s="1"/>
  <c r="L41" i="2"/>
  <c r="Y41" i="2"/>
  <c r="L42" i="2"/>
  <c r="AA43" i="2"/>
  <c r="Y44" i="2"/>
  <c r="Z44" i="2" s="1"/>
  <c r="AB44" i="2" s="1"/>
  <c r="L45" i="2"/>
  <c r="Y45" i="2"/>
  <c r="L46" i="2"/>
  <c r="AA47" i="2"/>
  <c r="Y48" i="2"/>
  <c r="Z48" i="2" s="1"/>
  <c r="AB48" i="2" s="1"/>
  <c r="L49" i="2"/>
  <c r="Y49" i="2"/>
  <c r="L50" i="2"/>
  <c r="AA51" i="2"/>
  <c r="Y52" i="2"/>
  <c r="Z52" i="2" s="1"/>
  <c r="AB52" i="2" s="1"/>
  <c r="L53" i="2"/>
  <c r="Y53" i="2"/>
  <c r="L54" i="2"/>
  <c r="Y56" i="2"/>
  <c r="AA56" i="2" s="1"/>
  <c r="L57" i="2"/>
  <c r="Y57" i="2"/>
  <c r="L58" i="2"/>
  <c r="AA59" i="2"/>
  <c r="Y60" i="2"/>
  <c r="Z60" i="2" s="1"/>
  <c r="AB60" i="2" s="1"/>
  <c r="L61" i="2"/>
  <c r="Y61" i="2"/>
  <c r="L62" i="2"/>
  <c r="AA63" i="2"/>
  <c r="Y64" i="2"/>
  <c r="Z64" i="2" s="1"/>
  <c r="AB64" i="2" s="1"/>
  <c r="L65" i="2"/>
  <c r="Y65" i="2"/>
  <c r="L66" i="2"/>
  <c r="AA67" i="2"/>
  <c r="Y68" i="2"/>
  <c r="Z68" i="2" s="1"/>
  <c r="AB68" i="2" s="1"/>
  <c r="L69" i="2"/>
  <c r="Y69" i="2"/>
  <c r="L70" i="2"/>
  <c r="AA71" i="2"/>
  <c r="Y72" i="2"/>
  <c r="AA72" i="2" s="1"/>
  <c r="L73" i="2"/>
  <c r="Y73" i="2"/>
  <c r="L74" i="2"/>
  <c r="AA75" i="2"/>
  <c r="Y76" i="2"/>
  <c r="Z76" i="2" s="1"/>
  <c r="AB76" i="2" s="1"/>
  <c r="L77" i="2"/>
  <c r="Y77" i="2"/>
  <c r="L78" i="2"/>
  <c r="AA79" i="2"/>
  <c r="Y80" i="2"/>
  <c r="Z80" i="2" s="1"/>
  <c r="AB80" i="2" s="1"/>
  <c r="L81" i="2"/>
  <c r="Y81" i="2"/>
  <c r="L82" i="2"/>
  <c r="AA83" i="2"/>
  <c r="Y84" i="2"/>
  <c r="Z84" i="2" s="1"/>
  <c r="AB84" i="2" s="1"/>
  <c r="L85" i="2"/>
  <c r="Y85" i="2"/>
  <c r="L86" i="2"/>
  <c r="AA87" i="2"/>
  <c r="Y88" i="2"/>
  <c r="AA88" i="2" s="1"/>
  <c r="L89" i="2"/>
  <c r="Y89" i="2"/>
  <c r="L90" i="2"/>
  <c r="AA91" i="2"/>
  <c r="Y92" i="2"/>
  <c r="Z92" i="2" s="1"/>
  <c r="AB92" i="2" s="1"/>
  <c r="L93" i="2"/>
  <c r="Y93" i="2"/>
  <c r="L94" i="2"/>
  <c r="AA95" i="2"/>
  <c r="Y96" i="2"/>
  <c r="Z96" i="2" s="1"/>
  <c r="AB96" i="2" s="1"/>
  <c r="L97" i="2"/>
  <c r="Y97" i="2"/>
  <c r="L98" i="2"/>
  <c r="AA99" i="2"/>
  <c r="Y100" i="2"/>
  <c r="Z100" i="2" s="1"/>
  <c r="AB100" i="2" s="1"/>
  <c r="L101" i="2"/>
  <c r="Y101" i="2"/>
  <c r="L102" i="2"/>
  <c r="AA103" i="2"/>
  <c r="Y104" i="2"/>
  <c r="AA104" i="2" s="1"/>
  <c r="L105" i="2"/>
  <c r="Y105" i="2"/>
  <c r="L106" i="2"/>
  <c r="AA107" i="2"/>
  <c r="Y108" i="2"/>
  <c r="Z108" i="2" s="1"/>
  <c r="AB108" i="2" s="1"/>
  <c r="L109" i="2"/>
  <c r="Y109" i="2"/>
  <c r="L110" i="2"/>
  <c r="AA111" i="2"/>
  <c r="Y112" i="2"/>
  <c r="Z112" i="2" s="1"/>
  <c r="AB112" i="2" s="1"/>
  <c r="L113" i="2"/>
  <c r="Y113" i="2"/>
  <c r="L114" i="2"/>
  <c r="Y116" i="2"/>
  <c r="Z116" i="2" s="1"/>
  <c r="AB116" i="2" s="1"/>
  <c r="L117" i="2"/>
  <c r="Y117" i="2"/>
  <c r="L118" i="2"/>
  <c r="AA119" i="2"/>
  <c r="Y120" i="2"/>
  <c r="AA120" i="2" s="1"/>
  <c r="L121" i="2"/>
  <c r="Y121" i="2"/>
  <c r="L122" i="2"/>
  <c r="AA123" i="2"/>
  <c r="Y124" i="2"/>
  <c r="Z124" i="2" s="1"/>
  <c r="AB124" i="2" s="1"/>
  <c r="L125" i="2"/>
  <c r="Y125" i="2"/>
  <c r="L126" i="2"/>
  <c r="AA127" i="2"/>
  <c r="Y128" i="2"/>
  <c r="Z128" i="2" s="1"/>
  <c r="AB128" i="2" s="1"/>
  <c r="L129" i="2"/>
  <c r="Y129" i="2"/>
  <c r="L130" i="2"/>
  <c r="AA131" i="2"/>
  <c r="Y132" i="2"/>
  <c r="Z132" i="2" s="1"/>
  <c r="AB132" i="2" s="1"/>
  <c r="L133" i="2"/>
  <c r="Y133" i="2"/>
  <c r="L134" i="2"/>
  <c r="Y136" i="2"/>
  <c r="AA136" i="2" s="1"/>
  <c r="L137" i="2"/>
  <c r="Y137" i="2"/>
  <c r="L138" i="2"/>
  <c r="AA139" i="2"/>
  <c r="Y140" i="2"/>
  <c r="Z140" i="2" s="1"/>
  <c r="AB140" i="2" s="1"/>
  <c r="L141" i="2"/>
  <c r="Y141" i="2"/>
  <c r="L142" i="2"/>
  <c r="AA143" i="2"/>
  <c r="Y144" i="2"/>
  <c r="Z144" i="2" s="1"/>
  <c r="AB144" i="2" s="1"/>
  <c r="L145" i="2"/>
  <c r="Y145" i="2"/>
  <c r="L146" i="2"/>
  <c r="AA147" i="2"/>
  <c r="Y148" i="2"/>
  <c r="Z148" i="2" s="1"/>
  <c r="AB148" i="2" s="1"/>
  <c r="L149" i="2"/>
  <c r="Y149" i="2"/>
  <c r="S149" i="2"/>
  <c r="S147" i="2"/>
  <c r="S145" i="2"/>
  <c r="S143" i="2"/>
  <c r="S141" i="2"/>
  <c r="S139" i="2"/>
  <c r="S137" i="2"/>
  <c r="S135" i="2"/>
  <c r="S133" i="2"/>
  <c r="S131" i="2"/>
  <c r="S129" i="2"/>
  <c r="S127" i="2"/>
  <c r="S125" i="2"/>
  <c r="S123" i="2"/>
  <c r="S121" i="2"/>
  <c r="S119" i="2"/>
  <c r="S117" i="2"/>
  <c r="S115" i="2"/>
  <c r="S113" i="2"/>
  <c r="S111" i="2"/>
  <c r="S109" i="2"/>
  <c r="S107" i="2"/>
  <c r="S105" i="2"/>
  <c r="S103" i="2"/>
  <c r="S101" i="2"/>
  <c r="S99" i="2"/>
  <c r="S97" i="2"/>
  <c r="S95" i="2"/>
  <c r="S93" i="2"/>
  <c r="S91" i="2"/>
  <c r="S89" i="2"/>
  <c r="S87" i="2"/>
  <c r="S85" i="2"/>
  <c r="S83" i="2"/>
  <c r="S81" i="2"/>
  <c r="S79" i="2"/>
  <c r="S77" i="2"/>
  <c r="S75" i="2"/>
  <c r="S73" i="2"/>
  <c r="S71" i="2"/>
  <c r="S69" i="2"/>
  <c r="S67" i="2"/>
  <c r="S65" i="2"/>
  <c r="S63" i="2"/>
  <c r="S61" i="2"/>
  <c r="S59" i="2"/>
  <c r="S57" i="2"/>
  <c r="S55" i="2"/>
  <c r="S53" i="2"/>
  <c r="S51" i="2"/>
  <c r="S49" i="2"/>
  <c r="S47" i="2"/>
  <c r="S45" i="2"/>
  <c r="S43" i="2"/>
  <c r="S41" i="2"/>
  <c r="S39" i="2"/>
  <c r="S37" i="2"/>
  <c r="S35" i="2"/>
  <c r="S33" i="2"/>
  <c r="S31" i="2"/>
  <c r="S29" i="2"/>
  <c r="S27" i="2"/>
  <c r="S25" i="2"/>
  <c r="S23" i="2"/>
  <c r="S21" i="2"/>
  <c r="S19" i="2"/>
  <c r="S17" i="2"/>
  <c r="S15" i="2"/>
  <c r="S13" i="2"/>
  <c r="S11" i="2"/>
  <c r="L9" i="2"/>
  <c r="AA18" i="2"/>
  <c r="Z22" i="2"/>
  <c r="AB22" i="2" s="1"/>
  <c r="AA22" i="2"/>
  <c r="AA30" i="2"/>
  <c r="Z38" i="2"/>
  <c r="AB38" i="2" s="1"/>
  <c r="AA38" i="2"/>
  <c r="AA50" i="2"/>
  <c r="Z54" i="2"/>
  <c r="AB54" i="2" s="1"/>
  <c r="AA54" i="2"/>
  <c r="AA66" i="2"/>
  <c r="Z70" i="2"/>
  <c r="AB70" i="2" s="1"/>
  <c r="Z74" i="2"/>
  <c r="AB74" i="2" s="1"/>
  <c r="AA74" i="2"/>
  <c r="AA78" i="2"/>
  <c r="Z82" i="2"/>
  <c r="AB82" i="2" s="1"/>
  <c r="Z86" i="2"/>
  <c r="AB86" i="2" s="1"/>
  <c r="AA86" i="2"/>
  <c r="Z90" i="2"/>
  <c r="AB90" i="2" s="1"/>
  <c r="Z102" i="2"/>
  <c r="AB102" i="2" s="1"/>
  <c r="AA102" i="2"/>
  <c r="AA106" i="2"/>
  <c r="AA114" i="2"/>
  <c r="Z118" i="2"/>
  <c r="AB118" i="2" s="1"/>
  <c r="AA118" i="2"/>
  <c r="Z130" i="2"/>
  <c r="AB130" i="2" s="1"/>
  <c r="AA130" i="2"/>
  <c r="Z134" i="2"/>
  <c r="AB134" i="2" s="1"/>
  <c r="AA134" i="2"/>
  <c r="Z138" i="2"/>
  <c r="AB138" i="2" s="1"/>
  <c r="AA138" i="2"/>
  <c r="Z142" i="2"/>
  <c r="AB142" i="2" s="1"/>
  <c r="AA142" i="2"/>
  <c r="AA16" i="2"/>
  <c r="Z24" i="2"/>
  <c r="AB24" i="2" s="1"/>
  <c r="AA80" i="2"/>
  <c r="Z88" i="2"/>
  <c r="AB88" i="2" s="1"/>
  <c r="Z120" i="2"/>
  <c r="AB120" i="2" s="1"/>
  <c r="AA144" i="2"/>
  <c r="AB147" i="2"/>
  <c r="AB143" i="2"/>
  <c r="AB139" i="2"/>
  <c r="AB131" i="2"/>
  <c r="AB127" i="2"/>
  <c r="AB123" i="2"/>
  <c r="AB119" i="2"/>
  <c r="AB111" i="2"/>
  <c r="AB107" i="2"/>
  <c r="AB103" i="2"/>
  <c r="AB99" i="2"/>
  <c r="AB95" i="2"/>
  <c r="AB91" i="2"/>
  <c r="AB87" i="2"/>
  <c r="AB83" i="2"/>
  <c r="AB79" i="2"/>
  <c r="AB75" i="2"/>
  <c r="AB71" i="2"/>
  <c r="AB67" i="2"/>
  <c r="AB63" i="2"/>
  <c r="AB59" i="2"/>
  <c r="AB51" i="2"/>
  <c r="AB47" i="2"/>
  <c r="AB43" i="2"/>
  <c r="AB39" i="2"/>
  <c r="AB35" i="2"/>
  <c r="AB31" i="2"/>
  <c r="AB27" i="2"/>
  <c r="AB23" i="2"/>
  <c r="AB19" i="2"/>
  <c r="AB15" i="2"/>
  <c r="AA146" i="1"/>
  <c r="AA145" i="1"/>
  <c r="AA144" i="1"/>
  <c r="AA143" i="1"/>
  <c r="AA140" i="1"/>
  <c r="AA138" i="1"/>
  <c r="AA137" i="1"/>
  <c r="AA136" i="1"/>
  <c r="AA135" i="1"/>
  <c r="AA134" i="1"/>
  <c r="AA132" i="1"/>
  <c r="AA130" i="1"/>
  <c r="AA129" i="1"/>
  <c r="AA128" i="1"/>
  <c r="AA127" i="1"/>
  <c r="AA126" i="1"/>
  <c r="AA121" i="1"/>
  <c r="AA119" i="1"/>
  <c r="AA118" i="1"/>
  <c r="AA116" i="1"/>
  <c r="AA114" i="1"/>
  <c r="AA113" i="1"/>
  <c r="AA112" i="1"/>
  <c r="AA109" i="1"/>
  <c r="AA108" i="1"/>
  <c r="AA107" i="1"/>
  <c r="AA106" i="1"/>
  <c r="AA104" i="1"/>
  <c r="AA102" i="1"/>
  <c r="AA101" i="1"/>
  <c r="AA100" i="1"/>
  <c r="AA99" i="1"/>
  <c r="AA98" i="1"/>
  <c r="AA96" i="1"/>
  <c r="AA94" i="1"/>
  <c r="AA93" i="1"/>
  <c r="AA91" i="1"/>
  <c r="AA87" i="1"/>
  <c r="AA85" i="1"/>
  <c r="AA83" i="1"/>
  <c r="AA81" i="1"/>
  <c r="AA78" i="1"/>
  <c r="AA77" i="1"/>
  <c r="AA76" i="1"/>
  <c r="AA75" i="1"/>
  <c r="AA73" i="1"/>
  <c r="AA71" i="1"/>
  <c r="AA70" i="1"/>
  <c r="AA69" i="1"/>
  <c r="AA68" i="1"/>
  <c r="AA67" i="1"/>
  <c r="AA62" i="1"/>
  <c r="AA61" i="1"/>
  <c r="AA60" i="1"/>
  <c r="AA59" i="1"/>
  <c r="AA57" i="1"/>
  <c r="AA55" i="1"/>
  <c r="AA54" i="1"/>
  <c r="AA53" i="1"/>
  <c r="AA52" i="1"/>
  <c r="AA51" i="1"/>
  <c r="AA49" i="1"/>
  <c r="AA48" i="1"/>
  <c r="AA46" i="1"/>
  <c r="AA45" i="1"/>
  <c r="AA44" i="1"/>
  <c r="AA42" i="1"/>
  <c r="AA41" i="1"/>
  <c r="AA40" i="1"/>
  <c r="AA38" i="1"/>
  <c r="AA37" i="1"/>
  <c r="AA36" i="1"/>
  <c r="AA34" i="1"/>
  <c r="AA33" i="1"/>
  <c r="AA32" i="1"/>
  <c r="AA30" i="1"/>
  <c r="AA29" i="1"/>
  <c r="AA28" i="1"/>
  <c r="AA26" i="1"/>
  <c r="AA25" i="1"/>
  <c r="AA24" i="1"/>
  <c r="AA22" i="1"/>
  <c r="AA21" i="1"/>
  <c r="AA20" i="1"/>
  <c r="AA18" i="1"/>
  <c r="AA17" i="1"/>
  <c r="AA16" i="1"/>
  <c r="AA14" i="1"/>
  <c r="AA13" i="1"/>
  <c r="AA11" i="1"/>
  <c r="AA10" i="1"/>
  <c r="AA122" i="1"/>
  <c r="AA120" i="1"/>
  <c r="AA90" i="1"/>
  <c r="AA88" i="1"/>
  <c r="AA86" i="1"/>
  <c r="AA84" i="1"/>
  <c r="AA82" i="1"/>
  <c r="AA79" i="1"/>
  <c r="AA63" i="1"/>
  <c r="S8" i="1"/>
  <c r="Y7" i="2"/>
  <c r="Z7" i="2" s="1"/>
  <c r="Y9" i="2"/>
  <c r="Z9" i="2" s="1"/>
  <c r="AB9" i="2" s="1"/>
  <c r="Y10" i="2"/>
  <c r="Z10" i="2" s="1"/>
  <c r="W8" i="2"/>
  <c r="S10" i="2"/>
  <c r="W10" i="2"/>
  <c r="Y8" i="2"/>
  <c r="S9" i="2"/>
  <c r="X9" i="2"/>
  <c r="S7" i="2"/>
  <c r="X6" i="1"/>
  <c r="Y6" i="1"/>
  <c r="Z6" i="1" s="1"/>
  <c r="W7" i="1"/>
  <c r="X7" i="1" s="1"/>
  <c r="W9" i="1"/>
  <c r="AA9" i="1" s="1"/>
  <c r="W8" i="1"/>
  <c r="AA8" i="1" s="1"/>
  <c r="S9" i="1"/>
  <c r="W7" i="2"/>
  <c r="AA149" i="1" l="1"/>
  <c r="Z126" i="2"/>
  <c r="AB126" i="2" s="1"/>
  <c r="AA98" i="2"/>
  <c r="AA58" i="2"/>
  <c r="AA135" i="2"/>
  <c r="AA55" i="2"/>
  <c r="Z56" i="2"/>
  <c r="AB56" i="2" s="1"/>
  <c r="AA115" i="2"/>
  <c r="AB6" i="1"/>
  <c r="AB150" i="1" s="1"/>
  <c r="D23" i="19" s="1"/>
  <c r="AA62" i="2"/>
  <c r="AA112" i="2"/>
  <c r="AA48" i="2"/>
  <c r="AA42" i="2"/>
  <c r="S150" i="1"/>
  <c r="D22" i="19" s="1"/>
  <c r="AA122" i="2"/>
  <c r="Z136" i="2"/>
  <c r="AB136" i="2" s="1"/>
  <c r="Z104" i="2"/>
  <c r="AB104" i="2" s="1"/>
  <c r="Z72" i="2"/>
  <c r="AB72" i="2" s="1"/>
  <c r="Z40" i="2"/>
  <c r="AB40" i="2" s="1"/>
  <c r="AA146" i="2"/>
  <c r="AA110" i="2"/>
  <c r="AA94" i="2"/>
  <c r="AA46" i="2"/>
  <c r="AA26" i="2"/>
  <c r="AA14" i="2"/>
  <c r="S150" i="2"/>
  <c r="D33" i="19" s="1"/>
  <c r="AA128" i="2"/>
  <c r="AA96" i="2"/>
  <c r="AA64" i="2"/>
  <c r="AA32" i="2"/>
  <c r="AA34" i="2"/>
  <c r="AA148" i="2"/>
  <c r="AA132" i="2"/>
  <c r="AA116" i="2"/>
  <c r="AA100" i="2"/>
  <c r="AA84" i="2"/>
  <c r="AA68" i="2"/>
  <c r="AA52" i="2"/>
  <c r="AA36" i="2"/>
  <c r="AA20" i="2"/>
  <c r="AA140" i="2"/>
  <c r="AA124" i="2"/>
  <c r="AA108" i="2"/>
  <c r="AA92" i="2"/>
  <c r="AA76" i="2"/>
  <c r="AA60" i="2"/>
  <c r="AA44" i="2"/>
  <c r="AA28" i="2"/>
  <c r="AA12" i="2"/>
  <c r="X8" i="1"/>
  <c r="X47" i="1"/>
  <c r="Z145" i="2"/>
  <c r="AB145" i="2" s="1"/>
  <c r="AA145" i="2"/>
  <c r="Z137" i="2"/>
  <c r="AB137" i="2" s="1"/>
  <c r="AA137" i="2"/>
  <c r="Z129" i="2"/>
  <c r="AB129" i="2" s="1"/>
  <c r="AA129" i="2"/>
  <c r="Z121" i="2"/>
  <c r="AB121" i="2" s="1"/>
  <c r="AA121" i="2"/>
  <c r="Z113" i="2"/>
  <c r="AB113" i="2" s="1"/>
  <c r="AA113" i="2"/>
  <c r="Z105" i="2"/>
  <c r="AB105" i="2" s="1"/>
  <c r="AA105" i="2"/>
  <c r="Z97" i="2"/>
  <c r="AB97" i="2" s="1"/>
  <c r="AA97" i="2"/>
  <c r="Z89" i="2"/>
  <c r="AB89" i="2" s="1"/>
  <c r="AA89" i="2"/>
  <c r="Z81" i="2"/>
  <c r="AB81" i="2" s="1"/>
  <c r="AA81" i="2"/>
  <c r="Z73" i="2"/>
  <c r="AB73" i="2" s="1"/>
  <c r="AA73" i="2"/>
  <c r="Z65" i="2"/>
  <c r="AB65" i="2" s="1"/>
  <c r="AA65" i="2"/>
  <c r="Z57" i="2"/>
  <c r="AB57" i="2" s="1"/>
  <c r="AA57" i="2"/>
  <c r="Z49" i="2"/>
  <c r="AB49" i="2" s="1"/>
  <c r="AA49" i="2"/>
  <c r="Z41" i="2"/>
  <c r="AB41" i="2" s="1"/>
  <c r="AA41" i="2"/>
  <c r="Z33" i="2"/>
  <c r="AB33" i="2" s="1"/>
  <c r="AA33" i="2"/>
  <c r="Z25" i="2"/>
  <c r="AB25" i="2" s="1"/>
  <c r="AA25" i="2"/>
  <c r="Z17" i="2"/>
  <c r="AB17" i="2" s="1"/>
  <c r="AA17" i="2"/>
  <c r="AA10" i="2"/>
  <c r="AB10" i="2"/>
  <c r="Z149" i="2"/>
  <c r="AB149" i="2" s="1"/>
  <c r="AA149" i="2"/>
  <c r="Z141" i="2"/>
  <c r="AB141" i="2" s="1"/>
  <c r="AA141" i="2"/>
  <c r="Z133" i="2"/>
  <c r="AB133" i="2" s="1"/>
  <c r="AA133" i="2"/>
  <c r="Z125" i="2"/>
  <c r="AB125" i="2" s="1"/>
  <c r="AA125" i="2"/>
  <c r="Z117" i="2"/>
  <c r="AB117" i="2" s="1"/>
  <c r="AA117" i="2"/>
  <c r="Z109" i="2"/>
  <c r="AB109" i="2" s="1"/>
  <c r="AA109" i="2"/>
  <c r="Z101" i="2"/>
  <c r="AB101" i="2" s="1"/>
  <c r="AA101" i="2"/>
  <c r="Z93" i="2"/>
  <c r="AB93" i="2" s="1"/>
  <c r="AA93" i="2"/>
  <c r="Z85" i="2"/>
  <c r="AB85" i="2" s="1"/>
  <c r="AA85" i="2"/>
  <c r="Z77" i="2"/>
  <c r="AB77" i="2" s="1"/>
  <c r="AA77" i="2"/>
  <c r="Z69" i="2"/>
  <c r="AB69" i="2" s="1"/>
  <c r="AA69" i="2"/>
  <c r="Z61" i="2"/>
  <c r="AB61" i="2" s="1"/>
  <c r="AA61" i="2"/>
  <c r="Z53" i="2"/>
  <c r="AB53" i="2" s="1"/>
  <c r="AA53" i="2"/>
  <c r="Z45" i="2"/>
  <c r="AB45" i="2" s="1"/>
  <c r="AA45" i="2"/>
  <c r="Z37" i="2"/>
  <c r="AB37" i="2" s="1"/>
  <c r="AA37" i="2"/>
  <c r="Z29" i="2"/>
  <c r="AB29" i="2" s="1"/>
  <c r="AA29" i="2"/>
  <c r="Z21" i="2"/>
  <c r="AB21" i="2" s="1"/>
  <c r="AA21" i="2"/>
  <c r="Z13" i="2"/>
  <c r="AB13" i="2" s="1"/>
  <c r="AA13" i="2"/>
  <c r="AA7" i="2"/>
  <c r="AB7" i="2"/>
  <c r="AA9" i="2"/>
  <c r="AA8" i="2"/>
  <c r="Z8" i="2"/>
  <c r="AB8" i="2" s="1"/>
  <c r="X8" i="2"/>
  <c r="X10" i="2"/>
  <c r="AA6" i="1"/>
  <c r="X9" i="1"/>
  <c r="AA7" i="1"/>
  <c r="X7" i="2"/>
  <c r="AC7" i="2" l="1"/>
  <c r="AC150" i="2" s="1"/>
  <c r="D34" i="19" s="1"/>
  <c r="F15" i="19" s="1"/>
  <c r="AA150" i="1"/>
  <c r="D24" i="19" s="1"/>
  <c r="AB150" i="2"/>
  <c r="D35" i="19" s="1"/>
</calcChain>
</file>

<file path=xl/sharedStrings.xml><?xml version="1.0" encoding="utf-8"?>
<sst xmlns="http://schemas.openxmlformats.org/spreadsheetml/2006/main" count="914" uniqueCount="331">
  <si>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</si>
  <si>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</si>
  <si>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</si>
  <si>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</si>
  <si>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</si>
  <si>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</si>
  <si>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</si>
  <si>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</si>
  <si>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</si>
  <si>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</si>
  <si>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</si>
  <si>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</si>
  <si>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</si>
  <si>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</si>
  <si>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</si>
  <si>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</si>
  <si>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</si>
  <si>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>ACCOMPAGNO</t>
  </si>
  <si>
    <t>SI</t>
  </si>
  <si>
    <t>NO</t>
  </si>
  <si>
    <t>SEMIRESIDENZIALE</t>
  </si>
  <si>
    <t>ISTITUTO LEONARDA VACCARI</t>
  </si>
  <si>
    <t>VILLA BUON RESPIRO</t>
  </si>
  <si>
    <t>ASSOCIAZIONE RAGGIO DI SOLE ONLUS - PRESIDIO</t>
  </si>
  <si>
    <t>NOMENTANA HOSPITAL</t>
  </si>
  <si>
    <t>CASA SANTA ROSA</t>
  </si>
  <si>
    <t>VILLA DELLE QUERCE</t>
  </si>
  <si>
    <t>SANTA MARIA DEL PRATO</t>
  </si>
  <si>
    <t>VILLA ALBA FONTE NUOVA</t>
  </si>
  <si>
    <t>CASA SANTA MARIA DELLA PROVVIDENZA</t>
  </si>
  <si>
    <t>ESPERANTO</t>
  </si>
  <si>
    <t>AL PARCO</t>
  </si>
  <si>
    <t>ANFFAS OSTIA ONLUS</t>
  </si>
  <si>
    <t>IMPPIT - ISTITUTO MEDICO PSICO-PEDAGOGICO INFANZIA TARDIVA</t>
  </si>
  <si>
    <t>CASA LOIC</t>
  </si>
  <si>
    <t>CENTRO CASA GIOCOSA</t>
  </si>
  <si>
    <t>CENTRO TANGRAM</t>
  </si>
  <si>
    <t>COES ONLUS</t>
  </si>
  <si>
    <t>ASSOHANDICAP ONLUS</t>
  </si>
  <si>
    <t>NUOVA SAIR - VIA DIONISIO</t>
  </si>
  <si>
    <t>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</si>
  <si>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</si>
  <si>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</si>
  <si>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</si>
  <si>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</si>
  <si>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</si>
  <si>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</si>
  <si>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</si>
  <si>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</si>
  <si>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</si>
  <si>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</si>
  <si>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</si>
  <si>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</si>
  <si>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</si>
  <si>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 xml:space="preserve">A) NOTE DI COMPILAZIONE </t>
  </si>
  <si>
    <t xml:space="preserve">B) LEGENDA </t>
  </si>
  <si>
    <t>N. PROGRESSIVO</t>
  </si>
  <si>
    <t>INSERIRE LE INIZIALI DEL COGNOME E NOME</t>
  </si>
  <si>
    <t xml:space="preserve">non compilare </t>
  </si>
  <si>
    <t>DATI ISEE</t>
  </si>
  <si>
    <t>INSERIRE IL NUMERO PROGRESSIVO UTENTI</t>
  </si>
  <si>
    <t xml:space="preserve">STRUTTURA REGIONALE ACCREDITATA (selezionare da menu a tendina)
</t>
  </si>
  <si>
    <t xml:space="preserve">DATA RICOVERO  
</t>
  </si>
  <si>
    <t xml:space="preserve">a quota sociale giornaliera INTERA </t>
  </si>
  <si>
    <t xml:space="preserve">COMPARTECIPAZIONE AI SENSI DELLA DGR 790/2016 </t>
  </si>
  <si>
    <t xml:space="preserve">STRUTTURA REGIONALE ACCREDITATA   (selezionare da menu a tendina)
</t>
  </si>
  <si>
    <t>QUOTA GIORNALIERA INTERA  a carico dell'UTENTE</t>
  </si>
  <si>
    <t>QUOTA GIORNALIERA INTERA  a carico del COMUNE</t>
  </si>
  <si>
    <t>FOGLIO ELENCO STRUTTURE "MENU TENDINA"</t>
  </si>
  <si>
    <t xml:space="preserve"> ASSENZE 
 gg.  a tariffa RIDOTTA  
€ 15,95</t>
  </si>
  <si>
    <t>INTERA 
€ 29,44</t>
  </si>
  <si>
    <t>RIDOTTA  
€ 15,95</t>
  </si>
  <si>
    <t>INTERA
 € 35,64</t>
  </si>
  <si>
    <t>RIDOTTA  
€ 22,15</t>
  </si>
  <si>
    <t xml:space="preserve"> ALTRA STRUTTURA 
(specificare nome completo della struttura  e indirizzo preciso della sede operativa)</t>
  </si>
  <si>
    <t>INTERA
 € 18,73</t>
  </si>
  <si>
    <t xml:space="preserve">a quota sociale giornaliera 
INTERA </t>
  </si>
  <si>
    <t xml:space="preserve"> a quota sociale giornaliera 
RIDOTTA  </t>
  </si>
  <si>
    <t>a quota sociale giornaliera
 INTERA 29,44</t>
  </si>
  <si>
    <t xml:space="preserve"> a quota sociale giornaliera 
RIDOTTA € 15,95</t>
  </si>
  <si>
    <t xml:space="preserve">ALTRA STRUTTURA 
</t>
  </si>
  <si>
    <t>STRUTTURA FUORI REGIONE
(specificare il nome completo della struttura  e l’indirizzo preciso della sede operativa)</t>
  </si>
  <si>
    <t xml:space="preserve">STRUTTURA REGIONALE ACCREDITATA
(selezionare da menu a tendina)
</t>
  </si>
  <si>
    <t xml:space="preserve"> ASSENZE 
 gg.  a tariffa RIDOTTA
</t>
  </si>
  <si>
    <t xml:space="preserve">INTERA 
</t>
  </si>
  <si>
    <t xml:space="preserve">RIDOTTA 
</t>
  </si>
  <si>
    <t>TARIFFA GIORNALIERA (MAX € 35,64)</t>
  </si>
  <si>
    <t xml:space="preserve">COMPARTECIPAZIONE AI SENSI DELLA DGR 790 DEL 2016 </t>
  </si>
  <si>
    <t xml:space="preserve">COMPARTECIPAZIONE AI SENSI DELLA DGR 790 DEL 2016  </t>
  </si>
  <si>
    <t xml:space="preserve">Campo di controllo    
  (GG. PRESENZE CORRETTI DETRATTE ASSENZE) </t>
  </si>
  <si>
    <t xml:space="preserve">Campo di controllo      
 (GG. PRESENZE CORRETTI DETRATTE ASSENZE) </t>
  </si>
  <si>
    <t xml:space="preserve">
DEGENZA 
 gg MASSIMI  per il periodo inserito</t>
  </si>
  <si>
    <t>CAMPO DI CONTROLLO nascosto</t>
  </si>
  <si>
    <t>CAMPO DI CONTROLLO     GG. PRESENZA
nascosto</t>
  </si>
  <si>
    <t>CAMPO DI CONTROLLO     GG. PRESENZA nascosto</t>
  </si>
  <si>
    <t>CAMPO DI CONTROLLO     GG. PRESENZE nascosto</t>
  </si>
  <si>
    <t>INSERIRE IL NOME DEL COMUNE TERRITORIALMENTE COMPETENTE ALL'INTEGRAZIONE DELLA RETTA</t>
  </si>
  <si>
    <t>SANTA MARIA DELLA PACE (Casa di Cura privata Don Carlo Gnocchi e Centro di Riabilitazione Santa Maria della Pace)</t>
  </si>
  <si>
    <t>SANTA MARIA DELLA PROVVIDENZA  (Centri di riabilitazione Sant'Agnese e Santa Maria Goretti)</t>
  </si>
  <si>
    <t xml:space="preserve">COMUNITÀ CAPODARCO DI ROMA PRESIDIO MULTIFUNZIONE </t>
  </si>
  <si>
    <t xml:space="preserve">VILLA ARDEATINA CENTRO DI RIABILITAZIONE </t>
  </si>
  <si>
    <t xml:space="preserve">E.C.A.S.S. VIA MURLO 13  </t>
  </si>
  <si>
    <t xml:space="preserve">E.C.A.S.S. VIA DELLA MAGLIANA 256 </t>
  </si>
  <si>
    <t>ASSOCIAZIONE ISTITUTO SANTA CECILIA CURA E RIABILITAZIONE</t>
  </si>
  <si>
    <t xml:space="preserve">ALESSANDRO BOGGI CENTRO DI RIABILITAZIONE </t>
  </si>
  <si>
    <t>VILLA ALBA (FONTE NUOVA)</t>
  </si>
  <si>
    <t>SAN GIOVANNI DI DIO - FATEBENEFRATELLI</t>
  </si>
  <si>
    <t>COMUNITA' IL CHICCO ASSOCIAZIONE ARCA ONLUS</t>
  </si>
  <si>
    <t>SACRO CUORE ISTITUTO MEDICO PSICO-PEDAGOGICO</t>
  </si>
  <si>
    <t>DON ORIONE (GIA' CENTRO MUTILATINI)</t>
  </si>
  <si>
    <t>SANTA MARIA DELLA PACE (CASA DI CURA PRIVATA DON CARLO GNOCCHI E CENTRO DI RIABILITAZIONE SANTA MARIA DELLA PACE)</t>
  </si>
  <si>
    <t>VILLA FULVIA</t>
  </si>
  <si>
    <t>CENTRO PIAZZA GIUSEPPE CARDINALI (OPERA SANTE DE SANCTIS ONLUS)</t>
  </si>
  <si>
    <t xml:space="preserve">VACLAV VOJTA CENTRO DI RIABILITAZIONE </t>
  </si>
  <si>
    <t>PAPA GIOVANNI XXIII  CENTRO DI RIABILITAZIONE (A.L.M. ONLUS)</t>
  </si>
  <si>
    <t xml:space="preserve">ASSOCIAZIONE SCUOLA VIVA ONLUS CENTRO DI RIABILITAZIONE </t>
  </si>
  <si>
    <t xml:space="preserve">PADRE PIO CENTRO DI RIABILITAZIONE PSICOMOTORIA  </t>
  </si>
  <si>
    <t xml:space="preserve">E.C.A.S.S. VIA RADICONDOLI 23 </t>
  </si>
  <si>
    <t xml:space="preserve">E.C.A.S.S. VIA DELLA MAGLIANA 279  </t>
  </si>
  <si>
    <t xml:space="preserve">E.C.A.S.S. VIA BAGNO A RIPOLI 33  </t>
  </si>
  <si>
    <t>CENTRO SPERIMENTALE PER L'AUTISMO  (CONSORZIO UNISAN)</t>
  </si>
  <si>
    <t>OSA VIA Q. MAJORANA 143-145</t>
  </si>
  <si>
    <t xml:space="preserve">ASSOCIAZIONE ISTITUTO SANTA CECILIA CURA E RIABILITAZIONE - CENTRO DI RIABILITAZIONE </t>
  </si>
  <si>
    <t xml:space="preserve">VILLAGGIO EUGENIO LITTA -CENTRO DI RIABILITAZIONE </t>
  </si>
  <si>
    <t>COMUNITA' IL CHICCO  ASSOCIAZIONE ARCA ONLUS</t>
  </si>
  <si>
    <t>VILLA IMMACOLATA CASA DI CURA - COMPLESSO SOCIO SANITARIO E RIABILITATIVO  (già Complesso Socio Sanitario ed Ospedaliero Villa Immacolata)</t>
  </si>
  <si>
    <t>ARMONIA  (GIA' LA PERGOLA)</t>
  </si>
  <si>
    <t>LA VALLE  CENTRO DI RIABILITAZIONE</t>
  </si>
  <si>
    <t xml:space="preserve">PICCOLO RIFUGIO ONLUS FONDAZIONE DI CULTO E RELIGIONE </t>
  </si>
  <si>
    <t>CENTRO VIA CONTE VERDE (OPERA SANTE DE SANCTIS ONLUS)</t>
  </si>
  <si>
    <t>SACRO CUORE  ISTITUTO MEDICO PSICO PEDAGOGICO</t>
  </si>
  <si>
    <t>ANFFAS ROMA ONLUS - VIA AURELIA ANTICA 269</t>
  </si>
  <si>
    <t>ANFFAS ROMA ONLUS - VIA VITELLIA 74</t>
  </si>
  <si>
    <t>ALESSANDRO BOGGI - CENTRO DI RIABILITAZIONE</t>
  </si>
  <si>
    <t>CRI  CENTRO EDUCAZIONE MOTORIA  (ROMA)</t>
  </si>
  <si>
    <t>CRI CENTRO EDUCAZIONE MOTORIA (RM)</t>
  </si>
  <si>
    <t>DATI STRUTTURA (MODELLO STRUTTURA FUORI REGIONE)</t>
  </si>
  <si>
    <t>Festività Nazionali - 2020</t>
  </si>
  <si>
    <t xml:space="preserve">CASA SAN GIUSEPPE  OPERA DON GUANELLA </t>
  </si>
  <si>
    <t xml:space="preserve">CASALETTO Microstruttura Residenziale socio-riabilitativa </t>
  </si>
  <si>
    <t>CARLO LODI  CENTRO DI RIABILITAZIONE   (A.L.M. ONLUS)</t>
  </si>
  <si>
    <t xml:space="preserve">CASA SAN GIUSEPPE OPERA DON GUANELLA </t>
  </si>
  <si>
    <t>S. ALESSIO - MARGHERITA DI SAVOIA  CENTRO REGIONALE PER I CIECHI</t>
  </si>
  <si>
    <t>VILLA SANTA MARGHERITA CENTRO DI RIABILITAZIONE MONTEFIASCONE</t>
  </si>
  <si>
    <t>STRUTTURA RESIDENZIALE PUBBLICA PER PERSONE CON DISABILITA' FISICA, PSICHICA E SENSORIALE-VIA FINOCCHIETTO 1- POGGIO MIRTETO (ASL RIETI)</t>
  </si>
  <si>
    <t>opera sante de sanctis via achille papa chiusa con U00205/2019</t>
  </si>
  <si>
    <t xml:space="preserve"> ASSENZE
  gg.  a tariffa RIDOTTA  
 € 22,15</t>
  </si>
  <si>
    <t xml:space="preserve">TOTALE 
QUOTA SOCIALE  DOVUTA ALLA STRUTTURA </t>
  </si>
  <si>
    <t xml:space="preserve">TOTALE
 QUOTA SOCIALE  DOVUTA ALLA STRUTTURA  </t>
  </si>
  <si>
    <t xml:space="preserve">TOTALE 
QUOTA SOCIALE  DOVUTA ALLA STRUTTURA  </t>
  </si>
  <si>
    <t xml:space="preserve"> PRESENZE
  gg. a tariffa 
INTERA  
€ 29,44</t>
  </si>
  <si>
    <t xml:space="preserve">TOTALE
 QUOTA SOCIALE  DOVUTA ALLA STRUTTURA </t>
  </si>
  <si>
    <t xml:space="preserve"> PRESENZE
  gg. a tariffa 
INTERA  
€ 35,64</t>
  </si>
  <si>
    <t>N. 
Progres
sivo</t>
  </si>
  <si>
    <t xml:space="preserve"> PRESENZE 
 gg. a tariffa
 INTERA
</t>
  </si>
  <si>
    <t>DATI STRUTTURA 
(si ricorda di allegare la documentazione prevista dalla DGR n. 790/2016 - Allegato A, paragrafo Prestazioni fuori Regione)</t>
  </si>
  <si>
    <t>a quota sociale giornaliera 
INTERA
 35,64</t>
  </si>
  <si>
    <t xml:space="preserve"> a quota sociale giornaliera 
RIDOTTA 
 22,15</t>
  </si>
  <si>
    <t>COMPARTECIPAZIONE AI SENSI DELLA DGR 790/2016 E CIRCOLARE MODALITA' DI FATTURAZIONE PER  STRUTTURE SEMIRESIDENZIALI</t>
  </si>
  <si>
    <t xml:space="preserve">IMPORTO dovuto alla STRUTTURA
 (PERIODO 1/01/2020 - 31/12/2020)  </t>
  </si>
  <si>
    <t>INTERA
 €  14,98</t>
  </si>
  <si>
    <t xml:space="preserve">N. GIORNI </t>
  </si>
  <si>
    <t xml:space="preserve">TOTALE GIORNI </t>
  </si>
  <si>
    <t>TOTALE GIORNI</t>
  </si>
  <si>
    <t>N. GIORNI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</si>
  <si>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</si>
  <si>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</si>
  <si>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</si>
  <si>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t xml:space="preserve">DATA DIMISSIONI
 </t>
  </si>
  <si>
    <t xml:space="preserve">N. GIORNI DEGENZA  (regime residenziale)                                                                  </t>
  </si>
  <si>
    <t xml:space="preserve"> PRESENZE
 giorni a tariffa INTERA
 </t>
  </si>
  <si>
    <t xml:space="preserve"> ASSENZE
 giorni a tariffa RIDOTTA
</t>
  </si>
  <si>
    <t xml:space="preserve">N. GIORNI DEGENZA  (regime semiresidenziale)                                                                  </t>
  </si>
  <si>
    <t xml:space="preserve">GIORNATE A TARIFFA RIDOTTA 
</t>
  </si>
  <si>
    <t xml:space="preserve">ISEE ANNUALE 
</t>
  </si>
  <si>
    <t>QUOTA SOCIALE GIORNALIERA REGIME RESIDENZIALE</t>
  </si>
  <si>
    <t xml:space="preserve">A TARIFFA INTERA </t>
  </si>
  <si>
    <r>
      <t xml:space="preserve">A TARIFFA RIDOTTA 
</t>
    </r>
    <r>
      <rPr>
        <sz val="11"/>
        <color indexed="8"/>
        <rFont val="Calibri"/>
        <family val="2"/>
      </rPr>
      <t xml:space="preserve">QUOTA INTERA - € 13, 49 (VITTO E LAVANDERIA) 
</t>
    </r>
  </si>
  <si>
    <t>QUOTA SOCIALE GIORNALIERA REGIME SEMIRESIDENZIALE</t>
  </si>
  <si>
    <t>QUOTA SOCIALE GIORNALIERA FUORI REGIONE</t>
  </si>
  <si>
    <t>TARIFFA GIORNALIERA
(MODELLO FUORI REGIONE)</t>
  </si>
  <si>
    <t xml:space="preserve"> a quota sociale giornaliera RIDOTTA  </t>
  </si>
  <si>
    <t xml:space="preserve">TOTALE QUOTA SOCIALE  DOVUTA ALLA STRUTTURA </t>
  </si>
  <si>
    <t>DATI INDENNITA' DI ACCOMPAGNAMENTO (SOLO REGIME RESIDENZIALE)</t>
  </si>
  <si>
    <t>IMPORTO GIORNALIE
RO ACCOMPAGNO 
(solo se percepito)</t>
  </si>
  <si>
    <t>COMPARTECIPAZIONE AI SENSI DELLA DGR 790/2016 (REGIME RESIDENZIALE)</t>
  </si>
  <si>
    <t xml:space="preserve"> QUOTA GIORNALIERA  RIDOTTA a  carico dell'UTENTE </t>
  </si>
  <si>
    <t>NON MODIFICARE, CANCELLARE, RIMUOVERE   IL FOGLIO  PERCHE' RENDEREBBE INEFFICACE IL MENU A TENDINA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</si>
  <si>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NON COMPRENSA NEL MENU A TENDINA DELLA  COLONNA PRECEDENTE per la quale occorre indicare manualmente i dati della stessa (nome completo della struttura e l’indirizzo preciso della sede operativa).</t>
    </r>
  </si>
  <si>
    <r>
      <t xml:space="preserve">A TARIFFA RIDOTTA 
</t>
    </r>
    <r>
      <rPr>
        <sz val="11"/>
        <color rgb="FF000000"/>
        <rFont val="Calibri"/>
        <family val="2"/>
      </rPr>
      <t>QUOTA INTERA -€ 10,49 (VITTO E LAVANDERIA)</t>
    </r>
    <r>
      <rPr>
        <b/>
        <sz val="11"/>
        <color indexed="8"/>
        <rFont val="Calibri"/>
        <family val="2"/>
      </rPr>
      <t xml:space="preserve">
</t>
    </r>
  </si>
  <si>
    <r>
      <t xml:space="preserve">Le giornate di degenza a </t>
    </r>
    <r>
      <rPr>
        <b/>
        <sz val="11"/>
        <color indexed="8"/>
        <rFont val="Calibri"/>
        <family val="2"/>
      </rPr>
      <t>quota sociale ridotta</t>
    </r>
    <r>
      <rPr>
        <sz val="11"/>
        <color indexed="8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790/2016. La tariffa effettiva sarà data dalla retta della struttura meno la quota del VITTO E LAVANDERIA CHE CORRISPONDE A </t>
    </r>
    <r>
      <rPr>
        <b/>
        <sz val="11"/>
        <color rgb="FF000000"/>
        <rFont val="Calibri"/>
        <family val="2"/>
      </rPr>
      <t>€ 13,49</t>
    </r>
    <r>
      <rPr>
        <sz val="11"/>
        <color indexed="8"/>
        <rFont val="Calibri"/>
        <family val="2"/>
      </rPr>
      <t xml:space="preserve"> PER IL REGIME RESIDENZIALE. </t>
    </r>
    <r>
      <rPr>
        <sz val="11"/>
        <rFont val="Calibri"/>
        <family val="2"/>
      </rPr>
      <t xml:space="preserve">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</si>
  <si>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r>
      <t xml:space="preserve">La quota sociale a carico del comune/utente è pari al 30% della tariffa giornaliera vigente per le strutture riabilitative di mantenimento. PER LE STRUTTURE RIABILITATIVE DI MANTENIMENTO RESIDENZIALI LIVELLO ELEVATO LA TARIFFA E' </t>
    </r>
    <r>
      <rPr>
        <b/>
        <sz val="11"/>
        <color rgb="FF000000"/>
        <rFont val="Calibri"/>
        <family val="2"/>
      </rPr>
      <t>€ 35,64</t>
    </r>
    <r>
      <rPr>
        <sz val="11"/>
        <color indexed="8"/>
        <rFont val="Calibri"/>
        <family val="2"/>
      </rPr>
      <t xml:space="preserve">. PER IL RESIDENZIALE LIVELLO MEDIO LA CIFRA E' PARI A </t>
    </r>
    <r>
      <rPr>
        <b/>
        <sz val="11"/>
        <color rgb="FF000000"/>
        <rFont val="Calibri"/>
        <family val="2"/>
      </rPr>
      <t>€ 29,44</t>
    </r>
    <r>
      <rPr>
        <sz val="11"/>
        <color indexed="8"/>
        <rFont val="Calibri"/>
        <family val="2"/>
      </rPr>
      <t xml:space="preserve">.
</t>
    </r>
  </si>
  <si>
    <r>
      <t xml:space="preserve">Le giornate di degenza a </t>
    </r>
    <r>
      <rPr>
        <b/>
        <sz val="11"/>
        <color indexed="8"/>
        <rFont val="Calibri"/>
        <family val="2"/>
      </rPr>
      <t>quota sociale ridotta</t>
    </r>
    <r>
      <rPr>
        <sz val="11"/>
        <color indexed="8"/>
        <rFont val="Calibri"/>
        <family val="2"/>
      </rPr>
      <t xml:space="preserve"> sono quelle in cui non viene pagata alla struttura la quota relativa al vitto e alla lavanderia nei casi indicati al paragrafo Gestione assenze dell'allegato a della DGR 790/2016 CHE CORRISPONDE A 
</t>
    </r>
    <r>
      <rPr>
        <b/>
        <sz val="11"/>
        <color indexed="8"/>
        <rFont val="Calibri"/>
        <family val="2"/>
      </rPr>
      <t>€ 10,49</t>
    </r>
    <r>
      <rPr>
        <sz val="11"/>
        <color indexed="8"/>
        <rFont val="Calibri"/>
        <family val="2"/>
      </rPr>
      <t xml:space="preserve"> PER IL REGIME SEMIRESIDENZIALE- 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 xml:space="preserve">DA INSERIRE I GIORNI A TARIFFA RIDOTTA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</si>
  <si>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ISEE. Se ISEE è uguale a zero inserire 0,00)
ISEE MASSIMO AMMISSIBILE € 20.000</t>
    </r>
  </si>
  <si>
    <t>COMPARTECIPAZIONE AI SENSI DELLA DGR 790/2016 E DISPOSIZIONI A SEGUITO PANDEMIA COVID  (REGIME SEMIRESIDENZIALE)</t>
  </si>
  <si>
    <t xml:space="preserve">ALLEGATO </t>
  </si>
  <si>
    <t xml:space="preserve">TABELLA RIEPILOGATIVA </t>
  </si>
  <si>
    <t xml:space="preserve">STRUTTURE RIABILITATIVE DI MANTENIMENTO </t>
  </si>
  <si>
    <t>COMUNE :</t>
  </si>
  <si>
    <t>REFERENTE:</t>
  </si>
  <si>
    <r>
      <t xml:space="preserve">TOT.  NN. UTENTI ASSISTITI
</t>
    </r>
    <r>
      <rPr>
        <b/>
        <sz val="8"/>
        <color theme="1"/>
        <rFont val="Gill Sans MT"/>
        <family val="2"/>
      </rPr>
      <t xml:space="preserve"> (n. complessivo per tutti i livelli assistenziali)</t>
    </r>
  </si>
  <si>
    <r>
      <t xml:space="preserve">TOT. SPESA SOSTENUTA DAL COMUNE  
</t>
    </r>
    <r>
      <rPr>
        <b/>
        <sz val="8"/>
        <color theme="1"/>
        <rFont val="Gill Sans MT"/>
        <family val="2"/>
      </rPr>
      <t xml:space="preserve">(importo complessivo per tutti i livelli assistenziali) </t>
    </r>
  </si>
  <si>
    <t xml:space="preserve">RESIDENZIALE LIVELLO ELEVATO (MODELLO 1) </t>
  </si>
  <si>
    <t xml:space="preserve">TOTALE SPESA SOCIALE </t>
  </si>
  <si>
    <t xml:space="preserve">TOTALE SPESA A CARICO COMUNALE  </t>
  </si>
  <si>
    <t>TOTALE SPESA A CARICO UTENTI</t>
  </si>
  <si>
    <t>TOTALE NN.UTENTI</t>
  </si>
  <si>
    <t>TOTALE NN. GIORNI DI PRESENZA</t>
  </si>
  <si>
    <t>TOTALE NN.GIORNI DI ASSENZA</t>
  </si>
  <si>
    <t xml:space="preserve">RESIDENZIALE LIVELLO MEDIO (MODELLO 2) </t>
  </si>
  <si>
    <t xml:space="preserve">RESIDENZIALE FUORI REGIONE (MODELLO 3) </t>
  </si>
  <si>
    <t>TOTALE SPESA SOCIALE</t>
  </si>
  <si>
    <t>TOTALE SPESA A CARICO COMUNALE</t>
  </si>
  <si>
    <t xml:space="preserve">TOTALE NN. UTENTI </t>
  </si>
  <si>
    <t xml:space="preserve">TOTALE NN. GIORNI DI PRESENZA  </t>
  </si>
  <si>
    <t xml:space="preserve">TOTALE NN. GIORNI DI ASSENZA  </t>
  </si>
  <si>
    <t xml:space="preserve">SEMIRESIDENZIALE LIVELLO ELEVATO (MODELLO 4) </t>
  </si>
  <si>
    <t xml:space="preserve">SEMIRESIDENZIALE LIVELLO MEDIO (MODELLO 5) </t>
  </si>
  <si>
    <t>n. complessivo degli utenti assistiti per il livello Mantenimento Elevato (Colonna A del modello di rendicontazione 1 - rigo n. 150)</t>
  </si>
  <si>
    <t>N. complessivo degli utenti assistiti per il livello Mantenimento Medio (Colonna A del modello di rendicontazione 2 – rigo n. 150)</t>
  </si>
  <si>
    <t>N. complessivo degli utenti assistiti in strutture fuori Regione Lazio (tot. Colonna A del modello di rendicontazione 3 – rigo n. 150)</t>
  </si>
  <si>
    <t>N. complessivo degli utenti assistiti per il livello Semiresidenziale Elevato (Colonna A del modello di rendicontazione 4 – rigo 150)</t>
  </si>
  <si>
    <t>N. complessivo degli utenti assistiti per il livello Semiresidenziale Medio (Colonna A del modello di rendicontazione 5 – rigo n. 150)</t>
  </si>
  <si>
    <t xml:space="preserve">ISEE
ANNUALE 
 (compilare sempre e 
se ISEE è uguale a zero inserire 0,00) </t>
  </si>
  <si>
    <t>COMUNE:      (inserire in cella D2)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</si>
  <si>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</si>
  <si>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r>
      <t xml:space="preserve">3) </t>
    </r>
    <r>
      <rPr>
        <b/>
        <u/>
        <sz val="18"/>
        <color indexed="8"/>
        <rFont val="Calibri"/>
        <family val="2"/>
      </rPr>
      <t>NON MODIFICARE LE COLONNE</t>
    </r>
    <r>
      <rPr>
        <b/>
        <sz val="11"/>
        <color indexed="8"/>
        <rFont val="Calibri"/>
        <family val="2"/>
      </rPr>
      <t xml:space="preserve"> IN CUI SONO INSERITE LE FORMULE DI CALCOLO </t>
    </r>
  </si>
  <si>
    <t>MODELLO 1 - RIABILITAZIONE DI MANTENIMENTO - RESIDENZIALE  LIVELLO ELEVATO  (PERIODO 1 gennaio 2021  - 31 dicembre 2021)</t>
  </si>
  <si>
    <r>
      <t xml:space="preserve">Referente: </t>
    </r>
    <r>
      <rPr>
        <sz val="10"/>
        <rFont val="Calibri"/>
        <family val="2"/>
      </rPr>
      <t>(cognome- nome -recapito telefonico - mail - inserire in cella D3)</t>
    </r>
    <r>
      <rPr>
        <sz val="11"/>
        <rFont val="Calibri"/>
        <family val="2"/>
      </rPr>
      <t xml:space="preserve"> </t>
    </r>
  </si>
  <si>
    <t>PERIODO DI RENDICONTAZIONE
 (dal 1 gennaio 2021  al 
31 dicembre 2021- nel formato gg/mm/aaaa)</t>
  </si>
  <si>
    <t>DATA RICOVERO  
(se precedente al periodo di rendicontazione inserire 01/01/2021)</t>
  </si>
  <si>
    <t xml:space="preserve">DATA DIMISSIONI
 (se non dimesso prima del 31/12/2021 inserire 31/12/2021 )
 </t>
  </si>
  <si>
    <t xml:space="preserve">Campo di controllo         
  (totale dei giorni di degenza  secondo le date del periodo di ricovero  -  non può eccedere 365 gg. annui) </t>
  </si>
  <si>
    <t xml:space="preserve">IMPORTO dovuto alla struttura (PERIODO 1/01/2021 - 31/12/2021)  </t>
  </si>
  <si>
    <t xml:space="preserve">IMPORTO GIORNALIERO ACCOMPAGNO PER l'anno 2021
</t>
  </si>
  <si>
    <t>QUOTA TOTALE
 COMUNE 
 AL 31/12/2021</t>
  </si>
  <si>
    <t xml:space="preserve">ISEE
ANNUALE 
 (compilare sempre -
 se ISEE è uguale a zero inserire 0,00) </t>
  </si>
  <si>
    <t>Indennità accompagnamento  
(compilare sempre -
Inserire SI/NO da menu tendina)</t>
  </si>
  <si>
    <t>MODELLO 2 - RIABILITAZIONE MANTENIMENTO - RESIDENZIALE LIVELLO MEDIO  (PERIODO 1 gennaio 2021  - 31 dicembre 2021)</t>
  </si>
  <si>
    <t>PERIODO DI RENDICONTAZIONE
 (dal 1 gennaio 2021  al 
31 dicembre 2021 - nel formato gg/mm/aaaa)</t>
  </si>
  <si>
    <t>DATA RICOVERO  
(se è precedente al periodo di rendicontazione inserire 01/01/2021)</t>
  </si>
  <si>
    <t>Indennità accompagnamento  
(compilare sempre - Inserire SI/NO da menu tendina)</t>
  </si>
  <si>
    <t xml:space="preserve">IMPORTO dovuto alla struttura  (PERIODO 1/01/2021 - 31/12/2021)  </t>
  </si>
  <si>
    <t>QUOTA TOTALE UTENTE 
AL 31/12/2021</t>
  </si>
  <si>
    <t>MODELLO 3 - RIABILITAZIONE DI MANTENIMENTO - FUORI REGIONE  (PERIODO 1 gennaio 2021 - 31 dicembre 2021)</t>
  </si>
  <si>
    <t>PERIODO DI RENDICONTAZIONE
 (dal 1 gennaio 2021  al
 31 dicembre 2021- nel formato gg/mm/aaaa)</t>
  </si>
  <si>
    <t xml:space="preserve">DATA DIMISSIONI
 (se non dimesso prima del 31/12/2021 inserire 31/12/2021)
 </t>
  </si>
  <si>
    <t>QUOTA TOTALE 
COMUNE 
 AL 31/12/2021</t>
  </si>
  <si>
    <t>MODELLO 4 - RIABILITAZIONE  - SEMIRESIDENZIALE LIVELLO ELEVATO (PERIODO 1 gennaio 2021  - 31 dicembre 2021)</t>
  </si>
  <si>
    <t>PERIODO DI RENDICONTAZIONE 
(dal 1 gennaio 2021  al 
31 dicembre 2021 - nel formato gg/mm/aaaa)</t>
  </si>
  <si>
    <t xml:space="preserve">DATA DIMISSIONI (se non dimesso prima del 31/12/2021 inserire 31/12/2021 )
 </t>
  </si>
  <si>
    <t>GG. PRESENZA 
 A TARIFFA RIDOTTA 
(PER IL PERIODO
FINO AL 16.6.2021)
€ 8,24</t>
  </si>
  <si>
    <r>
      <t xml:space="preserve">TOTALE 
GG. DEGENZA
</t>
    </r>
    <r>
      <rPr>
        <b/>
        <sz val="8"/>
        <color rgb="FFC00000"/>
        <rFont val="Calibri"/>
        <family val="2"/>
      </rPr>
      <t xml:space="preserve">(massimo 305 gg. annui) </t>
    </r>
  </si>
  <si>
    <t>Campo di controllo         
  (totale dei giorni di degenza  secondo le date del periodo di ricovero  -  non può eccedere 305 gg. annui)</t>
  </si>
  <si>
    <t xml:space="preserve">ISEE
ANNUALE 
 (compilare sempre -
se ISEE è uguale a zero inserire 0,00) </t>
  </si>
  <si>
    <t>RIDOTTA
(per GG. 
Colonne K-L) 
  € 8,24</t>
  </si>
  <si>
    <t>a quota sociale giornaliera
 INTERA
(presenze   a tariffa intera)
€ 18,73</t>
  </si>
  <si>
    <t xml:space="preserve">IMPORTO dovuto alla STRUTTURA
 (PERIODO 1/01/2021 - 31/12/2021)  </t>
  </si>
  <si>
    <t xml:space="preserve"> a quota sociale giornaliera
RIDOTTA
 (presenze a tariffa ridotta fino al 16.06.2021)
 €  8,24   </t>
  </si>
  <si>
    <t xml:space="preserve"> QUOTA GIORNALIERA INTERA  
(presenze a tariffa intera)
a carico dell'UTENTE</t>
  </si>
  <si>
    <t xml:space="preserve"> QUOTA GIORNALIERA INTERA  
(presenze a tariffa intera)
a carico del COMUNE</t>
  </si>
  <si>
    <t>QUOTA GIORNALIERA RIDOTTA (presenze a tariffa ridotta fino al 16.6.2021)
a carico del COMUNE</t>
  </si>
  <si>
    <t>QUOTA GIORNALIERA RIDOTTA (prestazioni alternative + assenze utente) 
tutta a carico del COMUNE</t>
  </si>
  <si>
    <t xml:space="preserve">QUOTA TOTALE UTENTE 
AL 31/12/2021
</t>
  </si>
  <si>
    <t>MODELLO 5 - RIABILITAZIONE  - SEMIRESIDENZIALE LIVELLO MEDIO (PERIODO 1 gennaio 2021  - 31 dicembre 2021)</t>
  </si>
  <si>
    <t>DATA RICOVERO  
(se il ricovero dell'utente è precedente al periodo di rendicontazione inserire 01/01/2021)</t>
  </si>
  <si>
    <r>
      <t xml:space="preserve">TOTALE 
GG. DEGENZA  </t>
    </r>
    <r>
      <rPr>
        <b/>
        <sz val="8"/>
        <color rgb="FFC00000"/>
        <rFont val="Calibri"/>
        <family val="2"/>
      </rPr>
      <t>(massimo 305 gg. annui)</t>
    </r>
  </si>
  <si>
    <t xml:space="preserve">ISEE
ANNUALE 
 (compilare sempre - 
se ISEE è uguale a zero inserire 0,00) </t>
  </si>
  <si>
    <t>RIDOTTA
(per GG. 
Colonne K-L)  
  € 4,49</t>
  </si>
  <si>
    <t>a quota sociale giornaliera
 INTERA
(presenze   a tariffa intera)
€ 14,98</t>
  </si>
  <si>
    <t xml:space="preserve"> a quota sociale giornaliera
 RIDOTTA
 (presenze a tariffa ridotta fino al 16.06.2021)
 € 4,49   </t>
  </si>
  <si>
    <t xml:space="preserve"> a quota sociale giornaliera
RIDOTTA  
TUTTA A CARICO DEL COMUNE 
(prestazioni alternative + assenze utente)  
 € 4,49</t>
  </si>
  <si>
    <t xml:space="preserve"> a quota sociale giornaliera
RIDOTTA     
TUTTA A CARICO DEL COMUNE 
(prestazioni alternative + assenze utente) 
 €  8,24   </t>
  </si>
  <si>
    <t xml:space="preserve"> QUOTA GIORNALIERA  RIDOTTA (presenze a tariffa ridotta fino al 16.6.2021)
a carico  UTENTE</t>
  </si>
  <si>
    <t>QUOTA GIORNALIERA RIDOTTA prestazioni alternative + assenze utente)
tutta a carico del COMUNE</t>
  </si>
  <si>
    <t xml:space="preserve"> QUOTA GIORNALIERA INTERA  
(presenze a tariffa intera)
a carico del
 COMUNE</t>
  </si>
  <si>
    <t xml:space="preserve"> QUOTA GIORNALIERA  RIDOTTA  
(presenze a tariffa ridotta fino al 16.6.2021)
a carico  dell'UTENTE</t>
  </si>
  <si>
    <t xml:space="preserve"> QUOTA GIORNALIERA INTERA  
(presenze a tariffa intera)
a carico 
dell'UTENTE</t>
  </si>
  <si>
    <t xml:space="preserve">QUOTA TOTALE UTENTE 
AL 31/12/2021 
</t>
  </si>
  <si>
    <t>RENDICONTAZIONE SPESA 2021</t>
  </si>
  <si>
    <t>Periodo 1.01.2021 – 31.12.2021</t>
  </si>
  <si>
    <t>Schema relativo alla spesa sostenuta per gli utenti in strutture riabilitative di mantenimento nell’anno 2021</t>
  </si>
  <si>
    <t>totale della quota sociale dovuta alle strutture per il livello Mantenimento Elevato (tot. Colonna S del modello di rendicontazione 1 - rigo n. 150)</t>
  </si>
  <si>
    <t>totale speso dal Comune per il livello Mantenimento Elevato (tot. Colonna AB del modello di rendicontazione 1 - rigo n. 150)</t>
  </si>
  <si>
    <t>totale speso dagli utenti per il livello Mantenimento Elevato (tot. Colonna AA del modello di rendicontazione 1 - rigo n. 150)</t>
  </si>
  <si>
    <t>totale dei giorni di presenza di tutti gli utenti rendicontati per il livello Mantenimento Elevato (tot. Colonna H del modello di rendicontazione 1 - rigo n. 150)</t>
  </si>
  <si>
    <t>totale dei giorni di assenza di tutti gli utenti rendicontati per il livello Mantenimento Elevato (tot. Colonna I del modello di rendicontazione 1 - rigo n. 150)</t>
  </si>
  <si>
    <t>Totale della quota sociale dovuta alle strutture per il livello Mantenimento Medio (tot. Colonna S del modello di rendicontazione 2 - rigo n. 150)</t>
  </si>
  <si>
    <t>Totale speso dal Comune per il livello Mantenimento Medio (tot. Colonna AC del modello di rendicontazione 2 - rigo n. 150)</t>
  </si>
  <si>
    <t>Totale speso dagli utenti per il livello Mantenimento Medio (tot. Colonna AB del modello di rendicontazione 2 - rigo n. 150)</t>
  </si>
  <si>
    <t>Totale dei giorni di presenza di tutti gli utenti rendicontati per il livello Mantenimento Medio (tot. Colonna H del modello di rendicontazione  2 - rigo n. 150)</t>
  </si>
  <si>
    <t>Totale dei giorni di assenza di tutti gli utenti rendicontati per il livello Mantenimento Medio (tot. Colonna I del modello di rendicontazione 2 - rigo n. 150)</t>
  </si>
  <si>
    <t>Totale della quota sociale dovuta alle strutture fuori Regione Lazio (tot. Colonna S del modello di rendicontazione 3 - rigo n. 150)</t>
  </si>
  <si>
    <t>Totale speso dal Comune per strutture fuori Regione Lazio (tot. Colonna AC del modello di rendicontazione 3 - rigo n. 150)</t>
  </si>
  <si>
    <t>Totale speso dagli utenti per strutture fuori Regione Lazio (tot. Colonna AB del modello di rendicontazione 3 - rigo n. 150)</t>
  </si>
  <si>
    <t>Totale dei giorni di presenza di tutti gli utenti rendicontati per strutture fuori Regione Lazio (tot. Colonna G del modello di rendicontazione 3 - rigo n. 150)</t>
  </si>
  <si>
    <t>Totale dei giorni di assenza di tutti gli utenti rendicontati per strutture fuori Regione Lazio (tot. Colonna H del modello di rendicontazione 3-rigo n. 150)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</si>
  <si>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strutture riabilitative di mantenimento per l'anno 2021</t>
  </si>
  <si>
    <t xml:space="preserve">2)  A PRESCINDERE DAL LIVELLO ASSISTENZIALE RENDICONTATO, INSERIRE ALL’INTERNO DEL FOGLIO DI CALCOLO N. 1 –  RESIDENZIALE LIVELLO ELEVATO:
- IL NOME DEL COMUNE  (inserire in cella D2)
- IL REFERENTE: cognome - nome - recapito telefonico - mail  (inserire in cella D3) </t>
  </si>
  <si>
    <t xml:space="preserve">4) PER INFORMAZIONI ULTERIORI CONTATTARE L'AREA FAMIGLIA, MINORI E PERSONE FRAGILI: 
TEL: 334.1133077; 333.4917187; 06.5168.8515
E-MAIL: GDIGIAMMARCO@REGIONE.LAZIO.IT; SCIOFFI@REGIONE.LAZIO.IT
</t>
  </si>
  <si>
    <t>PERIODO DI RENDICONTAZIONE
 (dal 1 GENNAIO 2021  al 31 DICEMBRE 2021 - nel formato gg/mm/aaaa)</t>
  </si>
  <si>
    <t>Se il ricovero dell'utente è precedente al periodo di rendicontazione inserire 01/01/2021</t>
  </si>
  <si>
    <t>Se l'utente non è stato dimesso prima del 31/12/2021 inserire nel campo 31/12/2021</t>
  </si>
  <si>
    <t>REGIME SEMIRESIDENZIALE - CASISTICA TARIFFA RIDOTTA ANNO 2021 (€ 8,24 per il livello elevato e € 4,49 per il livello medio)</t>
  </si>
  <si>
    <t>A TARIFFA INTERA</t>
  </si>
  <si>
    <t>IMPORTO dovuto alla STRUTTURA per  giorni di degenza anno 2021                                                   NB. PER REGIME SEMIRESIDENZIALE LA QUOTA TOTALE DOVUTA ALLA STRUTTURA E' DATA DALLA SOMMA DELLE COLONNE T,W E X</t>
  </si>
  <si>
    <t>QUOTA TOTALE COMUNE 
 AL 31/12/2021</t>
  </si>
  <si>
    <t>QUOTA GIORNALIERA INTERA  
(presenze a tariffa intera)
a carico dell'UTENTE</t>
  </si>
  <si>
    <t xml:space="preserve"> QUOTA GIORNALIERA INTERA  
(presenze a tariffa intera)
a carico del COMUNE</t>
  </si>
  <si>
    <t xml:space="preserve"> QUOTA GIORNALIERA  RIDOTTA (presenze a tariffa ridotta fino al 16.6.2021)
a carico  UTENTE</t>
  </si>
  <si>
    <t>QUOTA GIORNALIERA RIDOTTA (presenze a tariffa ridotta fino al 16.6.2021)
a carico del COMUNE</t>
  </si>
  <si>
    <t xml:space="preserve"> QUOTA GIORNALIERA RIDOTTA prestazioni alternative + assenze utente)
tutta a carico del COMUNE</t>
  </si>
  <si>
    <t>N. GIORNI 
PERIODO DAL 1/01/2021
 AL 31/12/2021
(secondo le indicazioni riportate nelle circolari regionali e nelle note di compilazione)</t>
  </si>
  <si>
    <t xml:space="preserve"> GG. PRESENZE
  A TARIFFA INTERA
 €  14,98</t>
  </si>
  <si>
    <r>
      <t xml:space="preserve"> LA QUOTA PER IL SEMIRESIDENZIALE  CORRISPONDE A </t>
    </r>
    <r>
      <rPr>
        <b/>
        <sz val="11"/>
        <color indexed="8"/>
        <rFont val="Calibri"/>
        <family val="2"/>
      </rPr>
      <t xml:space="preserve">€  18,73 </t>
    </r>
    <r>
      <rPr>
        <sz val="11"/>
        <color rgb="FF000000"/>
        <rFont val="Calibri"/>
        <family val="2"/>
      </rPr>
      <t>PER IL SEMIRESIDENZIALE LIVELLO ELEVATO E</t>
    </r>
    <r>
      <rPr>
        <b/>
        <sz val="11"/>
        <color indexed="8"/>
        <rFont val="Calibri"/>
        <family val="2"/>
      </rPr>
      <t xml:space="preserve"> € 14,98 </t>
    </r>
    <r>
      <rPr>
        <sz val="11"/>
        <color rgb="FF000000"/>
        <rFont val="Calibri"/>
        <family val="2"/>
      </rPr>
      <t>PER IL SEMIRESIDENZIALE LIVELLO MEDIO.</t>
    </r>
    <r>
      <rPr>
        <sz val="11"/>
        <color indexed="8"/>
        <rFont val="Calibri"/>
        <family val="2"/>
      </rPr>
      <t xml:space="preserve"> LA FATTURAZIONE A TARIFFA INTERA PER L'ANNO 2021 SI APPLICA SECONDO LE DISPOSIZIONI DETTATE DALLE INDICAZIONI FORNITE CON CIRCOLARI REGIONALI PROT. N. 361409/2021 E N.  447226/2021,   ESCLUSIVAMENTE NEI CASI SPECIFICI IN CUI L'EROGAZIONE DEL PASTO E' STATO AUTORIZZAT0 DALLE  ASL e  SECONDO LE INDICAZIONI FORNITE CON DETERMINAZIONE N G07347 del 16.6.2021 PER IL PERIODO A PARTIRE DA TALE DATA.</t>
    </r>
  </si>
  <si>
    <t xml:space="preserve">
fino al 16 giugno 2021 : 
1) GG. PRESENZA UTENTE A TARIFFA RIDOTTA COVID;
2) GG. PRESTAZIONI ALTERNATIVE;
3)  ASSENZE UTENTE A TARIFFA RIDOTTA (INTERA TARIFFA A CARICO DEL COMUNE)                                                                                                                                                                                                   a  partire dal 17 giugno 2021:                                                                                                                             1) presenza utente in struttura (tariffa intera): fatturazione sia al comune sia all'utente.                         2) prestazioni da remoto (tariffa ridotta): il comune paga l'intera quota ridotta.                               3)assenze utente (tariffa ridotta): il comune paga intera quota.                                                                        </t>
  </si>
  <si>
    <t xml:space="preserve">
fino al 16 giugno 2021:
1)  PRESENZA DELL'UTENTE IN STRUTTURA: fatturazione sia al comune sia all'utente. Le quote comune/utente si calcolano applicando alla tariffa ridotta (decurtata del vitto/lavanolo) le modalità di calcolo della DGR n. 790/2016, a meno che l'erogazione del pasto sia stato autorizzato dalle ASL.
2) PRESTAZIONI ALTERNATIVE: fatturazione  al comune. La tariffa è decurtata del vitto e lavanolo, il comune paga l'intera tariffa ridotta.
3) ASSENZE DELL'UTENTE: fatturazione al comune. La tariffa è decurtata del vitto e lavanolo, il comune paga l'intera tariffa ridotta.</t>
  </si>
  <si>
    <t>TOTALE GIORNI DEGENZA</t>
  </si>
  <si>
    <r>
      <rPr>
        <b/>
        <sz val="11"/>
        <rFont val="Calibri"/>
        <family val="2"/>
      </rPr>
      <t xml:space="preserve">Campo di controllo
 </t>
    </r>
    <r>
      <rPr>
        <b/>
        <sz val="11"/>
        <color rgb="FFFF0000"/>
        <rFont val="Calibri"/>
        <family val="2"/>
      </rPr>
      <t xml:space="preserve">(il totale dei giorni di degenza secondo le date del periodo di ricovero non può superare i 365 gg. o 305 gg. per il regime semiresidenziale)
 </t>
    </r>
  </si>
  <si>
    <r>
      <t xml:space="preserve">INDICARE SEMPRE DAL MENU A TENDINA : SI o NO 
(da inserire SI solo se percepito) 
</t>
    </r>
    <r>
      <rPr>
        <sz val="11"/>
        <rFont val="Calibri"/>
        <family val="2"/>
      </rPr>
      <t>se inserito SI verificare il corretto inserimento del valore € 17,16 nella corrispondente colonna di calcolo V</t>
    </r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</si>
  <si>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(€ 35,64 livello elevato / € 29,44 livello medio),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 "Fuori Regione" l'importo MASSIMO di € 35,64 o di € 29,44).</t>
    </r>
    <r>
      <rPr>
        <sz val="11"/>
        <color indexed="8"/>
        <rFont val="Calibri"/>
        <family val="2"/>
      </rPr>
      <t xml:space="preserve"> </t>
    </r>
    <r>
      <rPr>
        <sz val="11"/>
        <rFont val="Calibri"/>
        <family val="2"/>
      </rPr>
      <t>DOVRA' ESSERE TRASMESSA ANCHE LA DOCUMENTAZIONE RICHIESTA DALLA  DELIBERAZIONE N. 790/2016: AUTORIZZAZIONE DELLA ASL ALL'INGRESSO/PROROGA DELL'UTENTE IN STRUTTURA FUORI REGIONE E ACCREDITAMENTO/CONVENZIONAMENTO DELLA STRUTTURA PRESSO LA REGIONE COMPETENTE.</t>
    </r>
  </si>
  <si>
    <t xml:space="preserve"> GG. PRESENZE
  A TARIFFA INTERA
 € 18,73</t>
  </si>
  <si>
    <t>GG. PRESTAZIONI ALTERNATIVE E
ASSENZE UTENTE
  A TARIFFA RIDOTTA  (PERIODO 1.01.2021/31.12.2021) TUTTA A CARICO DEL COMUNE 
€ 8,24</t>
  </si>
  <si>
    <t>GG. PRESTAZIONI ALTERNATIVE E
ASSENZE UTENTE
  A TARIFFA RIDOTTA  (PERIODO 1.01.2021/31.12.2021) TUTTA A CARICO DEL COMUNE  
€  4,49</t>
  </si>
  <si>
    <t>GG. PRESENZA 
 A TARIFFA RIDOTTA (PER IL PERIODO
FINO AL 16.6.2021)
€  4,49</t>
  </si>
  <si>
    <t>Totale della quota sociale dovuta alle strutture per il livello Semiresidenziale Elevato (tot. Colonna T del modello di rendicontazione 4-rigo n. 150)</t>
  </si>
  <si>
    <t>Totale speso dal Comune per il livello Semiresidenziale Elevato (tot. Colonna AC del modello di rendicontazione 4 - rigo n. 150)</t>
  </si>
  <si>
    <t>Totale speso dagli utenti per il livello Semiresidenziale Elevato (tot. Colonna AB del modello di rendicontazione 4 - rigo n. 150)</t>
  </si>
  <si>
    <t>Totale della quota sociale dovuta alle strutture per il livello Semiresidenziale Medio (tot. Colonna T del modello di rendicontazione 5-rigo n. 150)</t>
  </si>
  <si>
    <t>Totale speso dal Comune per il livello Semiresidenziale Medio (tot. Colonna AC del modello di rendicontazione 5-rigo n. 150)</t>
  </si>
  <si>
    <t>Totale speso dagli utenti per il livello Semiresidenziale Medio (tot. Colonna AB del modello di rendicontazione 5-rigo n. 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</si>
</sst>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sz val="18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</font>
    <font>
      <b/>
      <sz val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sz val="11"/>
      <name val="Gill Sans MT"/>
      <family val="2"/>
    </font>
    <font>
      <b/>
      <sz val="11"/>
      <name val="Gill Sans MT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sz val="10"/>
      <color theme="1"/>
      <name val="Gill Sans MT"/>
      <family val="2"/>
    </font>
    <font>
      <b/>
      <sz val="9"/>
      <color theme="1"/>
      <name val="Gill Sans MT"/>
      <family val="2"/>
    </font>
    <font>
      <b/>
      <sz val="11"/>
      <color theme="1"/>
      <name val="Gill Sans MT"/>
      <family val="2"/>
    </font>
    <font>
      <b/>
      <sz val="8"/>
      <color theme="1"/>
      <name val="Gill Sans MT"/>
      <family val="2"/>
    </font>
    <font>
      <i/>
      <sz val="11"/>
      <color theme="4" tint="-0.249977111117893"/>
      <name val="Calibri"/>
      <family val="2"/>
      <scheme val="minor"/>
    </font>
    <font>
      <b/>
      <i/>
      <sz val="12"/>
      <color theme="4" tint="-0.249977111117893"/>
      <name val="Gill Sans MT"/>
      <family val="2"/>
    </font>
    <font>
      <sz val="8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8"/>
      <color rgb="FFC00000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7">
    <xf numFmtId="0" fontId="0" fillId="0" borderId="0" xfId="0"/>
    <xf numFmtId="0" fontId="0" fillId="2" borderId="0" xfId="0" applyFill="1"/>
    <xf numFmtId="0" fontId="10" fillId="2" borderId="12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8" fillId="5" borderId="8" xfId="0" applyFont="1" applyFill="1" applyBorder="1" applyAlignment="1">
      <alignment vertical="top" wrapText="1"/>
    </xf>
    <xf numFmtId="0" fontId="3" fillId="5" borderId="10" xfId="0" applyFont="1" applyFill="1" applyBorder="1" applyAlignment="1">
      <alignment vertical="top" wrapText="1"/>
    </xf>
    <xf numFmtId="0" fontId="3" fillId="5" borderId="12" xfId="0" applyFont="1" applyFill="1" applyBorder="1" applyAlignment="1">
      <alignment vertical="top" wrapText="1"/>
    </xf>
    <xf numFmtId="0" fontId="4" fillId="5" borderId="12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11" fillId="7" borderId="5" xfId="0" applyFont="1" applyFill="1" applyBorder="1" applyAlignment="1">
      <alignment horizontal="left" vertical="top" wrapText="1"/>
    </xf>
    <xf numFmtId="0" fontId="3" fillId="8" borderId="12" xfId="0" applyFont="1" applyFill="1" applyBorder="1" applyAlignment="1">
      <alignment vertical="top" wrapText="1"/>
    </xf>
    <xf numFmtId="1" fontId="19" fillId="5" borderId="1" xfId="0" applyNumberFormat="1" applyFont="1" applyFill="1" applyBorder="1" applyAlignment="1" applyProtection="1">
      <alignment horizontal="left"/>
      <protection locked="0"/>
    </xf>
    <xf numFmtId="0" fontId="23" fillId="5" borderId="1" xfId="0" applyFont="1" applyFill="1" applyBorder="1" applyAlignment="1" applyProtection="1">
      <alignment horizontal="left" vertical="center"/>
      <protection locked="0"/>
    </xf>
    <xf numFmtId="0" fontId="23" fillId="5" borderId="1" xfId="0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 applyProtection="1">
      <alignment vertical="top" wrapText="1"/>
      <protection locked="0"/>
    </xf>
    <xf numFmtId="14" fontId="23" fillId="5" borderId="1" xfId="0" applyNumberFormat="1" applyFont="1" applyFill="1" applyBorder="1" applyAlignment="1" applyProtection="1">
      <alignment horizontal="center" vertical="center"/>
      <protection locked="0"/>
    </xf>
    <xf numFmtId="3" fontId="23" fillId="5" borderId="1" xfId="0" applyNumberFormat="1" applyFont="1" applyFill="1" applyBorder="1" applyAlignment="1" applyProtection="1">
      <alignment horizontal="center" vertical="center"/>
      <protection locked="0"/>
    </xf>
    <xf numFmtId="3" fontId="23" fillId="2" borderId="1" xfId="0" applyNumberFormat="1" applyFont="1" applyFill="1" applyBorder="1" applyAlignment="1" applyProtection="1">
      <alignment horizontal="center" vertical="center"/>
    </xf>
    <xf numFmtId="0" fontId="23" fillId="2" borderId="1" xfId="0" applyNumberFormat="1" applyFont="1" applyFill="1" applyBorder="1" applyAlignment="1" applyProtection="1">
      <alignment horizontal="center" vertical="center" wrapText="1"/>
    </xf>
    <xf numFmtId="3" fontId="23" fillId="4" borderId="1" xfId="0" applyNumberFormat="1" applyFont="1" applyFill="1" applyBorder="1" applyAlignment="1" applyProtection="1">
      <alignment horizontal="center" vertical="center"/>
    </xf>
    <xf numFmtId="164" fontId="23" fillId="5" borderId="1" xfId="1" applyNumberFormat="1" applyFont="1" applyFill="1" applyBorder="1" applyAlignment="1" applyProtection="1">
      <alignment horizontal="right"/>
      <protection locked="0"/>
    </xf>
    <xf numFmtId="4" fontId="24" fillId="0" borderId="1" xfId="0" applyNumberFormat="1" applyFont="1" applyFill="1" applyBorder="1" applyAlignment="1" applyProtection="1">
      <alignment horizontal="center" vertical="center"/>
    </xf>
    <xf numFmtId="4" fontId="24" fillId="2" borderId="1" xfId="0" applyNumberFormat="1" applyFont="1" applyFill="1" applyBorder="1" applyAlignment="1" applyProtection="1">
      <alignment horizontal="center" vertical="center"/>
    </xf>
    <xf numFmtId="4" fontId="24" fillId="2" borderId="1" xfId="1" applyNumberFormat="1" applyFont="1" applyFill="1" applyBorder="1" applyAlignment="1" applyProtection="1">
      <alignment horizontal="center" vertical="center"/>
    </xf>
    <xf numFmtId="164" fontId="24" fillId="2" borderId="1" xfId="1" applyNumberFormat="1" applyFont="1" applyFill="1" applyBorder="1" applyAlignment="1" applyProtection="1">
      <alignment horizontal="center" vertical="center"/>
    </xf>
    <xf numFmtId="2" fontId="24" fillId="2" borderId="1" xfId="0" applyNumberFormat="1" applyFont="1" applyFill="1" applyBorder="1" applyAlignment="1" applyProtection="1">
      <alignment horizontal="center" vertical="center"/>
    </xf>
    <xf numFmtId="2" fontId="24" fillId="2" borderId="1" xfId="0" applyNumberFormat="1" applyFont="1" applyFill="1" applyBorder="1" applyAlignment="1" applyProtection="1">
      <alignment horizontal="center" vertical="center" wrapText="1"/>
    </xf>
    <xf numFmtId="164" fontId="24" fillId="2" borderId="1" xfId="1" applyNumberFormat="1" applyFont="1" applyFill="1" applyBorder="1" applyAlignment="1" applyProtection="1">
      <alignment horizontal="right" vertical="center"/>
    </xf>
    <xf numFmtId="164" fontId="23" fillId="5" borderId="1" xfId="1" applyNumberFormat="1" applyFont="1" applyFill="1" applyBorder="1" applyAlignment="1" applyProtection="1">
      <protection locked="0"/>
    </xf>
    <xf numFmtId="49" fontId="23" fillId="5" borderId="1" xfId="1" applyNumberFormat="1" applyFont="1" applyFill="1" applyBorder="1" applyAlignment="1" applyProtection="1">
      <alignment horizontal="center" vertical="center"/>
      <protection locked="0"/>
    </xf>
    <xf numFmtId="2" fontId="23" fillId="5" borderId="1" xfId="1" applyNumberFormat="1" applyFont="1" applyFill="1" applyBorder="1" applyAlignment="1" applyProtection="1">
      <alignment horizontal="left" vertical="center"/>
      <protection locked="0"/>
    </xf>
    <xf numFmtId="164" fontId="24" fillId="0" borderId="1" xfId="0" applyNumberFormat="1" applyFont="1" applyFill="1" applyBorder="1" applyAlignment="1" applyProtection="1">
      <alignment horizontal="center" vertical="center"/>
    </xf>
    <xf numFmtId="164" fontId="25" fillId="2" borderId="1" xfId="1" applyNumberFormat="1" applyFont="1" applyFill="1" applyBorder="1" applyAlignment="1" applyProtection="1">
      <alignment horizontal="right" vertical="center"/>
    </xf>
    <xf numFmtId="43" fontId="17" fillId="0" borderId="0" xfId="0" applyNumberFormat="1" applyFont="1" applyProtection="1"/>
    <xf numFmtId="0" fontId="16" fillId="0" borderId="1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Alignment="1" applyProtection="1">
      <alignment horizontal="center" vertical="top" wrapText="1"/>
    </xf>
    <xf numFmtId="0" fontId="16" fillId="4" borderId="1" xfId="0" applyFont="1" applyFill="1" applyBorder="1" applyAlignment="1" applyProtection="1">
      <alignment horizontal="center" vertical="top" wrapText="1"/>
    </xf>
    <xf numFmtId="0" fontId="23" fillId="4" borderId="1" xfId="0" applyNumberFormat="1" applyFont="1" applyFill="1" applyBorder="1" applyAlignment="1" applyProtection="1">
      <alignment horizontal="center" vertical="center"/>
    </xf>
    <xf numFmtId="0" fontId="20" fillId="3" borderId="1" xfId="0" applyFont="1" applyFill="1" applyBorder="1" applyAlignment="1" applyProtection="1">
      <alignment horizontal="center" vertical="top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top" wrapText="1"/>
    </xf>
    <xf numFmtId="0" fontId="8" fillId="8" borderId="1" xfId="0" applyFont="1" applyFill="1" applyBorder="1" applyAlignment="1">
      <alignment vertical="top" wrapText="1"/>
    </xf>
    <xf numFmtId="0" fontId="5" fillId="5" borderId="11" xfId="0" applyFont="1" applyFill="1" applyBorder="1" applyAlignment="1">
      <alignment horizontal="left" vertical="top" wrapText="1"/>
    </xf>
    <xf numFmtId="0" fontId="16" fillId="11" borderId="1" xfId="0" applyFont="1" applyFill="1" applyBorder="1" applyAlignment="1" applyProtection="1">
      <alignment horizontal="center" vertical="top" wrapText="1"/>
    </xf>
    <xf numFmtId="0" fontId="23" fillId="5" borderId="15" xfId="0" applyFont="1" applyFill="1" applyBorder="1" applyAlignment="1" applyProtection="1">
      <alignment horizontal="left" vertical="center"/>
      <protection locked="0"/>
    </xf>
    <xf numFmtId="0" fontId="23" fillId="5" borderId="15" xfId="0" applyFont="1" applyFill="1" applyBorder="1" applyAlignment="1" applyProtection="1">
      <alignment horizontal="center" vertical="center" wrapText="1"/>
      <protection locked="0"/>
    </xf>
    <xf numFmtId="0" fontId="23" fillId="5" borderId="15" xfId="0" applyFont="1" applyFill="1" applyBorder="1" applyAlignment="1" applyProtection="1">
      <alignment vertical="top" wrapText="1"/>
      <protection locked="0"/>
    </xf>
    <xf numFmtId="14" fontId="23" fillId="5" borderId="15" xfId="0" applyNumberFormat="1" applyFont="1" applyFill="1" applyBorder="1" applyAlignment="1" applyProtection="1">
      <alignment horizontal="center" vertical="center"/>
      <protection locked="0"/>
    </xf>
    <xf numFmtId="3" fontId="23" fillId="5" borderId="15" xfId="0" applyNumberFormat="1" applyFont="1" applyFill="1" applyBorder="1" applyAlignment="1" applyProtection="1">
      <alignment horizontal="center" vertical="center"/>
      <protection locked="0"/>
    </xf>
    <xf numFmtId="3" fontId="23" fillId="2" borderId="15" xfId="0" applyNumberFormat="1" applyFont="1" applyFill="1" applyBorder="1" applyAlignment="1" applyProtection="1">
      <alignment horizontal="center" vertical="center"/>
    </xf>
    <xf numFmtId="0" fontId="23" fillId="4" borderId="15" xfId="0" applyNumberFormat="1" applyFont="1" applyFill="1" applyBorder="1" applyAlignment="1" applyProtection="1">
      <alignment horizontal="center" vertical="center"/>
    </xf>
    <xf numFmtId="164" fontId="23" fillId="5" borderId="15" xfId="1" applyNumberFormat="1" applyFont="1" applyFill="1" applyBorder="1" applyAlignment="1" applyProtection="1">
      <alignment horizontal="right"/>
      <protection locked="0"/>
    </xf>
    <xf numFmtId="49" fontId="23" fillId="5" borderId="15" xfId="1" applyNumberFormat="1" applyFont="1" applyFill="1" applyBorder="1" applyAlignment="1" applyProtection="1">
      <alignment horizontal="center" vertical="center"/>
      <protection locked="0"/>
    </xf>
    <xf numFmtId="4" fontId="24" fillId="0" borderId="15" xfId="0" applyNumberFormat="1" applyFont="1" applyFill="1" applyBorder="1" applyAlignment="1" applyProtection="1">
      <alignment horizontal="center" vertical="center"/>
    </xf>
    <xf numFmtId="4" fontId="24" fillId="2" borderId="15" xfId="0" applyNumberFormat="1" applyFont="1" applyFill="1" applyBorder="1" applyAlignment="1" applyProtection="1">
      <alignment horizontal="center" vertical="center"/>
    </xf>
    <xf numFmtId="4" fontId="24" fillId="2" borderId="15" xfId="1" applyNumberFormat="1" applyFont="1" applyFill="1" applyBorder="1" applyAlignment="1" applyProtection="1">
      <alignment horizontal="center" vertical="center"/>
    </xf>
    <xf numFmtId="164" fontId="24" fillId="2" borderId="15" xfId="1" applyNumberFormat="1" applyFont="1" applyFill="1" applyBorder="1" applyAlignment="1" applyProtection="1">
      <alignment horizontal="center" vertical="center"/>
    </xf>
    <xf numFmtId="2" fontId="24" fillId="2" borderId="15" xfId="0" applyNumberFormat="1" applyFont="1" applyFill="1" applyBorder="1" applyAlignment="1" applyProtection="1">
      <alignment horizontal="center" vertical="center"/>
    </xf>
    <xf numFmtId="2" fontId="24" fillId="2" borderId="15" xfId="0" applyNumberFormat="1" applyFont="1" applyFill="1" applyBorder="1" applyAlignment="1" applyProtection="1">
      <alignment horizontal="center" vertical="center" wrapText="1"/>
    </xf>
    <xf numFmtId="164" fontId="24" fillId="2" borderId="15" xfId="1" applyNumberFormat="1" applyFont="1" applyFill="1" applyBorder="1" applyAlignment="1" applyProtection="1">
      <alignment horizontal="right" vertical="center"/>
    </xf>
    <xf numFmtId="1" fontId="19" fillId="5" borderId="15" xfId="0" applyNumberFormat="1" applyFont="1" applyFill="1" applyBorder="1" applyAlignment="1" applyProtection="1">
      <alignment horizontal="left"/>
      <protection locked="0"/>
    </xf>
    <xf numFmtId="3" fontId="28" fillId="12" borderId="6" xfId="0" applyNumberFormat="1" applyFont="1" applyFill="1" applyBorder="1" applyAlignment="1" applyProtection="1">
      <alignment horizontal="center" vertical="center"/>
    </xf>
    <xf numFmtId="0" fontId="28" fillId="12" borderId="6" xfId="0" applyNumberFormat="1" applyFont="1" applyFill="1" applyBorder="1" applyAlignment="1" applyProtection="1">
      <alignment horizontal="center" vertical="center" wrapText="1"/>
    </xf>
    <xf numFmtId="0" fontId="28" fillId="12" borderId="6" xfId="0" applyNumberFormat="1" applyFont="1" applyFill="1" applyBorder="1" applyAlignment="1" applyProtection="1">
      <alignment horizontal="center" vertical="center"/>
    </xf>
    <xf numFmtId="4" fontId="28" fillId="12" borderId="6" xfId="0" applyNumberFormat="1" applyFont="1" applyFill="1" applyBorder="1" applyAlignment="1" applyProtection="1">
      <alignment horizontal="center" vertical="center"/>
    </xf>
    <xf numFmtId="164" fontId="28" fillId="12" borderId="6" xfId="1" applyNumberFormat="1" applyFont="1" applyFill="1" applyBorder="1" applyAlignment="1" applyProtection="1">
      <alignment horizontal="center" vertical="center"/>
    </xf>
    <xf numFmtId="2" fontId="28" fillId="12" borderId="6" xfId="0" applyNumberFormat="1" applyFont="1" applyFill="1" applyBorder="1" applyAlignment="1" applyProtection="1">
      <alignment horizontal="center" vertical="center"/>
    </xf>
    <xf numFmtId="164" fontId="28" fillId="12" borderId="6" xfId="0" applyNumberFormat="1" applyFont="1" applyFill="1" applyBorder="1" applyAlignment="1" applyProtection="1">
      <alignment horizontal="center" vertical="center"/>
    </xf>
    <xf numFmtId="2" fontId="28" fillId="12" borderId="6" xfId="0" applyNumberFormat="1" applyFont="1" applyFill="1" applyBorder="1" applyAlignment="1" applyProtection="1">
      <alignment horizontal="center" vertical="center" wrapText="1"/>
    </xf>
    <xf numFmtId="2" fontId="23" fillId="5" borderId="15" xfId="1" applyNumberFormat="1" applyFont="1" applyFill="1" applyBorder="1" applyAlignment="1" applyProtection="1">
      <alignment horizontal="left" vertical="center"/>
      <protection locked="0"/>
    </xf>
    <xf numFmtId="3" fontId="29" fillId="12" borderId="6" xfId="0" applyNumberFormat="1" applyFont="1" applyFill="1" applyBorder="1" applyAlignment="1" applyProtection="1">
      <alignment horizontal="center" vertical="center"/>
    </xf>
    <xf numFmtId="0" fontId="29" fillId="12" borderId="6" xfId="0" applyNumberFormat="1" applyFont="1" applyFill="1" applyBorder="1" applyAlignment="1" applyProtection="1">
      <alignment horizontal="center" vertical="center" wrapText="1"/>
    </xf>
    <xf numFmtId="0" fontId="29" fillId="12" borderId="6" xfId="0" applyNumberFormat="1" applyFont="1" applyFill="1" applyBorder="1" applyAlignment="1" applyProtection="1">
      <alignment horizontal="center" vertical="center"/>
    </xf>
    <xf numFmtId="4" fontId="29" fillId="12" borderId="6" xfId="0" applyNumberFormat="1" applyFont="1" applyFill="1" applyBorder="1" applyAlignment="1" applyProtection="1">
      <alignment horizontal="center" vertical="center"/>
    </xf>
    <xf numFmtId="164" fontId="29" fillId="12" borderId="6" xfId="1" applyNumberFormat="1" applyFont="1" applyFill="1" applyBorder="1" applyAlignment="1" applyProtection="1">
      <alignment horizontal="center" vertical="center"/>
    </xf>
    <xf numFmtId="2" fontId="29" fillId="12" borderId="6" xfId="0" applyNumberFormat="1" applyFont="1" applyFill="1" applyBorder="1" applyAlignment="1" applyProtection="1">
      <alignment horizontal="center" vertical="center"/>
    </xf>
    <xf numFmtId="164" fontId="29" fillId="12" borderId="6" xfId="0" applyNumberFormat="1" applyFont="1" applyFill="1" applyBorder="1" applyAlignment="1" applyProtection="1">
      <alignment horizontal="center" vertical="center"/>
    </xf>
    <xf numFmtId="2" fontId="29" fillId="12" borderId="6" xfId="0" applyNumberFormat="1" applyFont="1" applyFill="1" applyBorder="1" applyAlignment="1" applyProtection="1">
      <alignment horizontal="center" vertical="center" wrapText="1"/>
    </xf>
    <xf numFmtId="3" fontId="23" fillId="4" borderId="15" xfId="0" applyNumberFormat="1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vertical="top" wrapText="1"/>
    </xf>
    <xf numFmtId="0" fontId="8" fillId="5" borderId="11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164" fontId="23" fillId="5" borderId="15" xfId="1" applyNumberFormat="1" applyFont="1" applyFill="1" applyBorder="1" applyAlignment="1" applyProtection="1">
      <protection locked="0"/>
    </xf>
    <xf numFmtId="49" fontId="8" fillId="5" borderId="1" xfId="0" applyNumberFormat="1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3" borderId="11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0" fillId="3" borderId="0" xfId="0" applyFill="1"/>
    <xf numFmtId="0" fontId="0" fillId="0" borderId="0" xfId="0" applyAlignment="1">
      <alignment horizontal="center"/>
    </xf>
    <xf numFmtId="0" fontId="40" fillId="3" borderId="0" xfId="0" applyFont="1" applyFill="1"/>
    <xf numFmtId="0" fontId="4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43" fillId="0" borderId="0" xfId="0" applyFont="1"/>
    <xf numFmtId="2" fontId="0" fillId="0" borderId="0" xfId="0" applyNumberFormat="1"/>
    <xf numFmtId="2" fontId="43" fillId="0" borderId="0" xfId="0" applyNumberFormat="1" applyFont="1"/>
    <xf numFmtId="165" fontId="0" fillId="0" borderId="0" xfId="0" applyNumberFormat="1"/>
    <xf numFmtId="0" fontId="20" fillId="6" borderId="1" xfId="0" applyFont="1" applyFill="1" applyBorder="1" applyAlignment="1" applyProtection="1">
      <alignment horizontal="center" vertical="top" wrapText="1"/>
    </xf>
    <xf numFmtId="2" fontId="24" fillId="6" borderId="1" xfId="0" applyNumberFormat="1" applyFont="1" applyFill="1" applyBorder="1" applyAlignment="1" applyProtection="1">
      <alignment horizontal="center" vertical="center"/>
    </xf>
    <xf numFmtId="2" fontId="24" fillId="6" borderId="15" xfId="0" applyNumberFormat="1" applyFont="1" applyFill="1" applyBorder="1" applyAlignment="1" applyProtection="1">
      <alignment horizontal="center" vertical="center"/>
    </xf>
    <xf numFmtId="2" fontId="28" fillId="6" borderId="6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1" applyNumberFormat="1" applyFont="1" applyFill="1" applyBorder="1" applyAlignment="1" applyProtection="1">
      <alignment horizontal="right" vertical="center"/>
    </xf>
    <xf numFmtId="0" fontId="5" fillId="5" borderId="12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0" fillId="0" borderId="0" xfId="0" applyFill="1"/>
    <xf numFmtId="4" fontId="24" fillId="0" borderId="1" xfId="1" applyNumberFormat="1" applyFont="1" applyFill="1" applyBorder="1" applyAlignment="1" applyProtection="1">
      <alignment horizontal="center" vertical="center"/>
    </xf>
    <xf numFmtId="164" fontId="24" fillId="0" borderId="1" xfId="1" applyNumberFormat="1" applyFont="1" applyFill="1" applyBorder="1" applyAlignment="1" applyProtection="1">
      <alignment horizontal="center" vertical="center"/>
    </xf>
    <xf numFmtId="2" fontId="24" fillId="0" borderId="1" xfId="0" applyNumberFormat="1" applyFont="1" applyFill="1" applyBorder="1" applyAlignment="1" applyProtection="1">
      <alignment horizontal="center" vertical="center"/>
    </xf>
    <xf numFmtId="164" fontId="24" fillId="0" borderId="1" xfId="1" applyNumberFormat="1" applyFont="1" applyFill="1" applyBorder="1" applyAlignment="1" applyProtection="1">
      <alignment horizontal="right" vertical="center"/>
    </xf>
    <xf numFmtId="3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19" fillId="0" borderId="2" xfId="0" applyFont="1" applyFill="1" applyBorder="1" applyAlignment="1" applyProtection="1">
      <alignment horizontal="center" vertical="top" wrapText="1"/>
    </xf>
    <xf numFmtId="0" fontId="20" fillId="3" borderId="3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3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3" fontId="23" fillId="3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49" fontId="0" fillId="0" borderId="0" xfId="0" applyNumberFormat="1" applyFont="1" applyProtection="1"/>
    <xf numFmtId="49" fontId="0" fillId="9" borderId="0" xfId="0" applyNumberFormat="1" applyFont="1" applyFill="1" applyProtection="1"/>
    <xf numFmtId="0" fontId="0" fillId="10" borderId="17" xfId="0" applyFont="1" applyFill="1" applyBorder="1" applyAlignment="1" applyProtection="1">
      <alignment wrapText="1"/>
    </xf>
    <xf numFmtId="0" fontId="0" fillId="0" borderId="0" xfId="0" applyFont="1" applyProtection="1"/>
    <xf numFmtId="0" fontId="15" fillId="11" borderId="18" xfId="0" applyFont="1" applyFill="1" applyBorder="1" applyAlignment="1" applyProtection="1">
      <alignment horizontal="left" vertical="center" wrapText="1"/>
    </xf>
    <xf numFmtId="0" fontId="15" fillId="11" borderId="0" xfId="0" applyFont="1" applyFill="1" applyAlignment="1" applyProtection="1">
      <alignment horizontal="left" vertical="center" wrapText="1"/>
    </xf>
    <xf numFmtId="0" fontId="15" fillId="11" borderId="19" xfId="0" applyFont="1" applyFill="1" applyBorder="1" applyAlignment="1" applyProtection="1">
      <alignment horizontal="left" vertical="center" wrapText="1"/>
    </xf>
    <xf numFmtId="0" fontId="15" fillId="11" borderId="21" xfId="0" applyFont="1" applyFill="1" applyBorder="1" applyAlignment="1" applyProtection="1">
      <alignment horizontal="left" vertical="center" wrapText="1"/>
    </xf>
    <xf numFmtId="0" fontId="15" fillId="11" borderId="22" xfId="0" applyFont="1" applyFill="1" applyBorder="1" applyAlignment="1" applyProtection="1">
      <alignment horizontal="left" vertical="center" wrapText="1"/>
    </xf>
    <xf numFmtId="0" fontId="15" fillId="11" borderId="17" xfId="0" applyFont="1" applyFill="1" applyBorder="1" applyAlignment="1" applyProtection="1">
      <alignment horizontal="left" vertical="center" wrapText="1"/>
    </xf>
    <xf numFmtId="0" fontId="15" fillId="11" borderId="1" xfId="0" applyFont="1" applyFill="1" applyBorder="1" applyAlignment="1" applyProtection="1">
      <alignment horizontal="left" vertical="center" wrapText="1"/>
    </xf>
    <xf numFmtId="0" fontId="4" fillId="6" borderId="2" xfId="0" applyFont="1" applyFill="1" applyBorder="1" applyProtection="1"/>
    <xf numFmtId="0" fontId="5" fillId="6" borderId="1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</xf>
    <xf numFmtId="1" fontId="6" fillId="0" borderId="1" xfId="2" applyNumberFormat="1" applyFont="1" applyBorder="1" applyProtection="1"/>
    <xf numFmtId="0" fontId="4" fillId="0" borderId="1" xfId="0" applyFont="1" applyBorder="1" applyProtection="1"/>
    <xf numFmtId="14" fontId="4" fillId="0" borderId="1" xfId="0" applyNumberFormat="1" applyFont="1" applyBorder="1" applyProtection="1"/>
    <xf numFmtId="0" fontId="4" fillId="0" borderId="1" xfId="0" applyFont="1" applyBorder="1" applyAlignment="1" applyProtection="1">
      <alignment vertical="center" wrapText="1"/>
    </xf>
    <xf numFmtId="14" fontId="4" fillId="0" borderId="1" xfId="0" applyNumberFormat="1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14" fontId="4" fillId="0" borderId="1" xfId="0" applyNumberFormat="1" applyFont="1" applyBorder="1" applyAlignment="1" applyProtection="1">
      <alignment horizontal="right"/>
    </xf>
    <xf numFmtId="1" fontId="4" fillId="0" borderId="1" xfId="0" applyNumberFormat="1" applyFont="1" applyBorder="1" applyProtection="1"/>
    <xf numFmtId="14" fontId="0" fillId="0" borderId="0" xfId="0" applyNumberFormat="1" applyFont="1" applyProtection="1"/>
    <xf numFmtId="0" fontId="15" fillId="11" borderId="20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13" fillId="0" borderId="0" xfId="0" applyFont="1" applyBorder="1" applyAlignment="1" applyProtection="1">
      <alignment wrapText="1"/>
    </xf>
    <xf numFmtId="0" fontId="17" fillId="0" borderId="0" xfId="0" applyFont="1" applyProtection="1"/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wrapText="1"/>
    </xf>
    <xf numFmtId="0" fontId="17" fillId="0" borderId="0" xfId="0" applyFont="1" applyAlignment="1" applyProtection="1"/>
    <xf numFmtId="0" fontId="17" fillId="3" borderId="0" xfId="0" applyFont="1" applyFill="1" applyProtection="1"/>
    <xf numFmtId="0" fontId="17" fillId="2" borderId="0" xfId="0" applyFont="1" applyFill="1" applyAlignment="1" applyProtection="1">
      <alignment horizontal="center"/>
    </xf>
    <xf numFmtId="0" fontId="17" fillId="0" borderId="0" xfId="0" applyFont="1" applyBorder="1" applyProtection="1"/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/>
    <xf numFmtId="0" fontId="17" fillId="2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20" fillId="3" borderId="1" xfId="0" applyFont="1" applyFill="1" applyBorder="1" applyAlignment="1" applyProtection="1">
      <alignment horizontal="center" vertical="top" wrapText="1"/>
    </xf>
    <xf numFmtId="0" fontId="21" fillId="0" borderId="14" xfId="0" applyFont="1" applyFill="1" applyBorder="1" applyAlignment="1" applyProtection="1">
      <alignment horizontal="center" vertical="top"/>
    </xf>
    <xf numFmtId="0" fontId="21" fillId="0" borderId="0" xfId="0" applyFont="1" applyFill="1" applyAlignment="1" applyProtection="1">
      <alignment horizontal="center" vertical="top"/>
    </xf>
    <xf numFmtId="0" fontId="16" fillId="0" borderId="1" xfId="0" applyFont="1" applyBorder="1" applyAlignment="1" applyProtection="1">
      <alignment horizontal="center" vertical="top" wrapText="1"/>
    </xf>
    <xf numFmtId="0" fontId="16" fillId="3" borderId="1" xfId="0" applyFont="1" applyFill="1" applyBorder="1" applyAlignment="1" applyProtection="1">
      <alignment horizontal="center" vertical="top" wrapText="1"/>
    </xf>
    <xf numFmtId="0" fontId="16" fillId="0" borderId="16" xfId="0" applyFont="1" applyFill="1" applyBorder="1" applyAlignment="1" applyProtection="1">
      <alignment horizontal="center" vertical="top" wrapText="1"/>
    </xf>
    <xf numFmtId="0" fontId="20" fillId="0" borderId="1" xfId="0" applyFont="1" applyBorder="1" applyAlignment="1" applyProtection="1">
      <alignment horizontal="center" vertical="top" wrapText="1"/>
    </xf>
    <xf numFmtId="0" fontId="20" fillId="3" borderId="5" xfId="0" applyFont="1" applyFill="1" applyBorder="1" applyAlignment="1" applyProtection="1">
      <alignment horizontal="center" vertical="top" wrapText="1"/>
    </xf>
    <xf numFmtId="0" fontId="20" fillId="0" borderId="7" xfId="0" applyFont="1" applyBorder="1" applyAlignment="1" applyProtection="1">
      <alignment horizontal="center" vertical="top" wrapText="1"/>
    </xf>
    <xf numFmtId="0" fontId="20" fillId="0" borderId="5" xfId="0" applyFont="1" applyBorder="1" applyAlignment="1" applyProtection="1">
      <alignment horizontal="center" vertical="top" wrapText="1"/>
    </xf>
    <xf numFmtId="0" fontId="20" fillId="0" borderId="33" xfId="0" applyFont="1" applyBorder="1" applyAlignment="1" applyProtection="1">
      <alignment horizontal="center" vertical="top" wrapText="1"/>
    </xf>
    <xf numFmtId="0" fontId="22" fillId="0" borderId="0" xfId="0" applyFont="1" applyAlignment="1" applyProtection="1">
      <alignment horizontal="justify" vertical="top"/>
    </xf>
    <xf numFmtId="2" fontId="24" fillId="0" borderId="16" xfId="0" applyNumberFormat="1" applyFont="1" applyFill="1" applyBorder="1" applyAlignment="1" applyProtection="1">
      <alignment horizontal="center" vertical="center"/>
    </xf>
    <xf numFmtId="2" fontId="24" fillId="0" borderId="16" xfId="0" applyNumberFormat="1" applyFont="1" applyFill="1" applyBorder="1" applyAlignment="1" applyProtection="1">
      <alignment horizontal="center" vertical="center" wrapText="1"/>
    </xf>
    <xf numFmtId="2" fontId="24" fillId="2" borderId="16" xfId="0" applyNumberFormat="1" applyFont="1" applyFill="1" applyBorder="1" applyAlignment="1" applyProtection="1">
      <alignment horizontal="center" vertical="center"/>
    </xf>
    <xf numFmtId="2" fontId="24" fillId="2" borderId="16" xfId="0" applyNumberFormat="1" applyFont="1" applyFill="1" applyBorder="1" applyAlignment="1" applyProtection="1">
      <alignment horizontal="center" vertical="center" wrapText="1"/>
    </xf>
    <xf numFmtId="2" fontId="24" fillId="2" borderId="25" xfId="0" applyNumberFormat="1" applyFont="1" applyFill="1" applyBorder="1" applyAlignment="1" applyProtection="1">
      <alignment horizontal="center" vertical="center"/>
    </xf>
    <xf numFmtId="2" fontId="24" fillId="2" borderId="25" xfId="0" applyNumberFormat="1" applyFont="1" applyFill="1" applyBorder="1" applyAlignment="1" applyProtection="1">
      <alignment horizontal="center" vertical="center" wrapText="1"/>
    </xf>
    <xf numFmtId="0" fontId="30" fillId="12" borderId="5" xfId="0" applyFont="1" applyFill="1" applyBorder="1" applyProtection="1"/>
    <xf numFmtId="0" fontId="30" fillId="12" borderId="6" xfId="0" applyFont="1" applyFill="1" applyBorder="1" applyProtection="1"/>
    <xf numFmtId="3" fontId="30" fillId="12" borderId="6" xfId="0" applyNumberFormat="1" applyFont="1" applyFill="1" applyBorder="1" applyProtection="1"/>
    <xf numFmtId="164" fontId="29" fillId="12" borderId="6" xfId="1" applyNumberFormat="1" applyFont="1" applyFill="1" applyBorder="1" applyAlignment="1" applyProtection="1"/>
    <xf numFmtId="2" fontId="30" fillId="12" borderId="6" xfId="0" applyNumberFormat="1" applyFont="1" applyFill="1" applyBorder="1" applyProtection="1"/>
    <xf numFmtId="2" fontId="30" fillId="12" borderId="7" xfId="0" applyNumberFormat="1" applyFont="1" applyFill="1" applyBorder="1" applyProtection="1"/>
    <xf numFmtId="0" fontId="16" fillId="3" borderId="16" xfId="0" applyFont="1" applyFill="1" applyBorder="1" applyAlignment="1" applyProtection="1">
      <alignment horizontal="center" vertical="top" wrapText="1"/>
    </xf>
    <xf numFmtId="0" fontId="20" fillId="0" borderId="6" xfId="0" applyFont="1" applyBorder="1" applyAlignment="1" applyProtection="1">
      <alignment horizontal="center" vertical="top" wrapText="1"/>
    </xf>
    <xf numFmtId="0" fontId="17" fillId="5" borderId="0" xfId="0" applyFont="1" applyFill="1" applyProtection="1"/>
    <xf numFmtId="0" fontId="29" fillId="12" borderId="6" xfId="0" applyFont="1" applyFill="1" applyBorder="1" applyAlignment="1" applyProtection="1">
      <alignment horizontal="left" vertical="center"/>
    </xf>
    <xf numFmtId="0" fontId="29" fillId="12" borderId="6" xfId="0" applyFont="1" applyFill="1" applyBorder="1" applyAlignment="1" applyProtection="1">
      <alignment horizontal="center" vertical="center" wrapText="1"/>
    </xf>
    <xf numFmtId="0" fontId="29" fillId="12" borderId="6" xfId="0" applyFont="1" applyFill="1" applyBorder="1" applyAlignment="1" applyProtection="1">
      <alignment vertical="top" wrapText="1"/>
    </xf>
    <xf numFmtId="14" fontId="29" fillId="12" borderId="6" xfId="0" applyNumberFormat="1" applyFont="1" applyFill="1" applyBorder="1" applyAlignment="1" applyProtection="1">
      <alignment horizontal="center" vertical="center"/>
    </xf>
    <xf numFmtId="0" fontId="17" fillId="0" borderId="14" xfId="0" applyFont="1" applyFill="1" applyBorder="1" applyProtection="1"/>
    <xf numFmtId="0" fontId="19" fillId="3" borderId="1" xfId="0" applyFont="1" applyFill="1" applyBorder="1" applyAlignment="1" applyProtection="1">
      <alignment horizontal="center" vertical="top" wrapText="1"/>
    </xf>
    <xf numFmtId="4" fontId="17" fillId="0" borderId="0" xfId="0" applyNumberFormat="1" applyFont="1" applyProtection="1"/>
    <xf numFmtId="164" fontId="29" fillId="12" borderId="6" xfId="1" applyNumberFormat="1" applyFont="1" applyFill="1" applyBorder="1" applyAlignment="1" applyProtection="1">
      <alignment horizontal="right"/>
    </xf>
    <xf numFmtId="49" fontId="29" fillId="12" borderId="6" xfId="1" applyNumberFormat="1" applyFont="1" applyFill="1" applyBorder="1" applyAlignment="1" applyProtection="1">
      <alignment horizontal="center" vertical="center"/>
    </xf>
    <xf numFmtId="2" fontId="29" fillId="12" borderId="6" xfId="1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2" fontId="17" fillId="0" borderId="0" xfId="0" applyNumberFormat="1" applyFont="1" applyProtection="1"/>
    <xf numFmtId="0" fontId="17" fillId="6" borderId="0" xfId="0" applyFont="1" applyFill="1" applyProtection="1"/>
    <xf numFmtId="0" fontId="17" fillId="0" borderId="0" xfId="0" applyFont="1" applyBorder="1" applyAlignment="1" applyProtection="1">
      <alignment horizontal="center"/>
    </xf>
    <xf numFmtId="0" fontId="17" fillId="3" borderId="0" xfId="0" applyFont="1" applyFill="1" applyBorder="1" applyProtection="1"/>
    <xf numFmtId="0" fontId="17" fillId="0" borderId="0" xfId="0" applyFont="1" applyBorder="1" applyAlignment="1" applyProtection="1">
      <alignment horizontal="right"/>
    </xf>
    <xf numFmtId="0" fontId="17" fillId="6" borderId="0" xfId="0" applyFont="1" applyFill="1" applyBorder="1" applyProtection="1"/>
    <xf numFmtId="43" fontId="17" fillId="3" borderId="0" xfId="0" applyNumberFormat="1" applyFont="1" applyFill="1" applyProtection="1"/>
    <xf numFmtId="0" fontId="28" fillId="12" borderId="6" xfId="0" applyFont="1" applyFill="1" applyBorder="1" applyAlignment="1" applyProtection="1">
      <alignment horizontal="left" vertical="center"/>
    </xf>
    <xf numFmtId="0" fontId="28" fillId="12" borderId="24" xfId="0" applyFont="1" applyFill="1" applyBorder="1" applyAlignment="1" applyProtection="1">
      <alignment horizontal="center" vertical="center" wrapText="1"/>
    </xf>
    <xf numFmtId="0" fontId="28" fillId="12" borderId="6" xfId="0" applyFont="1" applyFill="1" applyBorder="1" applyAlignment="1" applyProtection="1">
      <alignment vertical="top" wrapText="1"/>
    </xf>
    <xf numFmtId="14" fontId="28" fillId="12" borderId="6" xfId="0" applyNumberFormat="1" applyFont="1" applyFill="1" applyBorder="1" applyAlignment="1" applyProtection="1">
      <alignment horizontal="center" vertical="center"/>
    </xf>
    <xf numFmtId="164" fontId="28" fillId="12" borderId="6" xfId="1" applyNumberFormat="1" applyFont="1" applyFill="1" applyBorder="1" applyAlignment="1" applyProtection="1">
      <alignment horizontal="right"/>
    </xf>
    <xf numFmtId="49" fontId="28" fillId="12" borderId="6" xfId="1" applyNumberFormat="1" applyFont="1" applyFill="1" applyBorder="1" applyAlignment="1" applyProtection="1">
      <alignment horizontal="center" vertical="center"/>
    </xf>
    <xf numFmtId="0" fontId="4" fillId="0" borderId="14" xfId="0" applyFont="1" applyBorder="1" applyProtection="1"/>
    <xf numFmtId="0" fontId="4" fillId="0" borderId="0" xfId="0" applyFont="1" applyProtection="1"/>
    <xf numFmtId="0" fontId="4" fillId="0" borderId="14" xfId="0" applyFont="1" applyFill="1" applyBorder="1" applyProtection="1"/>
    <xf numFmtId="0" fontId="4" fillId="0" borderId="0" xfId="0" applyFont="1" applyFill="1" applyProtection="1"/>
    <xf numFmtId="0" fontId="20" fillId="0" borderId="1" xfId="0" applyFont="1" applyFill="1" applyBorder="1" applyAlignment="1" applyProtection="1">
      <alignment horizontal="center" vertical="top" wrapText="1"/>
    </xf>
    <xf numFmtId="0" fontId="19" fillId="0" borderId="2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horizontal="center" vertical="top" wrapText="1"/>
    </xf>
    <xf numFmtId="0" fontId="18" fillId="5" borderId="2" xfId="0" applyFont="1" applyFill="1" applyBorder="1" applyAlignment="1" applyProtection="1">
      <alignment horizontal="left" wrapText="1"/>
    </xf>
    <xf numFmtId="0" fontId="18" fillId="5" borderId="4" xfId="0" applyFont="1" applyFill="1" applyBorder="1" applyAlignment="1" applyProtection="1">
      <alignment horizontal="left" wrapText="1"/>
    </xf>
    <xf numFmtId="0" fontId="19" fillId="0" borderId="2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19" fillId="3" borderId="2" xfId="0" applyFont="1" applyFill="1" applyBorder="1" applyAlignment="1" applyProtection="1">
      <alignment horizontal="center" vertical="top" wrapText="1"/>
    </xf>
    <xf numFmtId="0" fontId="19" fillId="3" borderId="3" xfId="0" applyFont="1" applyFill="1" applyBorder="1" applyAlignment="1" applyProtection="1">
      <alignment horizontal="center" vertical="top" wrapText="1"/>
    </xf>
    <xf numFmtId="0" fontId="20" fillId="0" borderId="2" xfId="0" applyFont="1" applyFill="1" applyBorder="1" applyAlignment="1" applyProtection="1">
      <alignment horizontal="center" vertical="top" wrapText="1"/>
    </xf>
    <xf numFmtId="0" fontId="20" fillId="0" borderId="3" xfId="0" applyFont="1" applyFill="1" applyBorder="1" applyAlignment="1" applyProtection="1">
      <alignment horizontal="center" vertical="top" wrapText="1"/>
    </xf>
    <xf numFmtId="0" fontId="4" fillId="5" borderId="2" xfId="0" applyFont="1" applyFill="1" applyBorder="1" applyAlignment="1" applyProtection="1">
      <alignment horizontal="left" wrapText="1"/>
    </xf>
    <xf numFmtId="0" fontId="4" fillId="5" borderId="4" xfId="0" applyFont="1" applyFill="1" applyBorder="1" applyAlignment="1" applyProtection="1">
      <alignment horizontal="left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4" fillId="5" borderId="4" xfId="0" applyFont="1" applyFill="1" applyBorder="1" applyAlignment="1" applyProtection="1">
      <alignment horizontal="left" vertical="center" wrapText="1"/>
    </xf>
    <xf numFmtId="0" fontId="45" fillId="5" borderId="2" xfId="0" applyFon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0" fillId="3" borderId="2" xfId="0" applyFont="1" applyFill="1" applyBorder="1" applyAlignment="1" applyProtection="1">
      <alignment horizontal="center" vertical="top" wrapText="1"/>
    </xf>
    <xf numFmtId="0" fontId="20" fillId="3" borderId="4" xfId="0" applyFont="1" applyFill="1" applyBorder="1" applyAlignment="1" applyProtection="1">
      <alignment horizontal="center" vertical="top" wrapText="1"/>
    </xf>
    <xf numFmtId="0" fontId="20" fillId="3" borderId="3" xfId="0" applyFont="1" applyFill="1" applyBorder="1" applyAlignment="1" applyProtection="1">
      <alignment horizontal="center" vertical="top" wrapText="1"/>
    </xf>
    <xf numFmtId="0" fontId="20" fillId="0" borderId="4" xfId="0" applyFont="1" applyFill="1" applyBorder="1" applyAlignment="1" applyProtection="1">
      <alignment horizontal="center" vertical="top" wrapText="1"/>
    </xf>
    <xf numFmtId="0" fontId="18" fillId="5" borderId="2" xfId="0" applyFont="1" applyFill="1" applyBorder="1" applyAlignment="1" applyProtection="1">
      <alignment horizontal="left" vertical="center" wrapText="1"/>
    </xf>
    <xf numFmtId="0" fontId="18" fillId="5" borderId="4" xfId="0" applyFont="1" applyFill="1" applyBorder="1" applyAlignment="1" applyProtection="1">
      <alignment horizontal="left" vertical="center" wrapText="1"/>
    </xf>
    <xf numFmtId="0" fontId="18" fillId="5" borderId="1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19" fillId="3" borderId="1" xfId="0" applyFont="1" applyFill="1" applyBorder="1" applyAlignment="1" applyProtection="1">
      <alignment horizontal="center" vertical="top" wrapText="1"/>
    </xf>
    <xf numFmtId="0" fontId="20" fillId="3" borderId="1" xfId="0" applyFont="1" applyFill="1" applyBorder="1" applyAlignment="1" applyProtection="1">
      <alignment horizontal="center" vertical="top" wrapText="1"/>
    </xf>
    <xf numFmtId="0" fontId="20" fillId="0" borderId="26" xfId="0" applyFont="1" applyFill="1" applyBorder="1" applyAlignment="1" applyProtection="1">
      <alignment horizontal="center" vertical="top" wrapText="1"/>
    </xf>
    <xf numFmtId="0" fontId="0" fillId="0" borderId="27" xfId="0" applyBorder="1" applyAlignment="1" applyProtection="1">
      <alignment horizontal="center" vertical="top" wrapText="1"/>
    </xf>
    <xf numFmtId="0" fontId="0" fillId="0" borderId="28" xfId="0" applyBorder="1" applyAlignment="1" applyProtection="1">
      <alignment horizontal="center" vertical="top" wrapText="1"/>
    </xf>
    <xf numFmtId="0" fontId="0" fillId="0" borderId="4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19" fillId="0" borderId="4" xfId="0" applyFont="1" applyFill="1" applyBorder="1" applyAlignment="1" applyProtection="1">
      <alignment horizontal="center" vertical="top" wrapText="1"/>
    </xf>
    <xf numFmtId="0" fontId="38" fillId="3" borderId="26" xfId="0" applyFont="1" applyFill="1" applyBorder="1" applyAlignment="1">
      <alignment horizontal="center" vertical="center"/>
    </xf>
    <xf numFmtId="0" fontId="38" fillId="3" borderId="27" xfId="0" applyFont="1" applyFill="1" applyBorder="1" applyAlignment="1">
      <alignment horizontal="center" vertical="center"/>
    </xf>
    <xf numFmtId="0" fontId="38" fillId="3" borderId="28" xfId="0" applyFont="1" applyFill="1" applyBorder="1" applyAlignment="1">
      <alignment horizontal="center" vertical="center"/>
    </xf>
    <xf numFmtId="0" fontId="38" fillId="3" borderId="40" xfId="0" applyFont="1" applyFill="1" applyBorder="1" applyAlignment="1">
      <alignment horizontal="center" vertical="center"/>
    </xf>
    <xf numFmtId="0" fontId="38" fillId="3" borderId="41" xfId="0" applyFont="1" applyFill="1" applyBorder="1" applyAlignment="1">
      <alignment horizontal="center" vertical="center"/>
    </xf>
    <xf numFmtId="0" fontId="38" fillId="3" borderId="4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165" fontId="37" fillId="3" borderId="4" xfId="1" applyNumberFormat="1" applyFont="1" applyFill="1" applyBorder="1" applyAlignment="1">
      <alignment horizontal="center" vertical="center" wrapText="1"/>
    </xf>
    <xf numFmtId="165" fontId="37" fillId="3" borderId="3" xfId="1" applyNumberFormat="1" applyFont="1" applyFill="1" applyBorder="1" applyAlignment="1">
      <alignment horizontal="center" vertical="center" wrapText="1"/>
    </xf>
    <xf numFmtId="0" fontId="38" fillId="3" borderId="26" xfId="0" applyFont="1" applyFill="1" applyBorder="1" applyAlignment="1">
      <alignment horizontal="center" vertical="center" wrapText="1"/>
    </xf>
    <xf numFmtId="0" fontId="38" fillId="3" borderId="27" xfId="0" applyFont="1" applyFill="1" applyBorder="1" applyAlignment="1">
      <alignment horizontal="center"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38" fillId="3" borderId="40" xfId="0" applyFont="1" applyFill="1" applyBorder="1" applyAlignment="1">
      <alignment horizontal="center" vertical="center" wrapText="1"/>
    </xf>
    <xf numFmtId="0" fontId="38" fillId="3" borderId="41" xfId="0" applyFont="1" applyFill="1" applyBorder="1" applyAlignment="1">
      <alignment horizontal="center" vertical="center" wrapText="1"/>
    </xf>
    <xf numFmtId="0" fontId="38" fillId="3" borderId="42" xfId="0" applyFont="1" applyFill="1" applyBorder="1" applyAlignment="1">
      <alignment horizontal="center" vertical="center" wrapText="1"/>
    </xf>
    <xf numFmtId="165" fontId="37" fillId="3" borderId="2" xfId="1" applyNumberFormat="1" applyFont="1" applyFill="1" applyBorder="1" applyAlignment="1">
      <alignment horizontal="center" vertical="center" wrapText="1"/>
    </xf>
    <xf numFmtId="166" fontId="37" fillId="3" borderId="2" xfId="1" applyNumberFormat="1" applyFont="1" applyFill="1" applyBorder="1" applyAlignment="1">
      <alignment horizontal="center" vertical="center" wrapText="1"/>
    </xf>
    <xf numFmtId="166" fontId="37" fillId="3" borderId="4" xfId="1" applyNumberFormat="1" applyFont="1" applyFill="1" applyBorder="1" applyAlignment="1">
      <alignment horizontal="center" vertical="center" wrapText="1"/>
    </xf>
    <xf numFmtId="166" fontId="37" fillId="3" borderId="3" xfId="1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center" vertical="center" wrapText="1"/>
    </xf>
    <xf numFmtId="0" fontId="38" fillId="3" borderId="1" xfId="0" applyFont="1" applyFill="1" applyBorder="1" applyAlignment="1">
      <alignment horizontal="center"/>
    </xf>
    <xf numFmtId="165" fontId="38" fillId="3" borderId="1" xfId="1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7" fillId="5" borderId="30" xfId="0" applyFont="1" applyFill="1" applyBorder="1" applyAlignment="1">
      <alignment horizontal="left" vertical="top" wrapText="1"/>
    </xf>
    <xf numFmtId="0" fontId="7" fillId="5" borderId="31" xfId="0" applyFont="1" applyFill="1" applyBorder="1" applyAlignment="1">
      <alignment horizontal="left" vertical="top" wrapText="1"/>
    </xf>
    <xf numFmtId="0" fontId="7" fillId="5" borderId="32" xfId="0" applyFont="1" applyFill="1" applyBorder="1" applyAlignment="1">
      <alignment horizontal="left" vertical="top" wrapText="1"/>
    </xf>
    <xf numFmtId="0" fontId="7" fillId="2" borderId="38" xfId="0" applyFont="1" applyFill="1" applyBorder="1" applyAlignment="1">
      <alignment vertical="top" wrapText="1"/>
    </xf>
    <xf numFmtId="0" fontId="7" fillId="2" borderId="39" xfId="0" applyFont="1" applyFill="1" applyBorder="1" applyAlignment="1">
      <alignment vertical="top" wrapText="1"/>
    </xf>
    <xf numFmtId="0" fontId="7" fillId="2" borderId="21" xfId="0" applyFont="1" applyFill="1" applyBorder="1" applyAlignment="1">
      <alignment vertical="top" wrapText="1"/>
    </xf>
    <xf numFmtId="0" fontId="8" fillId="5" borderId="37" xfId="0" applyFont="1" applyFill="1" applyBorder="1" applyAlignment="1">
      <alignment vertical="top" wrapText="1"/>
    </xf>
    <xf numFmtId="0" fontId="8" fillId="5" borderId="4" xfId="0" applyFont="1" applyFill="1" applyBorder="1" applyAlignment="1">
      <alignment vertical="top" wrapText="1"/>
    </xf>
    <xf numFmtId="0" fontId="8" fillId="5" borderId="22" xfId="0" applyFont="1" applyFill="1" applyBorder="1" applyAlignment="1">
      <alignment vertical="top" wrapText="1"/>
    </xf>
    <xf numFmtId="0" fontId="8" fillId="7" borderId="37" xfId="0" applyFont="1" applyFill="1" applyBorder="1" applyAlignment="1">
      <alignment vertical="top" wrapText="1"/>
    </xf>
    <xf numFmtId="0" fontId="8" fillId="7" borderId="4" xfId="0" applyFont="1" applyFill="1" applyBorder="1" applyAlignment="1">
      <alignment vertical="top" wrapText="1"/>
    </xf>
    <xf numFmtId="0" fontId="8" fillId="7" borderId="22" xfId="0" applyFont="1" applyFill="1" applyBorder="1" applyAlignment="1">
      <alignment vertical="top" wrapText="1"/>
    </xf>
    <xf numFmtId="0" fontId="8" fillId="3" borderId="34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top" wrapText="1"/>
    </xf>
    <xf numFmtId="0" fontId="8" fillId="3" borderId="36" xfId="0" applyFont="1" applyFill="1" applyBorder="1" applyAlignment="1">
      <alignment vertical="top" wrapText="1"/>
    </xf>
    <xf numFmtId="0" fontId="7" fillId="2" borderId="30" xfId="0" applyFont="1" applyFill="1" applyBorder="1" applyAlignment="1">
      <alignment vertical="top" wrapText="1"/>
    </xf>
    <xf numFmtId="0" fontId="7" fillId="2" borderId="31" xfId="0" applyFont="1" applyFill="1" applyBorder="1" applyAlignment="1">
      <alignment vertical="top" wrapText="1"/>
    </xf>
    <xf numFmtId="0" fontId="7" fillId="2" borderId="32" xfId="0" applyFont="1" applyFill="1" applyBorder="1" applyAlignment="1">
      <alignment vertical="top" wrapText="1"/>
    </xf>
    <xf numFmtId="0" fontId="8" fillId="5" borderId="13" xfId="0" applyFont="1" applyFill="1" applyBorder="1" applyAlignment="1">
      <alignment horizontal="left" vertical="top" wrapText="1"/>
    </xf>
    <xf numFmtId="0" fontId="8" fillId="5" borderId="29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29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left" vertical="top" wrapText="1"/>
    </xf>
    <xf numFmtId="0" fontId="8" fillId="3" borderId="29" xfId="0" applyFont="1" applyFill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3" borderId="13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left" vertical="top" wrapText="1"/>
    </xf>
    <xf numFmtId="0" fontId="12" fillId="7" borderId="33" xfId="0" applyFont="1" applyFill="1" applyBorder="1" applyAlignment="1">
      <alignment vertical="top" wrapText="1"/>
    </xf>
    <xf numFmtId="0" fontId="12" fillId="7" borderId="32" xfId="0" applyFont="1" applyFill="1" applyBorder="1" applyAlignment="1">
      <alignment vertical="top" wrapText="1"/>
    </xf>
  </cellXfs>
  <cellStyles count="4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Gruppi_lavoro/Politiche_sociali_famiglia/Integrazione_Socio_Sanitaria/Circolari/circolare_2018/fogli_rendicontazione_2018/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egione.lazio.it/Users/mcapitanio/Desktop/LAVORO/2018/giada/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0"/>
  <sheetViews>
    <sheetView topLeftCell="A136" zoomScaleNormal="100" workbookViewId="0">
      <selection activeCell="H149" sqref="H149"/>
    </sheetView>
  </sheetViews>
  <sheetFormatPr defaultRowHeight="15" x14ac:dyDescent="0.25"/>
  <cols>
    <col min="1" max="1" width="7.7109375" style="152" customWidth="1"/>
    <col min="2" max="2" width="9" style="152" customWidth="1"/>
    <col min="3" max="3" width="14" style="152" customWidth="1"/>
    <col min="4" max="4" width="27" style="152" bestFit="1" customWidth="1"/>
    <col min="5" max="5" width="22" style="152" customWidth="1"/>
    <col min="6" max="7" width="12.140625" style="152" customWidth="1"/>
    <col min="8" max="8" width="12.85546875" style="152" customWidth="1"/>
    <col min="9" max="9" width="11.7109375" style="152" customWidth="1"/>
    <col min="10" max="10" width="9.85546875" style="152" customWidth="1"/>
    <col min="11" max="11" width="18.28515625" style="152" customWidth="1"/>
    <col min="12" max="12" width="11.7109375" style="156" hidden="1" customWidth="1"/>
    <col min="13" max="13" width="11.7109375" style="155" customWidth="1"/>
    <col min="14" max="14" width="10.28515625" style="202" bestFit="1" customWidth="1"/>
    <col min="15" max="16" width="11" style="152" customWidth="1"/>
    <col min="17" max="18" width="17" style="152" customWidth="1"/>
    <col min="19" max="19" width="14.28515625" style="152" customWidth="1"/>
    <col min="20" max="20" width="15.7109375" style="157" customWidth="1"/>
    <col min="21" max="21" width="15" style="152" customWidth="1"/>
    <col min="22" max="22" width="14.7109375" style="152" customWidth="1"/>
    <col min="23" max="23" width="12.85546875" style="152" customWidth="1"/>
    <col min="24" max="24" width="13.28515625" style="152" customWidth="1"/>
    <col min="25" max="25" width="10.7109375" style="152" customWidth="1"/>
    <col min="26" max="26" width="10.140625" style="152" customWidth="1"/>
    <col min="27" max="27" width="14.28515625" style="152" customWidth="1"/>
    <col min="28" max="28" width="20.7109375" style="152" customWidth="1"/>
    <col min="29" max="29" width="9.7109375" style="152" bestFit="1" customWidth="1"/>
    <col min="30" max="256" width="8.85546875" style="152"/>
    <col min="257" max="257" width="5.28515625" style="152" customWidth="1"/>
    <col min="258" max="258" width="9" style="152" customWidth="1"/>
    <col min="259" max="259" width="14" style="152" customWidth="1"/>
    <col min="260" max="260" width="27" style="152" bestFit="1" customWidth="1"/>
    <col min="261" max="261" width="26.28515625" style="152" customWidth="1"/>
    <col min="262" max="262" width="11" style="152" customWidth="1"/>
    <col min="263" max="263" width="11.28515625" style="152" customWidth="1"/>
    <col min="264" max="264" width="9.28515625" style="152" customWidth="1"/>
    <col min="265" max="265" width="10" style="152" customWidth="1"/>
    <col min="266" max="266" width="9.85546875" style="152" customWidth="1"/>
    <col min="267" max="267" width="11.7109375" style="152" customWidth="1"/>
    <col min="268" max="268" width="11" style="152" customWidth="1"/>
    <col min="269" max="269" width="10.28515625" style="152" bestFit="1" customWidth="1"/>
    <col min="270" max="271" width="11" style="152" customWidth="1"/>
    <col min="272" max="273" width="17" style="152" customWidth="1"/>
    <col min="274" max="274" width="12.28515625" style="152" customWidth="1"/>
    <col min="275" max="275" width="15.7109375" style="152" customWidth="1"/>
    <col min="276" max="276" width="15" style="152" customWidth="1"/>
    <col min="277" max="277" width="26.140625" style="152" customWidth="1"/>
    <col min="278" max="278" width="12.85546875" style="152" customWidth="1"/>
    <col min="279" max="279" width="13.28515625" style="152" customWidth="1"/>
    <col min="280" max="280" width="10.7109375" style="152" customWidth="1"/>
    <col min="281" max="281" width="10.140625" style="152" customWidth="1"/>
    <col min="282" max="282" width="11.7109375" style="152" customWidth="1"/>
    <col min="283" max="283" width="13.140625" style="152" customWidth="1"/>
    <col min="284" max="284" width="14.7109375" style="152" customWidth="1"/>
    <col min="285" max="285" width="9.7109375" style="152" bestFit="1" customWidth="1"/>
    <col min="286" max="512" width="8.85546875" style="152"/>
    <col min="513" max="513" width="5.28515625" style="152" customWidth="1"/>
    <col min="514" max="514" width="9" style="152" customWidth="1"/>
    <col min="515" max="515" width="14" style="152" customWidth="1"/>
    <col min="516" max="516" width="27" style="152" bestFit="1" customWidth="1"/>
    <col min="517" max="517" width="26.28515625" style="152" customWidth="1"/>
    <col min="518" max="518" width="11" style="152" customWidth="1"/>
    <col min="519" max="519" width="11.28515625" style="152" customWidth="1"/>
    <col min="520" max="520" width="9.28515625" style="152" customWidth="1"/>
    <col min="521" max="521" width="10" style="152" customWidth="1"/>
    <col min="522" max="522" width="9.85546875" style="152" customWidth="1"/>
    <col min="523" max="523" width="11.7109375" style="152" customWidth="1"/>
    <col min="524" max="524" width="11" style="152" customWidth="1"/>
    <col min="525" max="525" width="10.28515625" style="152" bestFit="1" customWidth="1"/>
    <col min="526" max="527" width="11" style="152" customWidth="1"/>
    <col min="528" max="529" width="17" style="152" customWidth="1"/>
    <col min="530" max="530" width="12.28515625" style="152" customWidth="1"/>
    <col min="531" max="531" width="15.7109375" style="152" customWidth="1"/>
    <col min="532" max="532" width="15" style="152" customWidth="1"/>
    <col min="533" max="533" width="26.140625" style="152" customWidth="1"/>
    <col min="534" max="534" width="12.85546875" style="152" customWidth="1"/>
    <col min="535" max="535" width="13.28515625" style="152" customWidth="1"/>
    <col min="536" max="536" width="10.7109375" style="152" customWidth="1"/>
    <col min="537" max="537" width="10.140625" style="152" customWidth="1"/>
    <col min="538" max="538" width="11.7109375" style="152" customWidth="1"/>
    <col min="539" max="539" width="13.140625" style="152" customWidth="1"/>
    <col min="540" max="540" width="14.7109375" style="152" customWidth="1"/>
    <col min="541" max="541" width="9.7109375" style="152" bestFit="1" customWidth="1"/>
    <col min="542" max="768" width="8.85546875" style="152"/>
    <col min="769" max="769" width="5.28515625" style="152" customWidth="1"/>
    <col min="770" max="770" width="9" style="152" customWidth="1"/>
    <col min="771" max="771" width="14" style="152" customWidth="1"/>
    <col min="772" max="772" width="27" style="152" bestFit="1" customWidth="1"/>
    <col min="773" max="773" width="26.28515625" style="152" customWidth="1"/>
    <col min="774" max="774" width="11" style="152" customWidth="1"/>
    <col min="775" max="775" width="11.28515625" style="152" customWidth="1"/>
    <col min="776" max="776" width="9.28515625" style="152" customWidth="1"/>
    <col min="777" max="777" width="10" style="152" customWidth="1"/>
    <col min="778" max="778" width="9.85546875" style="152" customWidth="1"/>
    <col min="779" max="779" width="11.7109375" style="152" customWidth="1"/>
    <col min="780" max="780" width="11" style="152" customWidth="1"/>
    <col min="781" max="781" width="10.28515625" style="152" bestFit="1" customWidth="1"/>
    <col min="782" max="783" width="11" style="152" customWidth="1"/>
    <col min="784" max="785" width="17" style="152" customWidth="1"/>
    <col min="786" max="786" width="12.28515625" style="152" customWidth="1"/>
    <col min="787" max="787" width="15.7109375" style="152" customWidth="1"/>
    <col min="788" max="788" width="15" style="152" customWidth="1"/>
    <col min="789" max="789" width="26.140625" style="152" customWidth="1"/>
    <col min="790" max="790" width="12.85546875" style="152" customWidth="1"/>
    <col min="791" max="791" width="13.28515625" style="152" customWidth="1"/>
    <col min="792" max="792" width="10.7109375" style="152" customWidth="1"/>
    <col min="793" max="793" width="10.140625" style="152" customWidth="1"/>
    <col min="794" max="794" width="11.7109375" style="152" customWidth="1"/>
    <col min="795" max="795" width="13.140625" style="152" customWidth="1"/>
    <col min="796" max="796" width="14.7109375" style="152" customWidth="1"/>
    <col min="797" max="797" width="9.7109375" style="152" bestFit="1" customWidth="1"/>
    <col min="798" max="1024" width="8.85546875" style="152"/>
    <col min="1025" max="1025" width="5.28515625" style="152" customWidth="1"/>
    <col min="1026" max="1026" width="9" style="152" customWidth="1"/>
    <col min="1027" max="1027" width="14" style="152" customWidth="1"/>
    <col min="1028" max="1028" width="27" style="152" bestFit="1" customWidth="1"/>
    <col min="1029" max="1029" width="26.28515625" style="152" customWidth="1"/>
    <col min="1030" max="1030" width="11" style="152" customWidth="1"/>
    <col min="1031" max="1031" width="11.28515625" style="152" customWidth="1"/>
    <col min="1032" max="1032" width="9.28515625" style="152" customWidth="1"/>
    <col min="1033" max="1033" width="10" style="152" customWidth="1"/>
    <col min="1034" max="1034" width="9.85546875" style="152" customWidth="1"/>
    <col min="1035" max="1035" width="11.7109375" style="152" customWidth="1"/>
    <col min="1036" max="1036" width="11" style="152" customWidth="1"/>
    <col min="1037" max="1037" width="10.28515625" style="152" bestFit="1" customWidth="1"/>
    <col min="1038" max="1039" width="11" style="152" customWidth="1"/>
    <col min="1040" max="1041" width="17" style="152" customWidth="1"/>
    <col min="1042" max="1042" width="12.28515625" style="152" customWidth="1"/>
    <col min="1043" max="1043" width="15.7109375" style="152" customWidth="1"/>
    <col min="1044" max="1044" width="15" style="152" customWidth="1"/>
    <col min="1045" max="1045" width="26.140625" style="152" customWidth="1"/>
    <col min="1046" max="1046" width="12.85546875" style="152" customWidth="1"/>
    <col min="1047" max="1047" width="13.28515625" style="152" customWidth="1"/>
    <col min="1048" max="1048" width="10.7109375" style="152" customWidth="1"/>
    <col min="1049" max="1049" width="10.140625" style="152" customWidth="1"/>
    <col min="1050" max="1050" width="11.7109375" style="152" customWidth="1"/>
    <col min="1051" max="1051" width="13.140625" style="152" customWidth="1"/>
    <col min="1052" max="1052" width="14.7109375" style="152" customWidth="1"/>
    <col min="1053" max="1053" width="9.7109375" style="152" bestFit="1" customWidth="1"/>
    <col min="1054" max="1280" width="8.85546875" style="152"/>
    <col min="1281" max="1281" width="5.28515625" style="152" customWidth="1"/>
    <col min="1282" max="1282" width="9" style="152" customWidth="1"/>
    <col min="1283" max="1283" width="14" style="152" customWidth="1"/>
    <col min="1284" max="1284" width="27" style="152" bestFit="1" customWidth="1"/>
    <col min="1285" max="1285" width="26.28515625" style="152" customWidth="1"/>
    <col min="1286" max="1286" width="11" style="152" customWidth="1"/>
    <col min="1287" max="1287" width="11.28515625" style="152" customWidth="1"/>
    <col min="1288" max="1288" width="9.28515625" style="152" customWidth="1"/>
    <col min="1289" max="1289" width="10" style="152" customWidth="1"/>
    <col min="1290" max="1290" width="9.85546875" style="152" customWidth="1"/>
    <col min="1291" max="1291" width="11.7109375" style="152" customWidth="1"/>
    <col min="1292" max="1292" width="11" style="152" customWidth="1"/>
    <col min="1293" max="1293" width="10.28515625" style="152" bestFit="1" customWidth="1"/>
    <col min="1294" max="1295" width="11" style="152" customWidth="1"/>
    <col min="1296" max="1297" width="17" style="152" customWidth="1"/>
    <col min="1298" max="1298" width="12.28515625" style="152" customWidth="1"/>
    <col min="1299" max="1299" width="15.7109375" style="152" customWidth="1"/>
    <col min="1300" max="1300" width="15" style="152" customWidth="1"/>
    <col min="1301" max="1301" width="26.140625" style="152" customWidth="1"/>
    <col min="1302" max="1302" width="12.85546875" style="152" customWidth="1"/>
    <col min="1303" max="1303" width="13.28515625" style="152" customWidth="1"/>
    <col min="1304" max="1304" width="10.7109375" style="152" customWidth="1"/>
    <col min="1305" max="1305" width="10.140625" style="152" customWidth="1"/>
    <col min="1306" max="1306" width="11.7109375" style="152" customWidth="1"/>
    <col min="1307" max="1307" width="13.140625" style="152" customWidth="1"/>
    <col min="1308" max="1308" width="14.7109375" style="152" customWidth="1"/>
    <col min="1309" max="1309" width="9.7109375" style="152" bestFit="1" customWidth="1"/>
    <col min="1310" max="1536" width="8.85546875" style="152"/>
    <col min="1537" max="1537" width="5.28515625" style="152" customWidth="1"/>
    <col min="1538" max="1538" width="9" style="152" customWidth="1"/>
    <col min="1539" max="1539" width="14" style="152" customWidth="1"/>
    <col min="1540" max="1540" width="27" style="152" bestFit="1" customWidth="1"/>
    <col min="1541" max="1541" width="26.28515625" style="152" customWidth="1"/>
    <col min="1542" max="1542" width="11" style="152" customWidth="1"/>
    <col min="1543" max="1543" width="11.28515625" style="152" customWidth="1"/>
    <col min="1544" max="1544" width="9.28515625" style="152" customWidth="1"/>
    <col min="1545" max="1545" width="10" style="152" customWidth="1"/>
    <col min="1546" max="1546" width="9.85546875" style="152" customWidth="1"/>
    <col min="1547" max="1547" width="11.7109375" style="152" customWidth="1"/>
    <col min="1548" max="1548" width="11" style="152" customWidth="1"/>
    <col min="1549" max="1549" width="10.28515625" style="152" bestFit="1" customWidth="1"/>
    <col min="1550" max="1551" width="11" style="152" customWidth="1"/>
    <col min="1552" max="1553" width="17" style="152" customWidth="1"/>
    <col min="1554" max="1554" width="12.28515625" style="152" customWidth="1"/>
    <col min="1555" max="1555" width="15.7109375" style="152" customWidth="1"/>
    <col min="1556" max="1556" width="15" style="152" customWidth="1"/>
    <col min="1557" max="1557" width="26.140625" style="152" customWidth="1"/>
    <col min="1558" max="1558" width="12.85546875" style="152" customWidth="1"/>
    <col min="1559" max="1559" width="13.28515625" style="152" customWidth="1"/>
    <col min="1560" max="1560" width="10.7109375" style="152" customWidth="1"/>
    <col min="1561" max="1561" width="10.140625" style="152" customWidth="1"/>
    <col min="1562" max="1562" width="11.7109375" style="152" customWidth="1"/>
    <col min="1563" max="1563" width="13.140625" style="152" customWidth="1"/>
    <col min="1564" max="1564" width="14.7109375" style="152" customWidth="1"/>
    <col min="1565" max="1565" width="9.7109375" style="152" bestFit="1" customWidth="1"/>
    <col min="1566" max="1792" width="8.85546875" style="152"/>
    <col min="1793" max="1793" width="5.28515625" style="152" customWidth="1"/>
    <col min="1794" max="1794" width="9" style="152" customWidth="1"/>
    <col min="1795" max="1795" width="14" style="152" customWidth="1"/>
    <col min="1796" max="1796" width="27" style="152" bestFit="1" customWidth="1"/>
    <col min="1797" max="1797" width="26.28515625" style="152" customWidth="1"/>
    <col min="1798" max="1798" width="11" style="152" customWidth="1"/>
    <col min="1799" max="1799" width="11.28515625" style="152" customWidth="1"/>
    <col min="1800" max="1800" width="9.28515625" style="152" customWidth="1"/>
    <col min="1801" max="1801" width="10" style="152" customWidth="1"/>
    <col min="1802" max="1802" width="9.85546875" style="152" customWidth="1"/>
    <col min="1803" max="1803" width="11.7109375" style="152" customWidth="1"/>
    <col min="1804" max="1804" width="11" style="152" customWidth="1"/>
    <col min="1805" max="1805" width="10.28515625" style="152" bestFit="1" customWidth="1"/>
    <col min="1806" max="1807" width="11" style="152" customWidth="1"/>
    <col min="1808" max="1809" width="17" style="152" customWidth="1"/>
    <col min="1810" max="1810" width="12.28515625" style="152" customWidth="1"/>
    <col min="1811" max="1811" width="15.7109375" style="152" customWidth="1"/>
    <col min="1812" max="1812" width="15" style="152" customWidth="1"/>
    <col min="1813" max="1813" width="26.140625" style="152" customWidth="1"/>
    <col min="1814" max="1814" width="12.85546875" style="152" customWidth="1"/>
    <col min="1815" max="1815" width="13.28515625" style="152" customWidth="1"/>
    <col min="1816" max="1816" width="10.7109375" style="152" customWidth="1"/>
    <col min="1817" max="1817" width="10.140625" style="152" customWidth="1"/>
    <col min="1818" max="1818" width="11.7109375" style="152" customWidth="1"/>
    <col min="1819" max="1819" width="13.140625" style="152" customWidth="1"/>
    <col min="1820" max="1820" width="14.7109375" style="152" customWidth="1"/>
    <col min="1821" max="1821" width="9.7109375" style="152" bestFit="1" customWidth="1"/>
    <col min="1822" max="2048" width="8.85546875" style="152"/>
    <col min="2049" max="2049" width="5.28515625" style="152" customWidth="1"/>
    <col min="2050" max="2050" width="9" style="152" customWidth="1"/>
    <col min="2051" max="2051" width="14" style="152" customWidth="1"/>
    <col min="2052" max="2052" width="27" style="152" bestFit="1" customWidth="1"/>
    <col min="2053" max="2053" width="26.28515625" style="152" customWidth="1"/>
    <col min="2054" max="2054" width="11" style="152" customWidth="1"/>
    <col min="2055" max="2055" width="11.28515625" style="152" customWidth="1"/>
    <col min="2056" max="2056" width="9.28515625" style="152" customWidth="1"/>
    <col min="2057" max="2057" width="10" style="152" customWidth="1"/>
    <col min="2058" max="2058" width="9.85546875" style="152" customWidth="1"/>
    <col min="2059" max="2059" width="11.7109375" style="152" customWidth="1"/>
    <col min="2060" max="2060" width="11" style="152" customWidth="1"/>
    <col min="2061" max="2061" width="10.28515625" style="152" bestFit="1" customWidth="1"/>
    <col min="2062" max="2063" width="11" style="152" customWidth="1"/>
    <col min="2064" max="2065" width="17" style="152" customWidth="1"/>
    <col min="2066" max="2066" width="12.28515625" style="152" customWidth="1"/>
    <col min="2067" max="2067" width="15.7109375" style="152" customWidth="1"/>
    <col min="2068" max="2068" width="15" style="152" customWidth="1"/>
    <col min="2069" max="2069" width="26.140625" style="152" customWidth="1"/>
    <col min="2070" max="2070" width="12.85546875" style="152" customWidth="1"/>
    <col min="2071" max="2071" width="13.28515625" style="152" customWidth="1"/>
    <col min="2072" max="2072" width="10.7109375" style="152" customWidth="1"/>
    <col min="2073" max="2073" width="10.140625" style="152" customWidth="1"/>
    <col min="2074" max="2074" width="11.7109375" style="152" customWidth="1"/>
    <col min="2075" max="2075" width="13.140625" style="152" customWidth="1"/>
    <col min="2076" max="2076" width="14.7109375" style="152" customWidth="1"/>
    <col min="2077" max="2077" width="9.7109375" style="152" bestFit="1" customWidth="1"/>
    <col min="2078" max="2304" width="8.85546875" style="152"/>
    <col min="2305" max="2305" width="5.28515625" style="152" customWidth="1"/>
    <col min="2306" max="2306" width="9" style="152" customWidth="1"/>
    <col min="2307" max="2307" width="14" style="152" customWidth="1"/>
    <col min="2308" max="2308" width="27" style="152" bestFit="1" customWidth="1"/>
    <col min="2309" max="2309" width="26.28515625" style="152" customWidth="1"/>
    <col min="2310" max="2310" width="11" style="152" customWidth="1"/>
    <col min="2311" max="2311" width="11.28515625" style="152" customWidth="1"/>
    <col min="2312" max="2312" width="9.28515625" style="152" customWidth="1"/>
    <col min="2313" max="2313" width="10" style="152" customWidth="1"/>
    <col min="2314" max="2314" width="9.85546875" style="152" customWidth="1"/>
    <col min="2315" max="2315" width="11.7109375" style="152" customWidth="1"/>
    <col min="2316" max="2316" width="11" style="152" customWidth="1"/>
    <col min="2317" max="2317" width="10.28515625" style="152" bestFit="1" customWidth="1"/>
    <col min="2318" max="2319" width="11" style="152" customWidth="1"/>
    <col min="2320" max="2321" width="17" style="152" customWidth="1"/>
    <col min="2322" max="2322" width="12.28515625" style="152" customWidth="1"/>
    <col min="2323" max="2323" width="15.7109375" style="152" customWidth="1"/>
    <col min="2324" max="2324" width="15" style="152" customWidth="1"/>
    <col min="2325" max="2325" width="26.140625" style="152" customWidth="1"/>
    <col min="2326" max="2326" width="12.85546875" style="152" customWidth="1"/>
    <col min="2327" max="2327" width="13.28515625" style="152" customWidth="1"/>
    <col min="2328" max="2328" width="10.7109375" style="152" customWidth="1"/>
    <col min="2329" max="2329" width="10.140625" style="152" customWidth="1"/>
    <col min="2330" max="2330" width="11.7109375" style="152" customWidth="1"/>
    <col min="2331" max="2331" width="13.140625" style="152" customWidth="1"/>
    <col min="2332" max="2332" width="14.7109375" style="152" customWidth="1"/>
    <col min="2333" max="2333" width="9.7109375" style="152" bestFit="1" customWidth="1"/>
    <col min="2334" max="2560" width="8.85546875" style="152"/>
    <col min="2561" max="2561" width="5.28515625" style="152" customWidth="1"/>
    <col min="2562" max="2562" width="9" style="152" customWidth="1"/>
    <col min="2563" max="2563" width="14" style="152" customWidth="1"/>
    <col min="2564" max="2564" width="27" style="152" bestFit="1" customWidth="1"/>
    <col min="2565" max="2565" width="26.28515625" style="152" customWidth="1"/>
    <col min="2566" max="2566" width="11" style="152" customWidth="1"/>
    <col min="2567" max="2567" width="11.28515625" style="152" customWidth="1"/>
    <col min="2568" max="2568" width="9.28515625" style="152" customWidth="1"/>
    <col min="2569" max="2569" width="10" style="152" customWidth="1"/>
    <col min="2570" max="2570" width="9.85546875" style="152" customWidth="1"/>
    <col min="2571" max="2571" width="11.7109375" style="152" customWidth="1"/>
    <col min="2572" max="2572" width="11" style="152" customWidth="1"/>
    <col min="2573" max="2573" width="10.28515625" style="152" bestFit="1" customWidth="1"/>
    <col min="2574" max="2575" width="11" style="152" customWidth="1"/>
    <col min="2576" max="2577" width="17" style="152" customWidth="1"/>
    <col min="2578" max="2578" width="12.28515625" style="152" customWidth="1"/>
    <col min="2579" max="2579" width="15.7109375" style="152" customWidth="1"/>
    <col min="2580" max="2580" width="15" style="152" customWidth="1"/>
    <col min="2581" max="2581" width="26.140625" style="152" customWidth="1"/>
    <col min="2582" max="2582" width="12.85546875" style="152" customWidth="1"/>
    <col min="2583" max="2583" width="13.28515625" style="152" customWidth="1"/>
    <col min="2584" max="2584" width="10.7109375" style="152" customWidth="1"/>
    <col min="2585" max="2585" width="10.140625" style="152" customWidth="1"/>
    <col min="2586" max="2586" width="11.7109375" style="152" customWidth="1"/>
    <col min="2587" max="2587" width="13.140625" style="152" customWidth="1"/>
    <col min="2588" max="2588" width="14.7109375" style="152" customWidth="1"/>
    <col min="2589" max="2589" width="9.7109375" style="152" bestFit="1" customWidth="1"/>
    <col min="2590" max="2816" width="8.85546875" style="152"/>
    <col min="2817" max="2817" width="5.28515625" style="152" customWidth="1"/>
    <col min="2818" max="2818" width="9" style="152" customWidth="1"/>
    <col min="2819" max="2819" width="14" style="152" customWidth="1"/>
    <col min="2820" max="2820" width="27" style="152" bestFit="1" customWidth="1"/>
    <col min="2821" max="2821" width="26.28515625" style="152" customWidth="1"/>
    <col min="2822" max="2822" width="11" style="152" customWidth="1"/>
    <col min="2823" max="2823" width="11.28515625" style="152" customWidth="1"/>
    <col min="2824" max="2824" width="9.28515625" style="152" customWidth="1"/>
    <col min="2825" max="2825" width="10" style="152" customWidth="1"/>
    <col min="2826" max="2826" width="9.85546875" style="152" customWidth="1"/>
    <col min="2827" max="2827" width="11.7109375" style="152" customWidth="1"/>
    <col min="2828" max="2828" width="11" style="152" customWidth="1"/>
    <col min="2829" max="2829" width="10.28515625" style="152" bestFit="1" customWidth="1"/>
    <col min="2830" max="2831" width="11" style="152" customWidth="1"/>
    <col min="2832" max="2833" width="17" style="152" customWidth="1"/>
    <col min="2834" max="2834" width="12.28515625" style="152" customWidth="1"/>
    <col min="2835" max="2835" width="15.7109375" style="152" customWidth="1"/>
    <col min="2836" max="2836" width="15" style="152" customWidth="1"/>
    <col min="2837" max="2837" width="26.140625" style="152" customWidth="1"/>
    <col min="2838" max="2838" width="12.85546875" style="152" customWidth="1"/>
    <col min="2839" max="2839" width="13.28515625" style="152" customWidth="1"/>
    <col min="2840" max="2840" width="10.7109375" style="152" customWidth="1"/>
    <col min="2841" max="2841" width="10.140625" style="152" customWidth="1"/>
    <col min="2842" max="2842" width="11.7109375" style="152" customWidth="1"/>
    <col min="2843" max="2843" width="13.140625" style="152" customWidth="1"/>
    <col min="2844" max="2844" width="14.7109375" style="152" customWidth="1"/>
    <col min="2845" max="2845" width="9.7109375" style="152" bestFit="1" customWidth="1"/>
    <col min="2846" max="3072" width="8.85546875" style="152"/>
    <col min="3073" max="3073" width="5.28515625" style="152" customWidth="1"/>
    <col min="3074" max="3074" width="9" style="152" customWidth="1"/>
    <col min="3075" max="3075" width="14" style="152" customWidth="1"/>
    <col min="3076" max="3076" width="27" style="152" bestFit="1" customWidth="1"/>
    <col min="3077" max="3077" width="26.28515625" style="152" customWidth="1"/>
    <col min="3078" max="3078" width="11" style="152" customWidth="1"/>
    <col min="3079" max="3079" width="11.28515625" style="152" customWidth="1"/>
    <col min="3080" max="3080" width="9.28515625" style="152" customWidth="1"/>
    <col min="3081" max="3081" width="10" style="152" customWidth="1"/>
    <col min="3082" max="3082" width="9.85546875" style="152" customWidth="1"/>
    <col min="3083" max="3083" width="11.7109375" style="152" customWidth="1"/>
    <col min="3084" max="3084" width="11" style="152" customWidth="1"/>
    <col min="3085" max="3085" width="10.28515625" style="152" bestFit="1" customWidth="1"/>
    <col min="3086" max="3087" width="11" style="152" customWidth="1"/>
    <col min="3088" max="3089" width="17" style="152" customWidth="1"/>
    <col min="3090" max="3090" width="12.28515625" style="152" customWidth="1"/>
    <col min="3091" max="3091" width="15.7109375" style="152" customWidth="1"/>
    <col min="3092" max="3092" width="15" style="152" customWidth="1"/>
    <col min="3093" max="3093" width="26.140625" style="152" customWidth="1"/>
    <col min="3094" max="3094" width="12.85546875" style="152" customWidth="1"/>
    <col min="3095" max="3095" width="13.28515625" style="152" customWidth="1"/>
    <col min="3096" max="3096" width="10.7109375" style="152" customWidth="1"/>
    <col min="3097" max="3097" width="10.140625" style="152" customWidth="1"/>
    <col min="3098" max="3098" width="11.7109375" style="152" customWidth="1"/>
    <col min="3099" max="3099" width="13.140625" style="152" customWidth="1"/>
    <col min="3100" max="3100" width="14.7109375" style="152" customWidth="1"/>
    <col min="3101" max="3101" width="9.7109375" style="152" bestFit="1" customWidth="1"/>
    <col min="3102" max="3328" width="8.85546875" style="152"/>
    <col min="3329" max="3329" width="5.28515625" style="152" customWidth="1"/>
    <col min="3330" max="3330" width="9" style="152" customWidth="1"/>
    <col min="3331" max="3331" width="14" style="152" customWidth="1"/>
    <col min="3332" max="3332" width="27" style="152" bestFit="1" customWidth="1"/>
    <col min="3333" max="3333" width="26.28515625" style="152" customWidth="1"/>
    <col min="3334" max="3334" width="11" style="152" customWidth="1"/>
    <col min="3335" max="3335" width="11.28515625" style="152" customWidth="1"/>
    <col min="3336" max="3336" width="9.28515625" style="152" customWidth="1"/>
    <col min="3337" max="3337" width="10" style="152" customWidth="1"/>
    <col min="3338" max="3338" width="9.85546875" style="152" customWidth="1"/>
    <col min="3339" max="3339" width="11.7109375" style="152" customWidth="1"/>
    <col min="3340" max="3340" width="11" style="152" customWidth="1"/>
    <col min="3341" max="3341" width="10.28515625" style="152" bestFit="1" customWidth="1"/>
    <col min="3342" max="3343" width="11" style="152" customWidth="1"/>
    <col min="3344" max="3345" width="17" style="152" customWidth="1"/>
    <col min="3346" max="3346" width="12.28515625" style="152" customWidth="1"/>
    <col min="3347" max="3347" width="15.7109375" style="152" customWidth="1"/>
    <col min="3348" max="3348" width="15" style="152" customWidth="1"/>
    <col min="3349" max="3349" width="26.140625" style="152" customWidth="1"/>
    <col min="3350" max="3350" width="12.85546875" style="152" customWidth="1"/>
    <col min="3351" max="3351" width="13.28515625" style="152" customWidth="1"/>
    <col min="3352" max="3352" width="10.7109375" style="152" customWidth="1"/>
    <col min="3353" max="3353" width="10.140625" style="152" customWidth="1"/>
    <col min="3354" max="3354" width="11.7109375" style="152" customWidth="1"/>
    <col min="3355" max="3355" width="13.140625" style="152" customWidth="1"/>
    <col min="3356" max="3356" width="14.7109375" style="152" customWidth="1"/>
    <col min="3357" max="3357" width="9.7109375" style="152" bestFit="1" customWidth="1"/>
    <col min="3358" max="3584" width="8.85546875" style="152"/>
    <col min="3585" max="3585" width="5.28515625" style="152" customWidth="1"/>
    <col min="3586" max="3586" width="9" style="152" customWidth="1"/>
    <col min="3587" max="3587" width="14" style="152" customWidth="1"/>
    <col min="3588" max="3588" width="27" style="152" bestFit="1" customWidth="1"/>
    <col min="3589" max="3589" width="26.28515625" style="152" customWidth="1"/>
    <col min="3590" max="3590" width="11" style="152" customWidth="1"/>
    <col min="3591" max="3591" width="11.28515625" style="152" customWidth="1"/>
    <col min="3592" max="3592" width="9.28515625" style="152" customWidth="1"/>
    <col min="3593" max="3593" width="10" style="152" customWidth="1"/>
    <col min="3594" max="3594" width="9.85546875" style="152" customWidth="1"/>
    <col min="3595" max="3595" width="11.7109375" style="152" customWidth="1"/>
    <col min="3596" max="3596" width="11" style="152" customWidth="1"/>
    <col min="3597" max="3597" width="10.28515625" style="152" bestFit="1" customWidth="1"/>
    <col min="3598" max="3599" width="11" style="152" customWidth="1"/>
    <col min="3600" max="3601" width="17" style="152" customWidth="1"/>
    <col min="3602" max="3602" width="12.28515625" style="152" customWidth="1"/>
    <col min="3603" max="3603" width="15.7109375" style="152" customWidth="1"/>
    <col min="3604" max="3604" width="15" style="152" customWidth="1"/>
    <col min="3605" max="3605" width="26.140625" style="152" customWidth="1"/>
    <col min="3606" max="3606" width="12.85546875" style="152" customWidth="1"/>
    <col min="3607" max="3607" width="13.28515625" style="152" customWidth="1"/>
    <col min="3608" max="3608" width="10.7109375" style="152" customWidth="1"/>
    <col min="3609" max="3609" width="10.140625" style="152" customWidth="1"/>
    <col min="3610" max="3610" width="11.7109375" style="152" customWidth="1"/>
    <col min="3611" max="3611" width="13.140625" style="152" customWidth="1"/>
    <col min="3612" max="3612" width="14.7109375" style="152" customWidth="1"/>
    <col min="3613" max="3613" width="9.7109375" style="152" bestFit="1" customWidth="1"/>
    <col min="3614" max="3840" width="8.85546875" style="152"/>
    <col min="3841" max="3841" width="5.28515625" style="152" customWidth="1"/>
    <col min="3842" max="3842" width="9" style="152" customWidth="1"/>
    <col min="3843" max="3843" width="14" style="152" customWidth="1"/>
    <col min="3844" max="3844" width="27" style="152" bestFit="1" customWidth="1"/>
    <col min="3845" max="3845" width="26.28515625" style="152" customWidth="1"/>
    <col min="3846" max="3846" width="11" style="152" customWidth="1"/>
    <col min="3847" max="3847" width="11.28515625" style="152" customWidth="1"/>
    <col min="3848" max="3848" width="9.28515625" style="152" customWidth="1"/>
    <col min="3849" max="3849" width="10" style="152" customWidth="1"/>
    <col min="3850" max="3850" width="9.85546875" style="152" customWidth="1"/>
    <col min="3851" max="3851" width="11.7109375" style="152" customWidth="1"/>
    <col min="3852" max="3852" width="11" style="152" customWidth="1"/>
    <col min="3853" max="3853" width="10.28515625" style="152" bestFit="1" customWidth="1"/>
    <col min="3854" max="3855" width="11" style="152" customWidth="1"/>
    <col min="3856" max="3857" width="17" style="152" customWidth="1"/>
    <col min="3858" max="3858" width="12.28515625" style="152" customWidth="1"/>
    <col min="3859" max="3859" width="15.7109375" style="152" customWidth="1"/>
    <col min="3860" max="3860" width="15" style="152" customWidth="1"/>
    <col min="3861" max="3861" width="26.140625" style="152" customWidth="1"/>
    <col min="3862" max="3862" width="12.85546875" style="152" customWidth="1"/>
    <col min="3863" max="3863" width="13.28515625" style="152" customWidth="1"/>
    <col min="3864" max="3864" width="10.7109375" style="152" customWidth="1"/>
    <col min="3865" max="3865" width="10.140625" style="152" customWidth="1"/>
    <col min="3866" max="3866" width="11.7109375" style="152" customWidth="1"/>
    <col min="3867" max="3867" width="13.140625" style="152" customWidth="1"/>
    <col min="3868" max="3868" width="14.7109375" style="152" customWidth="1"/>
    <col min="3869" max="3869" width="9.7109375" style="152" bestFit="1" customWidth="1"/>
    <col min="3870" max="4096" width="8.85546875" style="152"/>
    <col min="4097" max="4097" width="5.28515625" style="152" customWidth="1"/>
    <col min="4098" max="4098" width="9" style="152" customWidth="1"/>
    <col min="4099" max="4099" width="14" style="152" customWidth="1"/>
    <col min="4100" max="4100" width="27" style="152" bestFit="1" customWidth="1"/>
    <col min="4101" max="4101" width="26.28515625" style="152" customWidth="1"/>
    <col min="4102" max="4102" width="11" style="152" customWidth="1"/>
    <col min="4103" max="4103" width="11.28515625" style="152" customWidth="1"/>
    <col min="4104" max="4104" width="9.28515625" style="152" customWidth="1"/>
    <col min="4105" max="4105" width="10" style="152" customWidth="1"/>
    <col min="4106" max="4106" width="9.85546875" style="152" customWidth="1"/>
    <col min="4107" max="4107" width="11.7109375" style="152" customWidth="1"/>
    <col min="4108" max="4108" width="11" style="152" customWidth="1"/>
    <col min="4109" max="4109" width="10.28515625" style="152" bestFit="1" customWidth="1"/>
    <col min="4110" max="4111" width="11" style="152" customWidth="1"/>
    <col min="4112" max="4113" width="17" style="152" customWidth="1"/>
    <col min="4114" max="4114" width="12.28515625" style="152" customWidth="1"/>
    <col min="4115" max="4115" width="15.7109375" style="152" customWidth="1"/>
    <col min="4116" max="4116" width="15" style="152" customWidth="1"/>
    <col min="4117" max="4117" width="26.140625" style="152" customWidth="1"/>
    <col min="4118" max="4118" width="12.85546875" style="152" customWidth="1"/>
    <col min="4119" max="4119" width="13.28515625" style="152" customWidth="1"/>
    <col min="4120" max="4120" width="10.7109375" style="152" customWidth="1"/>
    <col min="4121" max="4121" width="10.140625" style="152" customWidth="1"/>
    <col min="4122" max="4122" width="11.7109375" style="152" customWidth="1"/>
    <col min="4123" max="4123" width="13.140625" style="152" customWidth="1"/>
    <col min="4124" max="4124" width="14.7109375" style="152" customWidth="1"/>
    <col min="4125" max="4125" width="9.7109375" style="152" bestFit="1" customWidth="1"/>
    <col min="4126" max="4352" width="8.85546875" style="152"/>
    <col min="4353" max="4353" width="5.28515625" style="152" customWidth="1"/>
    <col min="4354" max="4354" width="9" style="152" customWidth="1"/>
    <col min="4355" max="4355" width="14" style="152" customWidth="1"/>
    <col min="4356" max="4356" width="27" style="152" bestFit="1" customWidth="1"/>
    <col min="4357" max="4357" width="26.28515625" style="152" customWidth="1"/>
    <col min="4358" max="4358" width="11" style="152" customWidth="1"/>
    <col min="4359" max="4359" width="11.28515625" style="152" customWidth="1"/>
    <col min="4360" max="4360" width="9.28515625" style="152" customWidth="1"/>
    <col min="4361" max="4361" width="10" style="152" customWidth="1"/>
    <col min="4362" max="4362" width="9.85546875" style="152" customWidth="1"/>
    <col min="4363" max="4363" width="11.7109375" style="152" customWidth="1"/>
    <col min="4364" max="4364" width="11" style="152" customWidth="1"/>
    <col min="4365" max="4365" width="10.28515625" style="152" bestFit="1" customWidth="1"/>
    <col min="4366" max="4367" width="11" style="152" customWidth="1"/>
    <col min="4368" max="4369" width="17" style="152" customWidth="1"/>
    <col min="4370" max="4370" width="12.28515625" style="152" customWidth="1"/>
    <col min="4371" max="4371" width="15.7109375" style="152" customWidth="1"/>
    <col min="4372" max="4372" width="15" style="152" customWidth="1"/>
    <col min="4373" max="4373" width="26.140625" style="152" customWidth="1"/>
    <col min="4374" max="4374" width="12.85546875" style="152" customWidth="1"/>
    <col min="4375" max="4375" width="13.28515625" style="152" customWidth="1"/>
    <col min="4376" max="4376" width="10.7109375" style="152" customWidth="1"/>
    <col min="4377" max="4377" width="10.140625" style="152" customWidth="1"/>
    <col min="4378" max="4378" width="11.7109375" style="152" customWidth="1"/>
    <col min="4379" max="4379" width="13.140625" style="152" customWidth="1"/>
    <col min="4380" max="4380" width="14.7109375" style="152" customWidth="1"/>
    <col min="4381" max="4381" width="9.7109375" style="152" bestFit="1" customWidth="1"/>
    <col min="4382" max="4608" width="8.85546875" style="152"/>
    <col min="4609" max="4609" width="5.28515625" style="152" customWidth="1"/>
    <col min="4610" max="4610" width="9" style="152" customWidth="1"/>
    <col min="4611" max="4611" width="14" style="152" customWidth="1"/>
    <col min="4612" max="4612" width="27" style="152" bestFit="1" customWidth="1"/>
    <col min="4613" max="4613" width="26.28515625" style="152" customWidth="1"/>
    <col min="4614" max="4614" width="11" style="152" customWidth="1"/>
    <col min="4615" max="4615" width="11.28515625" style="152" customWidth="1"/>
    <col min="4616" max="4616" width="9.28515625" style="152" customWidth="1"/>
    <col min="4617" max="4617" width="10" style="152" customWidth="1"/>
    <col min="4618" max="4618" width="9.85546875" style="152" customWidth="1"/>
    <col min="4619" max="4619" width="11.7109375" style="152" customWidth="1"/>
    <col min="4620" max="4620" width="11" style="152" customWidth="1"/>
    <col min="4621" max="4621" width="10.28515625" style="152" bestFit="1" customWidth="1"/>
    <col min="4622" max="4623" width="11" style="152" customWidth="1"/>
    <col min="4624" max="4625" width="17" style="152" customWidth="1"/>
    <col min="4626" max="4626" width="12.28515625" style="152" customWidth="1"/>
    <col min="4627" max="4627" width="15.7109375" style="152" customWidth="1"/>
    <col min="4628" max="4628" width="15" style="152" customWidth="1"/>
    <col min="4629" max="4629" width="26.140625" style="152" customWidth="1"/>
    <col min="4630" max="4630" width="12.85546875" style="152" customWidth="1"/>
    <col min="4631" max="4631" width="13.28515625" style="152" customWidth="1"/>
    <col min="4632" max="4632" width="10.7109375" style="152" customWidth="1"/>
    <col min="4633" max="4633" width="10.140625" style="152" customWidth="1"/>
    <col min="4634" max="4634" width="11.7109375" style="152" customWidth="1"/>
    <col min="4635" max="4635" width="13.140625" style="152" customWidth="1"/>
    <col min="4636" max="4636" width="14.7109375" style="152" customWidth="1"/>
    <col min="4637" max="4637" width="9.7109375" style="152" bestFit="1" customWidth="1"/>
    <col min="4638" max="4864" width="8.85546875" style="152"/>
    <col min="4865" max="4865" width="5.28515625" style="152" customWidth="1"/>
    <col min="4866" max="4866" width="9" style="152" customWidth="1"/>
    <col min="4867" max="4867" width="14" style="152" customWidth="1"/>
    <col min="4868" max="4868" width="27" style="152" bestFit="1" customWidth="1"/>
    <col min="4869" max="4869" width="26.28515625" style="152" customWidth="1"/>
    <col min="4870" max="4870" width="11" style="152" customWidth="1"/>
    <col min="4871" max="4871" width="11.28515625" style="152" customWidth="1"/>
    <col min="4872" max="4872" width="9.28515625" style="152" customWidth="1"/>
    <col min="4873" max="4873" width="10" style="152" customWidth="1"/>
    <col min="4874" max="4874" width="9.85546875" style="152" customWidth="1"/>
    <col min="4875" max="4875" width="11.7109375" style="152" customWidth="1"/>
    <col min="4876" max="4876" width="11" style="152" customWidth="1"/>
    <col min="4877" max="4877" width="10.28515625" style="152" bestFit="1" customWidth="1"/>
    <col min="4878" max="4879" width="11" style="152" customWidth="1"/>
    <col min="4880" max="4881" width="17" style="152" customWidth="1"/>
    <col min="4882" max="4882" width="12.28515625" style="152" customWidth="1"/>
    <col min="4883" max="4883" width="15.7109375" style="152" customWidth="1"/>
    <col min="4884" max="4884" width="15" style="152" customWidth="1"/>
    <col min="4885" max="4885" width="26.140625" style="152" customWidth="1"/>
    <col min="4886" max="4886" width="12.85546875" style="152" customWidth="1"/>
    <col min="4887" max="4887" width="13.28515625" style="152" customWidth="1"/>
    <col min="4888" max="4888" width="10.7109375" style="152" customWidth="1"/>
    <col min="4889" max="4889" width="10.140625" style="152" customWidth="1"/>
    <col min="4890" max="4890" width="11.7109375" style="152" customWidth="1"/>
    <col min="4891" max="4891" width="13.140625" style="152" customWidth="1"/>
    <col min="4892" max="4892" width="14.7109375" style="152" customWidth="1"/>
    <col min="4893" max="4893" width="9.7109375" style="152" bestFit="1" customWidth="1"/>
    <col min="4894" max="5120" width="8.85546875" style="152"/>
    <col min="5121" max="5121" width="5.28515625" style="152" customWidth="1"/>
    <col min="5122" max="5122" width="9" style="152" customWidth="1"/>
    <col min="5123" max="5123" width="14" style="152" customWidth="1"/>
    <col min="5124" max="5124" width="27" style="152" bestFit="1" customWidth="1"/>
    <col min="5125" max="5125" width="26.28515625" style="152" customWidth="1"/>
    <col min="5126" max="5126" width="11" style="152" customWidth="1"/>
    <col min="5127" max="5127" width="11.28515625" style="152" customWidth="1"/>
    <col min="5128" max="5128" width="9.28515625" style="152" customWidth="1"/>
    <col min="5129" max="5129" width="10" style="152" customWidth="1"/>
    <col min="5130" max="5130" width="9.85546875" style="152" customWidth="1"/>
    <col min="5131" max="5131" width="11.7109375" style="152" customWidth="1"/>
    <col min="5132" max="5132" width="11" style="152" customWidth="1"/>
    <col min="5133" max="5133" width="10.28515625" style="152" bestFit="1" customWidth="1"/>
    <col min="5134" max="5135" width="11" style="152" customWidth="1"/>
    <col min="5136" max="5137" width="17" style="152" customWidth="1"/>
    <col min="5138" max="5138" width="12.28515625" style="152" customWidth="1"/>
    <col min="5139" max="5139" width="15.7109375" style="152" customWidth="1"/>
    <col min="5140" max="5140" width="15" style="152" customWidth="1"/>
    <col min="5141" max="5141" width="26.140625" style="152" customWidth="1"/>
    <col min="5142" max="5142" width="12.85546875" style="152" customWidth="1"/>
    <col min="5143" max="5143" width="13.28515625" style="152" customWidth="1"/>
    <col min="5144" max="5144" width="10.7109375" style="152" customWidth="1"/>
    <col min="5145" max="5145" width="10.140625" style="152" customWidth="1"/>
    <col min="5146" max="5146" width="11.7109375" style="152" customWidth="1"/>
    <col min="5147" max="5147" width="13.140625" style="152" customWidth="1"/>
    <col min="5148" max="5148" width="14.7109375" style="152" customWidth="1"/>
    <col min="5149" max="5149" width="9.7109375" style="152" bestFit="1" customWidth="1"/>
    <col min="5150" max="5376" width="8.85546875" style="152"/>
    <col min="5377" max="5377" width="5.28515625" style="152" customWidth="1"/>
    <col min="5378" max="5378" width="9" style="152" customWidth="1"/>
    <col min="5379" max="5379" width="14" style="152" customWidth="1"/>
    <col min="5380" max="5380" width="27" style="152" bestFit="1" customWidth="1"/>
    <col min="5381" max="5381" width="26.28515625" style="152" customWidth="1"/>
    <col min="5382" max="5382" width="11" style="152" customWidth="1"/>
    <col min="5383" max="5383" width="11.28515625" style="152" customWidth="1"/>
    <col min="5384" max="5384" width="9.28515625" style="152" customWidth="1"/>
    <col min="5385" max="5385" width="10" style="152" customWidth="1"/>
    <col min="5386" max="5386" width="9.85546875" style="152" customWidth="1"/>
    <col min="5387" max="5387" width="11.7109375" style="152" customWidth="1"/>
    <col min="5388" max="5388" width="11" style="152" customWidth="1"/>
    <col min="5389" max="5389" width="10.28515625" style="152" bestFit="1" customWidth="1"/>
    <col min="5390" max="5391" width="11" style="152" customWidth="1"/>
    <col min="5392" max="5393" width="17" style="152" customWidth="1"/>
    <col min="5394" max="5394" width="12.28515625" style="152" customWidth="1"/>
    <col min="5395" max="5395" width="15.7109375" style="152" customWidth="1"/>
    <col min="5396" max="5396" width="15" style="152" customWidth="1"/>
    <col min="5397" max="5397" width="26.140625" style="152" customWidth="1"/>
    <col min="5398" max="5398" width="12.85546875" style="152" customWidth="1"/>
    <col min="5399" max="5399" width="13.28515625" style="152" customWidth="1"/>
    <col min="5400" max="5400" width="10.7109375" style="152" customWidth="1"/>
    <col min="5401" max="5401" width="10.140625" style="152" customWidth="1"/>
    <col min="5402" max="5402" width="11.7109375" style="152" customWidth="1"/>
    <col min="5403" max="5403" width="13.140625" style="152" customWidth="1"/>
    <col min="5404" max="5404" width="14.7109375" style="152" customWidth="1"/>
    <col min="5405" max="5405" width="9.7109375" style="152" bestFit="1" customWidth="1"/>
    <col min="5406" max="5632" width="8.85546875" style="152"/>
    <col min="5633" max="5633" width="5.28515625" style="152" customWidth="1"/>
    <col min="5634" max="5634" width="9" style="152" customWidth="1"/>
    <col min="5635" max="5635" width="14" style="152" customWidth="1"/>
    <col min="5636" max="5636" width="27" style="152" bestFit="1" customWidth="1"/>
    <col min="5637" max="5637" width="26.28515625" style="152" customWidth="1"/>
    <col min="5638" max="5638" width="11" style="152" customWidth="1"/>
    <col min="5639" max="5639" width="11.28515625" style="152" customWidth="1"/>
    <col min="5640" max="5640" width="9.28515625" style="152" customWidth="1"/>
    <col min="5641" max="5641" width="10" style="152" customWidth="1"/>
    <col min="5642" max="5642" width="9.85546875" style="152" customWidth="1"/>
    <col min="5643" max="5643" width="11.7109375" style="152" customWidth="1"/>
    <col min="5644" max="5644" width="11" style="152" customWidth="1"/>
    <col min="5645" max="5645" width="10.28515625" style="152" bestFit="1" customWidth="1"/>
    <col min="5646" max="5647" width="11" style="152" customWidth="1"/>
    <col min="5648" max="5649" width="17" style="152" customWidth="1"/>
    <col min="5650" max="5650" width="12.28515625" style="152" customWidth="1"/>
    <col min="5651" max="5651" width="15.7109375" style="152" customWidth="1"/>
    <col min="5652" max="5652" width="15" style="152" customWidth="1"/>
    <col min="5653" max="5653" width="26.140625" style="152" customWidth="1"/>
    <col min="5654" max="5654" width="12.85546875" style="152" customWidth="1"/>
    <col min="5655" max="5655" width="13.28515625" style="152" customWidth="1"/>
    <col min="5656" max="5656" width="10.7109375" style="152" customWidth="1"/>
    <col min="5657" max="5657" width="10.140625" style="152" customWidth="1"/>
    <col min="5658" max="5658" width="11.7109375" style="152" customWidth="1"/>
    <col min="5659" max="5659" width="13.140625" style="152" customWidth="1"/>
    <col min="5660" max="5660" width="14.7109375" style="152" customWidth="1"/>
    <col min="5661" max="5661" width="9.7109375" style="152" bestFit="1" customWidth="1"/>
    <col min="5662" max="5888" width="8.85546875" style="152"/>
    <col min="5889" max="5889" width="5.28515625" style="152" customWidth="1"/>
    <col min="5890" max="5890" width="9" style="152" customWidth="1"/>
    <col min="5891" max="5891" width="14" style="152" customWidth="1"/>
    <col min="5892" max="5892" width="27" style="152" bestFit="1" customWidth="1"/>
    <col min="5893" max="5893" width="26.28515625" style="152" customWidth="1"/>
    <col min="5894" max="5894" width="11" style="152" customWidth="1"/>
    <col min="5895" max="5895" width="11.28515625" style="152" customWidth="1"/>
    <col min="5896" max="5896" width="9.28515625" style="152" customWidth="1"/>
    <col min="5897" max="5897" width="10" style="152" customWidth="1"/>
    <col min="5898" max="5898" width="9.85546875" style="152" customWidth="1"/>
    <col min="5899" max="5899" width="11.7109375" style="152" customWidth="1"/>
    <col min="5900" max="5900" width="11" style="152" customWidth="1"/>
    <col min="5901" max="5901" width="10.28515625" style="152" bestFit="1" customWidth="1"/>
    <col min="5902" max="5903" width="11" style="152" customWidth="1"/>
    <col min="5904" max="5905" width="17" style="152" customWidth="1"/>
    <col min="5906" max="5906" width="12.28515625" style="152" customWidth="1"/>
    <col min="5907" max="5907" width="15.7109375" style="152" customWidth="1"/>
    <col min="5908" max="5908" width="15" style="152" customWidth="1"/>
    <col min="5909" max="5909" width="26.140625" style="152" customWidth="1"/>
    <col min="5910" max="5910" width="12.85546875" style="152" customWidth="1"/>
    <col min="5911" max="5911" width="13.28515625" style="152" customWidth="1"/>
    <col min="5912" max="5912" width="10.7109375" style="152" customWidth="1"/>
    <col min="5913" max="5913" width="10.140625" style="152" customWidth="1"/>
    <col min="5914" max="5914" width="11.7109375" style="152" customWidth="1"/>
    <col min="5915" max="5915" width="13.140625" style="152" customWidth="1"/>
    <col min="5916" max="5916" width="14.7109375" style="152" customWidth="1"/>
    <col min="5917" max="5917" width="9.7109375" style="152" bestFit="1" customWidth="1"/>
    <col min="5918" max="6144" width="8.85546875" style="152"/>
    <col min="6145" max="6145" width="5.28515625" style="152" customWidth="1"/>
    <col min="6146" max="6146" width="9" style="152" customWidth="1"/>
    <col min="6147" max="6147" width="14" style="152" customWidth="1"/>
    <col min="6148" max="6148" width="27" style="152" bestFit="1" customWidth="1"/>
    <col min="6149" max="6149" width="26.28515625" style="152" customWidth="1"/>
    <col min="6150" max="6150" width="11" style="152" customWidth="1"/>
    <col min="6151" max="6151" width="11.28515625" style="152" customWidth="1"/>
    <col min="6152" max="6152" width="9.28515625" style="152" customWidth="1"/>
    <col min="6153" max="6153" width="10" style="152" customWidth="1"/>
    <col min="6154" max="6154" width="9.85546875" style="152" customWidth="1"/>
    <col min="6155" max="6155" width="11.7109375" style="152" customWidth="1"/>
    <col min="6156" max="6156" width="11" style="152" customWidth="1"/>
    <col min="6157" max="6157" width="10.28515625" style="152" bestFit="1" customWidth="1"/>
    <col min="6158" max="6159" width="11" style="152" customWidth="1"/>
    <col min="6160" max="6161" width="17" style="152" customWidth="1"/>
    <col min="6162" max="6162" width="12.28515625" style="152" customWidth="1"/>
    <col min="6163" max="6163" width="15.7109375" style="152" customWidth="1"/>
    <col min="6164" max="6164" width="15" style="152" customWidth="1"/>
    <col min="6165" max="6165" width="26.140625" style="152" customWidth="1"/>
    <col min="6166" max="6166" width="12.85546875" style="152" customWidth="1"/>
    <col min="6167" max="6167" width="13.28515625" style="152" customWidth="1"/>
    <col min="6168" max="6168" width="10.7109375" style="152" customWidth="1"/>
    <col min="6169" max="6169" width="10.140625" style="152" customWidth="1"/>
    <col min="6170" max="6170" width="11.7109375" style="152" customWidth="1"/>
    <col min="6171" max="6171" width="13.140625" style="152" customWidth="1"/>
    <col min="6172" max="6172" width="14.7109375" style="152" customWidth="1"/>
    <col min="6173" max="6173" width="9.7109375" style="152" bestFit="1" customWidth="1"/>
    <col min="6174" max="6400" width="8.85546875" style="152"/>
    <col min="6401" max="6401" width="5.28515625" style="152" customWidth="1"/>
    <col min="6402" max="6402" width="9" style="152" customWidth="1"/>
    <col min="6403" max="6403" width="14" style="152" customWidth="1"/>
    <col min="6404" max="6404" width="27" style="152" bestFit="1" customWidth="1"/>
    <col min="6405" max="6405" width="26.28515625" style="152" customWidth="1"/>
    <col min="6406" max="6406" width="11" style="152" customWidth="1"/>
    <col min="6407" max="6407" width="11.28515625" style="152" customWidth="1"/>
    <col min="6408" max="6408" width="9.28515625" style="152" customWidth="1"/>
    <col min="6409" max="6409" width="10" style="152" customWidth="1"/>
    <col min="6410" max="6410" width="9.85546875" style="152" customWidth="1"/>
    <col min="6411" max="6411" width="11.7109375" style="152" customWidth="1"/>
    <col min="6412" max="6412" width="11" style="152" customWidth="1"/>
    <col min="6413" max="6413" width="10.28515625" style="152" bestFit="1" customWidth="1"/>
    <col min="6414" max="6415" width="11" style="152" customWidth="1"/>
    <col min="6416" max="6417" width="17" style="152" customWidth="1"/>
    <col min="6418" max="6418" width="12.28515625" style="152" customWidth="1"/>
    <col min="6419" max="6419" width="15.7109375" style="152" customWidth="1"/>
    <col min="6420" max="6420" width="15" style="152" customWidth="1"/>
    <col min="6421" max="6421" width="26.140625" style="152" customWidth="1"/>
    <col min="6422" max="6422" width="12.85546875" style="152" customWidth="1"/>
    <col min="6423" max="6423" width="13.28515625" style="152" customWidth="1"/>
    <col min="6424" max="6424" width="10.7109375" style="152" customWidth="1"/>
    <col min="6425" max="6425" width="10.140625" style="152" customWidth="1"/>
    <col min="6426" max="6426" width="11.7109375" style="152" customWidth="1"/>
    <col min="6427" max="6427" width="13.140625" style="152" customWidth="1"/>
    <col min="6428" max="6428" width="14.7109375" style="152" customWidth="1"/>
    <col min="6429" max="6429" width="9.7109375" style="152" bestFit="1" customWidth="1"/>
    <col min="6430" max="6656" width="8.85546875" style="152"/>
    <col min="6657" max="6657" width="5.28515625" style="152" customWidth="1"/>
    <col min="6658" max="6658" width="9" style="152" customWidth="1"/>
    <col min="6659" max="6659" width="14" style="152" customWidth="1"/>
    <col min="6660" max="6660" width="27" style="152" bestFit="1" customWidth="1"/>
    <col min="6661" max="6661" width="26.28515625" style="152" customWidth="1"/>
    <col min="6662" max="6662" width="11" style="152" customWidth="1"/>
    <col min="6663" max="6663" width="11.28515625" style="152" customWidth="1"/>
    <col min="6664" max="6664" width="9.28515625" style="152" customWidth="1"/>
    <col min="6665" max="6665" width="10" style="152" customWidth="1"/>
    <col min="6666" max="6666" width="9.85546875" style="152" customWidth="1"/>
    <col min="6667" max="6667" width="11.7109375" style="152" customWidth="1"/>
    <col min="6668" max="6668" width="11" style="152" customWidth="1"/>
    <col min="6669" max="6669" width="10.28515625" style="152" bestFit="1" customWidth="1"/>
    <col min="6670" max="6671" width="11" style="152" customWidth="1"/>
    <col min="6672" max="6673" width="17" style="152" customWidth="1"/>
    <col min="6674" max="6674" width="12.28515625" style="152" customWidth="1"/>
    <col min="6675" max="6675" width="15.7109375" style="152" customWidth="1"/>
    <col min="6676" max="6676" width="15" style="152" customWidth="1"/>
    <col min="6677" max="6677" width="26.140625" style="152" customWidth="1"/>
    <col min="6678" max="6678" width="12.85546875" style="152" customWidth="1"/>
    <col min="6679" max="6679" width="13.28515625" style="152" customWidth="1"/>
    <col min="6680" max="6680" width="10.7109375" style="152" customWidth="1"/>
    <col min="6681" max="6681" width="10.140625" style="152" customWidth="1"/>
    <col min="6682" max="6682" width="11.7109375" style="152" customWidth="1"/>
    <col min="6683" max="6683" width="13.140625" style="152" customWidth="1"/>
    <col min="6684" max="6684" width="14.7109375" style="152" customWidth="1"/>
    <col min="6685" max="6685" width="9.7109375" style="152" bestFit="1" customWidth="1"/>
    <col min="6686" max="6912" width="8.85546875" style="152"/>
    <col min="6913" max="6913" width="5.28515625" style="152" customWidth="1"/>
    <col min="6914" max="6914" width="9" style="152" customWidth="1"/>
    <col min="6915" max="6915" width="14" style="152" customWidth="1"/>
    <col min="6916" max="6916" width="27" style="152" bestFit="1" customWidth="1"/>
    <col min="6917" max="6917" width="26.28515625" style="152" customWidth="1"/>
    <col min="6918" max="6918" width="11" style="152" customWidth="1"/>
    <col min="6919" max="6919" width="11.28515625" style="152" customWidth="1"/>
    <col min="6920" max="6920" width="9.28515625" style="152" customWidth="1"/>
    <col min="6921" max="6921" width="10" style="152" customWidth="1"/>
    <col min="6922" max="6922" width="9.85546875" style="152" customWidth="1"/>
    <col min="6923" max="6923" width="11.7109375" style="152" customWidth="1"/>
    <col min="6924" max="6924" width="11" style="152" customWidth="1"/>
    <col min="6925" max="6925" width="10.28515625" style="152" bestFit="1" customWidth="1"/>
    <col min="6926" max="6927" width="11" style="152" customWidth="1"/>
    <col min="6928" max="6929" width="17" style="152" customWidth="1"/>
    <col min="6930" max="6930" width="12.28515625" style="152" customWidth="1"/>
    <col min="6931" max="6931" width="15.7109375" style="152" customWidth="1"/>
    <col min="6932" max="6932" width="15" style="152" customWidth="1"/>
    <col min="6933" max="6933" width="26.140625" style="152" customWidth="1"/>
    <col min="6934" max="6934" width="12.85546875" style="152" customWidth="1"/>
    <col min="6935" max="6935" width="13.28515625" style="152" customWidth="1"/>
    <col min="6936" max="6936" width="10.7109375" style="152" customWidth="1"/>
    <col min="6937" max="6937" width="10.140625" style="152" customWidth="1"/>
    <col min="6938" max="6938" width="11.7109375" style="152" customWidth="1"/>
    <col min="6939" max="6939" width="13.140625" style="152" customWidth="1"/>
    <col min="6940" max="6940" width="14.7109375" style="152" customWidth="1"/>
    <col min="6941" max="6941" width="9.7109375" style="152" bestFit="1" customWidth="1"/>
    <col min="6942" max="7168" width="8.85546875" style="152"/>
    <col min="7169" max="7169" width="5.28515625" style="152" customWidth="1"/>
    <col min="7170" max="7170" width="9" style="152" customWidth="1"/>
    <col min="7171" max="7171" width="14" style="152" customWidth="1"/>
    <col min="7172" max="7172" width="27" style="152" bestFit="1" customWidth="1"/>
    <col min="7173" max="7173" width="26.28515625" style="152" customWidth="1"/>
    <col min="7174" max="7174" width="11" style="152" customWidth="1"/>
    <col min="7175" max="7175" width="11.28515625" style="152" customWidth="1"/>
    <col min="7176" max="7176" width="9.28515625" style="152" customWidth="1"/>
    <col min="7177" max="7177" width="10" style="152" customWidth="1"/>
    <col min="7178" max="7178" width="9.85546875" style="152" customWidth="1"/>
    <col min="7179" max="7179" width="11.7109375" style="152" customWidth="1"/>
    <col min="7180" max="7180" width="11" style="152" customWidth="1"/>
    <col min="7181" max="7181" width="10.28515625" style="152" bestFit="1" customWidth="1"/>
    <col min="7182" max="7183" width="11" style="152" customWidth="1"/>
    <col min="7184" max="7185" width="17" style="152" customWidth="1"/>
    <col min="7186" max="7186" width="12.28515625" style="152" customWidth="1"/>
    <col min="7187" max="7187" width="15.7109375" style="152" customWidth="1"/>
    <col min="7188" max="7188" width="15" style="152" customWidth="1"/>
    <col min="7189" max="7189" width="26.140625" style="152" customWidth="1"/>
    <col min="7190" max="7190" width="12.85546875" style="152" customWidth="1"/>
    <col min="7191" max="7191" width="13.28515625" style="152" customWidth="1"/>
    <col min="7192" max="7192" width="10.7109375" style="152" customWidth="1"/>
    <col min="7193" max="7193" width="10.140625" style="152" customWidth="1"/>
    <col min="7194" max="7194" width="11.7109375" style="152" customWidth="1"/>
    <col min="7195" max="7195" width="13.140625" style="152" customWidth="1"/>
    <col min="7196" max="7196" width="14.7109375" style="152" customWidth="1"/>
    <col min="7197" max="7197" width="9.7109375" style="152" bestFit="1" customWidth="1"/>
    <col min="7198" max="7424" width="8.85546875" style="152"/>
    <col min="7425" max="7425" width="5.28515625" style="152" customWidth="1"/>
    <col min="7426" max="7426" width="9" style="152" customWidth="1"/>
    <col min="7427" max="7427" width="14" style="152" customWidth="1"/>
    <col min="7428" max="7428" width="27" style="152" bestFit="1" customWidth="1"/>
    <col min="7429" max="7429" width="26.28515625" style="152" customWidth="1"/>
    <col min="7430" max="7430" width="11" style="152" customWidth="1"/>
    <col min="7431" max="7431" width="11.28515625" style="152" customWidth="1"/>
    <col min="7432" max="7432" width="9.28515625" style="152" customWidth="1"/>
    <col min="7433" max="7433" width="10" style="152" customWidth="1"/>
    <col min="7434" max="7434" width="9.85546875" style="152" customWidth="1"/>
    <col min="7435" max="7435" width="11.7109375" style="152" customWidth="1"/>
    <col min="7436" max="7436" width="11" style="152" customWidth="1"/>
    <col min="7437" max="7437" width="10.28515625" style="152" bestFit="1" customWidth="1"/>
    <col min="7438" max="7439" width="11" style="152" customWidth="1"/>
    <col min="7440" max="7441" width="17" style="152" customWidth="1"/>
    <col min="7442" max="7442" width="12.28515625" style="152" customWidth="1"/>
    <col min="7443" max="7443" width="15.7109375" style="152" customWidth="1"/>
    <col min="7444" max="7444" width="15" style="152" customWidth="1"/>
    <col min="7445" max="7445" width="26.140625" style="152" customWidth="1"/>
    <col min="7446" max="7446" width="12.85546875" style="152" customWidth="1"/>
    <col min="7447" max="7447" width="13.28515625" style="152" customWidth="1"/>
    <col min="7448" max="7448" width="10.7109375" style="152" customWidth="1"/>
    <col min="7449" max="7449" width="10.140625" style="152" customWidth="1"/>
    <col min="7450" max="7450" width="11.7109375" style="152" customWidth="1"/>
    <col min="7451" max="7451" width="13.140625" style="152" customWidth="1"/>
    <col min="7452" max="7452" width="14.7109375" style="152" customWidth="1"/>
    <col min="7453" max="7453" width="9.7109375" style="152" bestFit="1" customWidth="1"/>
    <col min="7454" max="7680" width="8.85546875" style="152"/>
    <col min="7681" max="7681" width="5.28515625" style="152" customWidth="1"/>
    <col min="7682" max="7682" width="9" style="152" customWidth="1"/>
    <col min="7683" max="7683" width="14" style="152" customWidth="1"/>
    <col min="7684" max="7684" width="27" style="152" bestFit="1" customWidth="1"/>
    <col min="7685" max="7685" width="26.28515625" style="152" customWidth="1"/>
    <col min="7686" max="7686" width="11" style="152" customWidth="1"/>
    <col min="7687" max="7687" width="11.28515625" style="152" customWidth="1"/>
    <col min="7688" max="7688" width="9.28515625" style="152" customWidth="1"/>
    <col min="7689" max="7689" width="10" style="152" customWidth="1"/>
    <col min="7690" max="7690" width="9.85546875" style="152" customWidth="1"/>
    <col min="7691" max="7691" width="11.7109375" style="152" customWidth="1"/>
    <col min="7692" max="7692" width="11" style="152" customWidth="1"/>
    <col min="7693" max="7693" width="10.28515625" style="152" bestFit="1" customWidth="1"/>
    <col min="7694" max="7695" width="11" style="152" customWidth="1"/>
    <col min="7696" max="7697" width="17" style="152" customWidth="1"/>
    <col min="7698" max="7698" width="12.28515625" style="152" customWidth="1"/>
    <col min="7699" max="7699" width="15.7109375" style="152" customWidth="1"/>
    <col min="7700" max="7700" width="15" style="152" customWidth="1"/>
    <col min="7701" max="7701" width="26.140625" style="152" customWidth="1"/>
    <col min="7702" max="7702" width="12.85546875" style="152" customWidth="1"/>
    <col min="7703" max="7703" width="13.28515625" style="152" customWidth="1"/>
    <col min="7704" max="7704" width="10.7109375" style="152" customWidth="1"/>
    <col min="7705" max="7705" width="10.140625" style="152" customWidth="1"/>
    <col min="7706" max="7706" width="11.7109375" style="152" customWidth="1"/>
    <col min="7707" max="7707" width="13.140625" style="152" customWidth="1"/>
    <col min="7708" max="7708" width="14.7109375" style="152" customWidth="1"/>
    <col min="7709" max="7709" width="9.7109375" style="152" bestFit="1" customWidth="1"/>
    <col min="7710" max="7936" width="8.85546875" style="152"/>
    <col min="7937" max="7937" width="5.28515625" style="152" customWidth="1"/>
    <col min="7938" max="7938" width="9" style="152" customWidth="1"/>
    <col min="7939" max="7939" width="14" style="152" customWidth="1"/>
    <col min="7940" max="7940" width="27" style="152" bestFit="1" customWidth="1"/>
    <col min="7941" max="7941" width="26.28515625" style="152" customWidth="1"/>
    <col min="7942" max="7942" width="11" style="152" customWidth="1"/>
    <col min="7943" max="7943" width="11.28515625" style="152" customWidth="1"/>
    <col min="7944" max="7944" width="9.28515625" style="152" customWidth="1"/>
    <col min="7945" max="7945" width="10" style="152" customWidth="1"/>
    <col min="7946" max="7946" width="9.85546875" style="152" customWidth="1"/>
    <col min="7947" max="7947" width="11.7109375" style="152" customWidth="1"/>
    <col min="7948" max="7948" width="11" style="152" customWidth="1"/>
    <col min="7949" max="7949" width="10.28515625" style="152" bestFit="1" customWidth="1"/>
    <col min="7950" max="7951" width="11" style="152" customWidth="1"/>
    <col min="7952" max="7953" width="17" style="152" customWidth="1"/>
    <col min="7954" max="7954" width="12.28515625" style="152" customWidth="1"/>
    <col min="7955" max="7955" width="15.7109375" style="152" customWidth="1"/>
    <col min="7956" max="7956" width="15" style="152" customWidth="1"/>
    <col min="7957" max="7957" width="26.140625" style="152" customWidth="1"/>
    <col min="7958" max="7958" width="12.85546875" style="152" customWidth="1"/>
    <col min="7959" max="7959" width="13.28515625" style="152" customWidth="1"/>
    <col min="7960" max="7960" width="10.7109375" style="152" customWidth="1"/>
    <col min="7961" max="7961" width="10.140625" style="152" customWidth="1"/>
    <col min="7962" max="7962" width="11.7109375" style="152" customWidth="1"/>
    <col min="7963" max="7963" width="13.140625" style="152" customWidth="1"/>
    <col min="7964" max="7964" width="14.7109375" style="152" customWidth="1"/>
    <col min="7965" max="7965" width="9.7109375" style="152" bestFit="1" customWidth="1"/>
    <col min="7966" max="8192" width="8.85546875" style="152"/>
    <col min="8193" max="8193" width="5.28515625" style="152" customWidth="1"/>
    <col min="8194" max="8194" width="9" style="152" customWidth="1"/>
    <col min="8195" max="8195" width="14" style="152" customWidth="1"/>
    <col min="8196" max="8196" width="27" style="152" bestFit="1" customWidth="1"/>
    <col min="8197" max="8197" width="26.28515625" style="152" customWidth="1"/>
    <col min="8198" max="8198" width="11" style="152" customWidth="1"/>
    <col min="8199" max="8199" width="11.28515625" style="152" customWidth="1"/>
    <col min="8200" max="8200" width="9.28515625" style="152" customWidth="1"/>
    <col min="8201" max="8201" width="10" style="152" customWidth="1"/>
    <col min="8202" max="8202" width="9.85546875" style="152" customWidth="1"/>
    <col min="8203" max="8203" width="11.7109375" style="152" customWidth="1"/>
    <col min="8204" max="8204" width="11" style="152" customWidth="1"/>
    <col min="8205" max="8205" width="10.28515625" style="152" bestFit="1" customWidth="1"/>
    <col min="8206" max="8207" width="11" style="152" customWidth="1"/>
    <col min="8208" max="8209" width="17" style="152" customWidth="1"/>
    <col min="8210" max="8210" width="12.28515625" style="152" customWidth="1"/>
    <col min="8211" max="8211" width="15.7109375" style="152" customWidth="1"/>
    <col min="8212" max="8212" width="15" style="152" customWidth="1"/>
    <col min="8213" max="8213" width="26.140625" style="152" customWidth="1"/>
    <col min="8214" max="8214" width="12.85546875" style="152" customWidth="1"/>
    <col min="8215" max="8215" width="13.28515625" style="152" customWidth="1"/>
    <col min="8216" max="8216" width="10.7109375" style="152" customWidth="1"/>
    <col min="8217" max="8217" width="10.140625" style="152" customWidth="1"/>
    <col min="8218" max="8218" width="11.7109375" style="152" customWidth="1"/>
    <col min="8219" max="8219" width="13.140625" style="152" customWidth="1"/>
    <col min="8220" max="8220" width="14.7109375" style="152" customWidth="1"/>
    <col min="8221" max="8221" width="9.7109375" style="152" bestFit="1" customWidth="1"/>
    <col min="8222" max="8448" width="8.85546875" style="152"/>
    <col min="8449" max="8449" width="5.28515625" style="152" customWidth="1"/>
    <col min="8450" max="8450" width="9" style="152" customWidth="1"/>
    <col min="8451" max="8451" width="14" style="152" customWidth="1"/>
    <col min="8452" max="8452" width="27" style="152" bestFit="1" customWidth="1"/>
    <col min="8453" max="8453" width="26.28515625" style="152" customWidth="1"/>
    <col min="8454" max="8454" width="11" style="152" customWidth="1"/>
    <col min="8455" max="8455" width="11.28515625" style="152" customWidth="1"/>
    <col min="8456" max="8456" width="9.28515625" style="152" customWidth="1"/>
    <col min="8457" max="8457" width="10" style="152" customWidth="1"/>
    <col min="8458" max="8458" width="9.85546875" style="152" customWidth="1"/>
    <col min="8459" max="8459" width="11.7109375" style="152" customWidth="1"/>
    <col min="8460" max="8460" width="11" style="152" customWidth="1"/>
    <col min="8461" max="8461" width="10.28515625" style="152" bestFit="1" customWidth="1"/>
    <col min="8462" max="8463" width="11" style="152" customWidth="1"/>
    <col min="8464" max="8465" width="17" style="152" customWidth="1"/>
    <col min="8466" max="8466" width="12.28515625" style="152" customWidth="1"/>
    <col min="8467" max="8467" width="15.7109375" style="152" customWidth="1"/>
    <col min="8468" max="8468" width="15" style="152" customWidth="1"/>
    <col min="8469" max="8469" width="26.140625" style="152" customWidth="1"/>
    <col min="8470" max="8470" width="12.85546875" style="152" customWidth="1"/>
    <col min="8471" max="8471" width="13.28515625" style="152" customWidth="1"/>
    <col min="8472" max="8472" width="10.7109375" style="152" customWidth="1"/>
    <col min="8473" max="8473" width="10.140625" style="152" customWidth="1"/>
    <col min="8474" max="8474" width="11.7109375" style="152" customWidth="1"/>
    <col min="8475" max="8475" width="13.140625" style="152" customWidth="1"/>
    <col min="8476" max="8476" width="14.7109375" style="152" customWidth="1"/>
    <col min="8477" max="8477" width="9.7109375" style="152" bestFit="1" customWidth="1"/>
    <col min="8478" max="8704" width="8.85546875" style="152"/>
    <col min="8705" max="8705" width="5.28515625" style="152" customWidth="1"/>
    <col min="8706" max="8706" width="9" style="152" customWidth="1"/>
    <col min="8707" max="8707" width="14" style="152" customWidth="1"/>
    <col min="8708" max="8708" width="27" style="152" bestFit="1" customWidth="1"/>
    <col min="8709" max="8709" width="26.28515625" style="152" customWidth="1"/>
    <col min="8710" max="8710" width="11" style="152" customWidth="1"/>
    <col min="8711" max="8711" width="11.28515625" style="152" customWidth="1"/>
    <col min="8712" max="8712" width="9.28515625" style="152" customWidth="1"/>
    <col min="8713" max="8713" width="10" style="152" customWidth="1"/>
    <col min="8714" max="8714" width="9.85546875" style="152" customWidth="1"/>
    <col min="8715" max="8715" width="11.7109375" style="152" customWidth="1"/>
    <col min="8716" max="8716" width="11" style="152" customWidth="1"/>
    <col min="8717" max="8717" width="10.28515625" style="152" bestFit="1" customWidth="1"/>
    <col min="8718" max="8719" width="11" style="152" customWidth="1"/>
    <col min="8720" max="8721" width="17" style="152" customWidth="1"/>
    <col min="8722" max="8722" width="12.28515625" style="152" customWidth="1"/>
    <col min="8723" max="8723" width="15.7109375" style="152" customWidth="1"/>
    <col min="8724" max="8724" width="15" style="152" customWidth="1"/>
    <col min="8725" max="8725" width="26.140625" style="152" customWidth="1"/>
    <col min="8726" max="8726" width="12.85546875" style="152" customWidth="1"/>
    <col min="8727" max="8727" width="13.28515625" style="152" customWidth="1"/>
    <col min="8728" max="8728" width="10.7109375" style="152" customWidth="1"/>
    <col min="8729" max="8729" width="10.140625" style="152" customWidth="1"/>
    <col min="8730" max="8730" width="11.7109375" style="152" customWidth="1"/>
    <col min="8731" max="8731" width="13.140625" style="152" customWidth="1"/>
    <col min="8732" max="8732" width="14.7109375" style="152" customWidth="1"/>
    <col min="8733" max="8733" width="9.7109375" style="152" bestFit="1" customWidth="1"/>
    <col min="8734" max="8960" width="8.85546875" style="152"/>
    <col min="8961" max="8961" width="5.28515625" style="152" customWidth="1"/>
    <col min="8962" max="8962" width="9" style="152" customWidth="1"/>
    <col min="8963" max="8963" width="14" style="152" customWidth="1"/>
    <col min="8964" max="8964" width="27" style="152" bestFit="1" customWidth="1"/>
    <col min="8965" max="8965" width="26.28515625" style="152" customWidth="1"/>
    <col min="8966" max="8966" width="11" style="152" customWidth="1"/>
    <col min="8967" max="8967" width="11.28515625" style="152" customWidth="1"/>
    <col min="8968" max="8968" width="9.28515625" style="152" customWidth="1"/>
    <col min="8969" max="8969" width="10" style="152" customWidth="1"/>
    <col min="8970" max="8970" width="9.85546875" style="152" customWidth="1"/>
    <col min="8971" max="8971" width="11.7109375" style="152" customWidth="1"/>
    <col min="8972" max="8972" width="11" style="152" customWidth="1"/>
    <col min="8973" max="8973" width="10.28515625" style="152" bestFit="1" customWidth="1"/>
    <col min="8974" max="8975" width="11" style="152" customWidth="1"/>
    <col min="8976" max="8977" width="17" style="152" customWidth="1"/>
    <col min="8978" max="8978" width="12.28515625" style="152" customWidth="1"/>
    <col min="8979" max="8979" width="15.7109375" style="152" customWidth="1"/>
    <col min="8980" max="8980" width="15" style="152" customWidth="1"/>
    <col min="8981" max="8981" width="26.140625" style="152" customWidth="1"/>
    <col min="8982" max="8982" width="12.85546875" style="152" customWidth="1"/>
    <col min="8983" max="8983" width="13.28515625" style="152" customWidth="1"/>
    <col min="8984" max="8984" width="10.7109375" style="152" customWidth="1"/>
    <col min="8985" max="8985" width="10.140625" style="152" customWidth="1"/>
    <col min="8986" max="8986" width="11.7109375" style="152" customWidth="1"/>
    <col min="8987" max="8987" width="13.140625" style="152" customWidth="1"/>
    <col min="8988" max="8988" width="14.7109375" style="152" customWidth="1"/>
    <col min="8989" max="8989" width="9.7109375" style="152" bestFit="1" customWidth="1"/>
    <col min="8990" max="9216" width="8.85546875" style="152"/>
    <col min="9217" max="9217" width="5.28515625" style="152" customWidth="1"/>
    <col min="9218" max="9218" width="9" style="152" customWidth="1"/>
    <col min="9219" max="9219" width="14" style="152" customWidth="1"/>
    <col min="9220" max="9220" width="27" style="152" bestFit="1" customWidth="1"/>
    <col min="9221" max="9221" width="26.28515625" style="152" customWidth="1"/>
    <col min="9222" max="9222" width="11" style="152" customWidth="1"/>
    <col min="9223" max="9223" width="11.28515625" style="152" customWidth="1"/>
    <col min="9224" max="9224" width="9.28515625" style="152" customWidth="1"/>
    <col min="9225" max="9225" width="10" style="152" customWidth="1"/>
    <col min="9226" max="9226" width="9.85546875" style="152" customWidth="1"/>
    <col min="9227" max="9227" width="11.7109375" style="152" customWidth="1"/>
    <col min="9228" max="9228" width="11" style="152" customWidth="1"/>
    <col min="9229" max="9229" width="10.28515625" style="152" bestFit="1" customWidth="1"/>
    <col min="9230" max="9231" width="11" style="152" customWidth="1"/>
    <col min="9232" max="9233" width="17" style="152" customWidth="1"/>
    <col min="9234" max="9234" width="12.28515625" style="152" customWidth="1"/>
    <col min="9235" max="9235" width="15.7109375" style="152" customWidth="1"/>
    <col min="9236" max="9236" width="15" style="152" customWidth="1"/>
    <col min="9237" max="9237" width="26.140625" style="152" customWidth="1"/>
    <col min="9238" max="9238" width="12.85546875" style="152" customWidth="1"/>
    <col min="9239" max="9239" width="13.28515625" style="152" customWidth="1"/>
    <col min="9240" max="9240" width="10.7109375" style="152" customWidth="1"/>
    <col min="9241" max="9241" width="10.140625" style="152" customWidth="1"/>
    <col min="9242" max="9242" width="11.7109375" style="152" customWidth="1"/>
    <col min="9243" max="9243" width="13.140625" style="152" customWidth="1"/>
    <col min="9244" max="9244" width="14.7109375" style="152" customWidth="1"/>
    <col min="9245" max="9245" width="9.7109375" style="152" bestFit="1" customWidth="1"/>
    <col min="9246" max="9472" width="8.85546875" style="152"/>
    <col min="9473" max="9473" width="5.28515625" style="152" customWidth="1"/>
    <col min="9474" max="9474" width="9" style="152" customWidth="1"/>
    <col min="9475" max="9475" width="14" style="152" customWidth="1"/>
    <col min="9476" max="9476" width="27" style="152" bestFit="1" customWidth="1"/>
    <col min="9477" max="9477" width="26.28515625" style="152" customWidth="1"/>
    <col min="9478" max="9478" width="11" style="152" customWidth="1"/>
    <col min="9479" max="9479" width="11.28515625" style="152" customWidth="1"/>
    <col min="9480" max="9480" width="9.28515625" style="152" customWidth="1"/>
    <col min="9481" max="9481" width="10" style="152" customWidth="1"/>
    <col min="9482" max="9482" width="9.85546875" style="152" customWidth="1"/>
    <col min="9483" max="9483" width="11.7109375" style="152" customWidth="1"/>
    <col min="9484" max="9484" width="11" style="152" customWidth="1"/>
    <col min="9485" max="9485" width="10.28515625" style="152" bestFit="1" customWidth="1"/>
    <col min="9486" max="9487" width="11" style="152" customWidth="1"/>
    <col min="9488" max="9489" width="17" style="152" customWidth="1"/>
    <col min="9490" max="9490" width="12.28515625" style="152" customWidth="1"/>
    <col min="9491" max="9491" width="15.7109375" style="152" customWidth="1"/>
    <col min="9492" max="9492" width="15" style="152" customWidth="1"/>
    <col min="9493" max="9493" width="26.140625" style="152" customWidth="1"/>
    <col min="9494" max="9494" width="12.85546875" style="152" customWidth="1"/>
    <col min="9495" max="9495" width="13.28515625" style="152" customWidth="1"/>
    <col min="9496" max="9496" width="10.7109375" style="152" customWidth="1"/>
    <col min="9497" max="9497" width="10.140625" style="152" customWidth="1"/>
    <col min="9498" max="9498" width="11.7109375" style="152" customWidth="1"/>
    <col min="9499" max="9499" width="13.140625" style="152" customWidth="1"/>
    <col min="9500" max="9500" width="14.7109375" style="152" customWidth="1"/>
    <col min="9501" max="9501" width="9.7109375" style="152" bestFit="1" customWidth="1"/>
    <col min="9502" max="9728" width="8.85546875" style="152"/>
    <col min="9729" max="9729" width="5.28515625" style="152" customWidth="1"/>
    <col min="9730" max="9730" width="9" style="152" customWidth="1"/>
    <col min="9731" max="9731" width="14" style="152" customWidth="1"/>
    <col min="9732" max="9732" width="27" style="152" bestFit="1" customWidth="1"/>
    <col min="9733" max="9733" width="26.28515625" style="152" customWidth="1"/>
    <col min="9734" max="9734" width="11" style="152" customWidth="1"/>
    <col min="9735" max="9735" width="11.28515625" style="152" customWidth="1"/>
    <col min="9736" max="9736" width="9.28515625" style="152" customWidth="1"/>
    <col min="9737" max="9737" width="10" style="152" customWidth="1"/>
    <col min="9738" max="9738" width="9.85546875" style="152" customWidth="1"/>
    <col min="9739" max="9739" width="11.7109375" style="152" customWidth="1"/>
    <col min="9740" max="9740" width="11" style="152" customWidth="1"/>
    <col min="9741" max="9741" width="10.28515625" style="152" bestFit="1" customWidth="1"/>
    <col min="9742" max="9743" width="11" style="152" customWidth="1"/>
    <col min="9744" max="9745" width="17" style="152" customWidth="1"/>
    <col min="9746" max="9746" width="12.28515625" style="152" customWidth="1"/>
    <col min="9747" max="9747" width="15.7109375" style="152" customWidth="1"/>
    <col min="9748" max="9748" width="15" style="152" customWidth="1"/>
    <col min="9749" max="9749" width="26.140625" style="152" customWidth="1"/>
    <col min="9750" max="9750" width="12.85546875" style="152" customWidth="1"/>
    <col min="9751" max="9751" width="13.28515625" style="152" customWidth="1"/>
    <col min="9752" max="9752" width="10.7109375" style="152" customWidth="1"/>
    <col min="9753" max="9753" width="10.140625" style="152" customWidth="1"/>
    <col min="9754" max="9754" width="11.7109375" style="152" customWidth="1"/>
    <col min="9755" max="9755" width="13.140625" style="152" customWidth="1"/>
    <col min="9756" max="9756" width="14.7109375" style="152" customWidth="1"/>
    <col min="9757" max="9757" width="9.7109375" style="152" bestFit="1" customWidth="1"/>
    <col min="9758" max="9984" width="8.85546875" style="152"/>
    <col min="9985" max="9985" width="5.28515625" style="152" customWidth="1"/>
    <col min="9986" max="9986" width="9" style="152" customWidth="1"/>
    <col min="9987" max="9987" width="14" style="152" customWidth="1"/>
    <col min="9988" max="9988" width="27" style="152" bestFit="1" customWidth="1"/>
    <col min="9989" max="9989" width="26.28515625" style="152" customWidth="1"/>
    <col min="9990" max="9990" width="11" style="152" customWidth="1"/>
    <col min="9991" max="9991" width="11.28515625" style="152" customWidth="1"/>
    <col min="9992" max="9992" width="9.28515625" style="152" customWidth="1"/>
    <col min="9993" max="9993" width="10" style="152" customWidth="1"/>
    <col min="9994" max="9994" width="9.85546875" style="152" customWidth="1"/>
    <col min="9995" max="9995" width="11.7109375" style="152" customWidth="1"/>
    <col min="9996" max="9996" width="11" style="152" customWidth="1"/>
    <col min="9997" max="9997" width="10.28515625" style="152" bestFit="1" customWidth="1"/>
    <col min="9998" max="9999" width="11" style="152" customWidth="1"/>
    <col min="10000" max="10001" width="17" style="152" customWidth="1"/>
    <col min="10002" max="10002" width="12.28515625" style="152" customWidth="1"/>
    <col min="10003" max="10003" width="15.7109375" style="152" customWidth="1"/>
    <col min="10004" max="10004" width="15" style="152" customWidth="1"/>
    <col min="10005" max="10005" width="26.140625" style="152" customWidth="1"/>
    <col min="10006" max="10006" width="12.85546875" style="152" customWidth="1"/>
    <col min="10007" max="10007" width="13.28515625" style="152" customWidth="1"/>
    <col min="10008" max="10008" width="10.7109375" style="152" customWidth="1"/>
    <col min="10009" max="10009" width="10.140625" style="152" customWidth="1"/>
    <col min="10010" max="10010" width="11.7109375" style="152" customWidth="1"/>
    <col min="10011" max="10011" width="13.140625" style="152" customWidth="1"/>
    <col min="10012" max="10012" width="14.7109375" style="152" customWidth="1"/>
    <col min="10013" max="10013" width="9.7109375" style="152" bestFit="1" customWidth="1"/>
    <col min="10014" max="10240" width="8.85546875" style="152"/>
    <col min="10241" max="10241" width="5.28515625" style="152" customWidth="1"/>
    <col min="10242" max="10242" width="9" style="152" customWidth="1"/>
    <col min="10243" max="10243" width="14" style="152" customWidth="1"/>
    <col min="10244" max="10244" width="27" style="152" bestFit="1" customWidth="1"/>
    <col min="10245" max="10245" width="26.28515625" style="152" customWidth="1"/>
    <col min="10246" max="10246" width="11" style="152" customWidth="1"/>
    <col min="10247" max="10247" width="11.28515625" style="152" customWidth="1"/>
    <col min="10248" max="10248" width="9.28515625" style="152" customWidth="1"/>
    <col min="10249" max="10249" width="10" style="152" customWidth="1"/>
    <col min="10250" max="10250" width="9.85546875" style="152" customWidth="1"/>
    <col min="10251" max="10251" width="11.7109375" style="152" customWidth="1"/>
    <col min="10252" max="10252" width="11" style="152" customWidth="1"/>
    <col min="10253" max="10253" width="10.28515625" style="152" bestFit="1" customWidth="1"/>
    <col min="10254" max="10255" width="11" style="152" customWidth="1"/>
    <col min="10256" max="10257" width="17" style="152" customWidth="1"/>
    <col min="10258" max="10258" width="12.28515625" style="152" customWidth="1"/>
    <col min="10259" max="10259" width="15.7109375" style="152" customWidth="1"/>
    <col min="10260" max="10260" width="15" style="152" customWidth="1"/>
    <col min="10261" max="10261" width="26.140625" style="152" customWidth="1"/>
    <col min="10262" max="10262" width="12.85546875" style="152" customWidth="1"/>
    <col min="10263" max="10263" width="13.28515625" style="152" customWidth="1"/>
    <col min="10264" max="10264" width="10.7109375" style="152" customWidth="1"/>
    <col min="10265" max="10265" width="10.140625" style="152" customWidth="1"/>
    <col min="10266" max="10266" width="11.7109375" style="152" customWidth="1"/>
    <col min="10267" max="10267" width="13.140625" style="152" customWidth="1"/>
    <col min="10268" max="10268" width="14.7109375" style="152" customWidth="1"/>
    <col min="10269" max="10269" width="9.7109375" style="152" bestFit="1" customWidth="1"/>
    <col min="10270" max="10496" width="8.85546875" style="152"/>
    <col min="10497" max="10497" width="5.28515625" style="152" customWidth="1"/>
    <col min="10498" max="10498" width="9" style="152" customWidth="1"/>
    <col min="10499" max="10499" width="14" style="152" customWidth="1"/>
    <col min="10500" max="10500" width="27" style="152" bestFit="1" customWidth="1"/>
    <col min="10501" max="10501" width="26.28515625" style="152" customWidth="1"/>
    <col min="10502" max="10502" width="11" style="152" customWidth="1"/>
    <col min="10503" max="10503" width="11.28515625" style="152" customWidth="1"/>
    <col min="10504" max="10504" width="9.28515625" style="152" customWidth="1"/>
    <col min="10505" max="10505" width="10" style="152" customWidth="1"/>
    <col min="10506" max="10506" width="9.85546875" style="152" customWidth="1"/>
    <col min="10507" max="10507" width="11.7109375" style="152" customWidth="1"/>
    <col min="10508" max="10508" width="11" style="152" customWidth="1"/>
    <col min="10509" max="10509" width="10.28515625" style="152" bestFit="1" customWidth="1"/>
    <col min="10510" max="10511" width="11" style="152" customWidth="1"/>
    <col min="10512" max="10513" width="17" style="152" customWidth="1"/>
    <col min="10514" max="10514" width="12.28515625" style="152" customWidth="1"/>
    <col min="10515" max="10515" width="15.7109375" style="152" customWidth="1"/>
    <col min="10516" max="10516" width="15" style="152" customWidth="1"/>
    <col min="10517" max="10517" width="26.140625" style="152" customWidth="1"/>
    <col min="10518" max="10518" width="12.85546875" style="152" customWidth="1"/>
    <col min="10519" max="10519" width="13.28515625" style="152" customWidth="1"/>
    <col min="10520" max="10520" width="10.7109375" style="152" customWidth="1"/>
    <col min="10521" max="10521" width="10.140625" style="152" customWidth="1"/>
    <col min="10522" max="10522" width="11.7109375" style="152" customWidth="1"/>
    <col min="10523" max="10523" width="13.140625" style="152" customWidth="1"/>
    <col min="10524" max="10524" width="14.7109375" style="152" customWidth="1"/>
    <col min="10525" max="10525" width="9.7109375" style="152" bestFit="1" customWidth="1"/>
    <col min="10526" max="10752" width="8.85546875" style="152"/>
    <col min="10753" max="10753" width="5.28515625" style="152" customWidth="1"/>
    <col min="10754" max="10754" width="9" style="152" customWidth="1"/>
    <col min="10755" max="10755" width="14" style="152" customWidth="1"/>
    <col min="10756" max="10756" width="27" style="152" bestFit="1" customWidth="1"/>
    <col min="10757" max="10757" width="26.28515625" style="152" customWidth="1"/>
    <col min="10758" max="10758" width="11" style="152" customWidth="1"/>
    <col min="10759" max="10759" width="11.28515625" style="152" customWidth="1"/>
    <col min="10760" max="10760" width="9.28515625" style="152" customWidth="1"/>
    <col min="10761" max="10761" width="10" style="152" customWidth="1"/>
    <col min="10762" max="10762" width="9.85546875" style="152" customWidth="1"/>
    <col min="10763" max="10763" width="11.7109375" style="152" customWidth="1"/>
    <col min="10764" max="10764" width="11" style="152" customWidth="1"/>
    <col min="10765" max="10765" width="10.28515625" style="152" bestFit="1" customWidth="1"/>
    <col min="10766" max="10767" width="11" style="152" customWidth="1"/>
    <col min="10768" max="10769" width="17" style="152" customWidth="1"/>
    <col min="10770" max="10770" width="12.28515625" style="152" customWidth="1"/>
    <col min="10771" max="10771" width="15.7109375" style="152" customWidth="1"/>
    <col min="10772" max="10772" width="15" style="152" customWidth="1"/>
    <col min="10773" max="10773" width="26.140625" style="152" customWidth="1"/>
    <col min="10774" max="10774" width="12.85546875" style="152" customWidth="1"/>
    <col min="10775" max="10775" width="13.28515625" style="152" customWidth="1"/>
    <col min="10776" max="10776" width="10.7109375" style="152" customWidth="1"/>
    <col min="10777" max="10777" width="10.140625" style="152" customWidth="1"/>
    <col min="10778" max="10778" width="11.7109375" style="152" customWidth="1"/>
    <col min="10779" max="10779" width="13.140625" style="152" customWidth="1"/>
    <col min="10780" max="10780" width="14.7109375" style="152" customWidth="1"/>
    <col min="10781" max="10781" width="9.7109375" style="152" bestFit="1" customWidth="1"/>
    <col min="10782" max="11008" width="8.85546875" style="152"/>
    <col min="11009" max="11009" width="5.28515625" style="152" customWidth="1"/>
    <col min="11010" max="11010" width="9" style="152" customWidth="1"/>
    <col min="11011" max="11011" width="14" style="152" customWidth="1"/>
    <col min="11012" max="11012" width="27" style="152" bestFit="1" customWidth="1"/>
    <col min="11013" max="11013" width="26.28515625" style="152" customWidth="1"/>
    <col min="11014" max="11014" width="11" style="152" customWidth="1"/>
    <col min="11015" max="11015" width="11.28515625" style="152" customWidth="1"/>
    <col min="11016" max="11016" width="9.28515625" style="152" customWidth="1"/>
    <col min="11017" max="11017" width="10" style="152" customWidth="1"/>
    <col min="11018" max="11018" width="9.85546875" style="152" customWidth="1"/>
    <col min="11019" max="11019" width="11.7109375" style="152" customWidth="1"/>
    <col min="11020" max="11020" width="11" style="152" customWidth="1"/>
    <col min="11021" max="11021" width="10.28515625" style="152" bestFit="1" customWidth="1"/>
    <col min="11022" max="11023" width="11" style="152" customWidth="1"/>
    <col min="11024" max="11025" width="17" style="152" customWidth="1"/>
    <col min="11026" max="11026" width="12.28515625" style="152" customWidth="1"/>
    <col min="11027" max="11027" width="15.7109375" style="152" customWidth="1"/>
    <col min="11028" max="11028" width="15" style="152" customWidth="1"/>
    <col min="11029" max="11029" width="26.140625" style="152" customWidth="1"/>
    <col min="11030" max="11030" width="12.85546875" style="152" customWidth="1"/>
    <col min="11031" max="11031" width="13.28515625" style="152" customWidth="1"/>
    <col min="11032" max="11032" width="10.7109375" style="152" customWidth="1"/>
    <col min="11033" max="11033" width="10.140625" style="152" customWidth="1"/>
    <col min="11034" max="11034" width="11.7109375" style="152" customWidth="1"/>
    <col min="11035" max="11035" width="13.140625" style="152" customWidth="1"/>
    <col min="11036" max="11036" width="14.7109375" style="152" customWidth="1"/>
    <col min="11037" max="11037" width="9.7109375" style="152" bestFit="1" customWidth="1"/>
    <col min="11038" max="11264" width="8.85546875" style="152"/>
    <col min="11265" max="11265" width="5.28515625" style="152" customWidth="1"/>
    <col min="11266" max="11266" width="9" style="152" customWidth="1"/>
    <col min="11267" max="11267" width="14" style="152" customWidth="1"/>
    <col min="11268" max="11268" width="27" style="152" bestFit="1" customWidth="1"/>
    <col min="11269" max="11269" width="26.28515625" style="152" customWidth="1"/>
    <col min="11270" max="11270" width="11" style="152" customWidth="1"/>
    <col min="11271" max="11271" width="11.28515625" style="152" customWidth="1"/>
    <col min="11272" max="11272" width="9.28515625" style="152" customWidth="1"/>
    <col min="11273" max="11273" width="10" style="152" customWidth="1"/>
    <col min="11274" max="11274" width="9.85546875" style="152" customWidth="1"/>
    <col min="11275" max="11275" width="11.7109375" style="152" customWidth="1"/>
    <col min="11276" max="11276" width="11" style="152" customWidth="1"/>
    <col min="11277" max="11277" width="10.28515625" style="152" bestFit="1" customWidth="1"/>
    <col min="11278" max="11279" width="11" style="152" customWidth="1"/>
    <col min="11280" max="11281" width="17" style="152" customWidth="1"/>
    <col min="11282" max="11282" width="12.28515625" style="152" customWidth="1"/>
    <col min="11283" max="11283" width="15.7109375" style="152" customWidth="1"/>
    <col min="11284" max="11284" width="15" style="152" customWidth="1"/>
    <col min="11285" max="11285" width="26.140625" style="152" customWidth="1"/>
    <col min="11286" max="11286" width="12.85546875" style="152" customWidth="1"/>
    <col min="11287" max="11287" width="13.28515625" style="152" customWidth="1"/>
    <col min="11288" max="11288" width="10.7109375" style="152" customWidth="1"/>
    <col min="11289" max="11289" width="10.140625" style="152" customWidth="1"/>
    <col min="11290" max="11290" width="11.7109375" style="152" customWidth="1"/>
    <col min="11291" max="11291" width="13.140625" style="152" customWidth="1"/>
    <col min="11292" max="11292" width="14.7109375" style="152" customWidth="1"/>
    <col min="11293" max="11293" width="9.7109375" style="152" bestFit="1" customWidth="1"/>
    <col min="11294" max="11520" width="8.85546875" style="152"/>
    <col min="11521" max="11521" width="5.28515625" style="152" customWidth="1"/>
    <col min="11522" max="11522" width="9" style="152" customWidth="1"/>
    <col min="11523" max="11523" width="14" style="152" customWidth="1"/>
    <col min="11524" max="11524" width="27" style="152" bestFit="1" customWidth="1"/>
    <col min="11525" max="11525" width="26.28515625" style="152" customWidth="1"/>
    <col min="11526" max="11526" width="11" style="152" customWidth="1"/>
    <col min="11527" max="11527" width="11.28515625" style="152" customWidth="1"/>
    <col min="11528" max="11528" width="9.28515625" style="152" customWidth="1"/>
    <col min="11529" max="11529" width="10" style="152" customWidth="1"/>
    <col min="11530" max="11530" width="9.85546875" style="152" customWidth="1"/>
    <col min="11531" max="11531" width="11.7109375" style="152" customWidth="1"/>
    <col min="11532" max="11532" width="11" style="152" customWidth="1"/>
    <col min="11533" max="11533" width="10.28515625" style="152" bestFit="1" customWidth="1"/>
    <col min="11534" max="11535" width="11" style="152" customWidth="1"/>
    <col min="11536" max="11537" width="17" style="152" customWidth="1"/>
    <col min="11538" max="11538" width="12.28515625" style="152" customWidth="1"/>
    <col min="11539" max="11539" width="15.7109375" style="152" customWidth="1"/>
    <col min="11540" max="11540" width="15" style="152" customWidth="1"/>
    <col min="11541" max="11541" width="26.140625" style="152" customWidth="1"/>
    <col min="11542" max="11542" width="12.85546875" style="152" customWidth="1"/>
    <col min="11543" max="11543" width="13.28515625" style="152" customWidth="1"/>
    <col min="11544" max="11544" width="10.7109375" style="152" customWidth="1"/>
    <col min="11545" max="11545" width="10.140625" style="152" customWidth="1"/>
    <col min="11546" max="11546" width="11.7109375" style="152" customWidth="1"/>
    <col min="11547" max="11547" width="13.140625" style="152" customWidth="1"/>
    <col min="11548" max="11548" width="14.7109375" style="152" customWidth="1"/>
    <col min="11549" max="11549" width="9.7109375" style="152" bestFit="1" customWidth="1"/>
    <col min="11550" max="11776" width="8.85546875" style="152"/>
    <col min="11777" max="11777" width="5.28515625" style="152" customWidth="1"/>
    <col min="11778" max="11778" width="9" style="152" customWidth="1"/>
    <col min="11779" max="11779" width="14" style="152" customWidth="1"/>
    <col min="11780" max="11780" width="27" style="152" bestFit="1" customWidth="1"/>
    <col min="11781" max="11781" width="26.28515625" style="152" customWidth="1"/>
    <col min="11782" max="11782" width="11" style="152" customWidth="1"/>
    <col min="11783" max="11783" width="11.28515625" style="152" customWidth="1"/>
    <col min="11784" max="11784" width="9.28515625" style="152" customWidth="1"/>
    <col min="11785" max="11785" width="10" style="152" customWidth="1"/>
    <col min="11786" max="11786" width="9.85546875" style="152" customWidth="1"/>
    <col min="11787" max="11787" width="11.7109375" style="152" customWidth="1"/>
    <col min="11788" max="11788" width="11" style="152" customWidth="1"/>
    <col min="11789" max="11789" width="10.28515625" style="152" bestFit="1" customWidth="1"/>
    <col min="11790" max="11791" width="11" style="152" customWidth="1"/>
    <col min="11792" max="11793" width="17" style="152" customWidth="1"/>
    <col min="11794" max="11794" width="12.28515625" style="152" customWidth="1"/>
    <col min="11795" max="11795" width="15.7109375" style="152" customWidth="1"/>
    <col min="11796" max="11796" width="15" style="152" customWidth="1"/>
    <col min="11797" max="11797" width="26.140625" style="152" customWidth="1"/>
    <col min="11798" max="11798" width="12.85546875" style="152" customWidth="1"/>
    <col min="11799" max="11799" width="13.28515625" style="152" customWidth="1"/>
    <col min="11800" max="11800" width="10.7109375" style="152" customWidth="1"/>
    <col min="11801" max="11801" width="10.140625" style="152" customWidth="1"/>
    <col min="11802" max="11802" width="11.7109375" style="152" customWidth="1"/>
    <col min="11803" max="11803" width="13.140625" style="152" customWidth="1"/>
    <col min="11804" max="11804" width="14.7109375" style="152" customWidth="1"/>
    <col min="11805" max="11805" width="9.7109375" style="152" bestFit="1" customWidth="1"/>
    <col min="11806" max="12032" width="8.85546875" style="152"/>
    <col min="12033" max="12033" width="5.28515625" style="152" customWidth="1"/>
    <col min="12034" max="12034" width="9" style="152" customWidth="1"/>
    <col min="12035" max="12035" width="14" style="152" customWidth="1"/>
    <col min="12036" max="12036" width="27" style="152" bestFit="1" customWidth="1"/>
    <col min="12037" max="12037" width="26.28515625" style="152" customWidth="1"/>
    <col min="12038" max="12038" width="11" style="152" customWidth="1"/>
    <col min="12039" max="12039" width="11.28515625" style="152" customWidth="1"/>
    <col min="12040" max="12040" width="9.28515625" style="152" customWidth="1"/>
    <col min="12041" max="12041" width="10" style="152" customWidth="1"/>
    <col min="12042" max="12042" width="9.85546875" style="152" customWidth="1"/>
    <col min="12043" max="12043" width="11.7109375" style="152" customWidth="1"/>
    <col min="12044" max="12044" width="11" style="152" customWidth="1"/>
    <col min="12045" max="12045" width="10.28515625" style="152" bestFit="1" customWidth="1"/>
    <col min="12046" max="12047" width="11" style="152" customWidth="1"/>
    <col min="12048" max="12049" width="17" style="152" customWidth="1"/>
    <col min="12050" max="12050" width="12.28515625" style="152" customWidth="1"/>
    <col min="12051" max="12051" width="15.7109375" style="152" customWidth="1"/>
    <col min="12052" max="12052" width="15" style="152" customWidth="1"/>
    <col min="12053" max="12053" width="26.140625" style="152" customWidth="1"/>
    <col min="12054" max="12054" width="12.85546875" style="152" customWidth="1"/>
    <col min="12055" max="12055" width="13.28515625" style="152" customWidth="1"/>
    <col min="12056" max="12056" width="10.7109375" style="152" customWidth="1"/>
    <col min="12057" max="12057" width="10.140625" style="152" customWidth="1"/>
    <col min="12058" max="12058" width="11.7109375" style="152" customWidth="1"/>
    <col min="12059" max="12059" width="13.140625" style="152" customWidth="1"/>
    <col min="12060" max="12060" width="14.7109375" style="152" customWidth="1"/>
    <col min="12061" max="12061" width="9.7109375" style="152" bestFit="1" customWidth="1"/>
    <col min="12062" max="12288" width="8.85546875" style="152"/>
    <col min="12289" max="12289" width="5.28515625" style="152" customWidth="1"/>
    <col min="12290" max="12290" width="9" style="152" customWidth="1"/>
    <col min="12291" max="12291" width="14" style="152" customWidth="1"/>
    <col min="12292" max="12292" width="27" style="152" bestFit="1" customWidth="1"/>
    <col min="12293" max="12293" width="26.28515625" style="152" customWidth="1"/>
    <col min="12294" max="12294" width="11" style="152" customWidth="1"/>
    <col min="12295" max="12295" width="11.28515625" style="152" customWidth="1"/>
    <col min="12296" max="12296" width="9.28515625" style="152" customWidth="1"/>
    <col min="12297" max="12297" width="10" style="152" customWidth="1"/>
    <col min="12298" max="12298" width="9.85546875" style="152" customWidth="1"/>
    <col min="12299" max="12299" width="11.7109375" style="152" customWidth="1"/>
    <col min="12300" max="12300" width="11" style="152" customWidth="1"/>
    <col min="12301" max="12301" width="10.28515625" style="152" bestFit="1" customWidth="1"/>
    <col min="12302" max="12303" width="11" style="152" customWidth="1"/>
    <col min="12304" max="12305" width="17" style="152" customWidth="1"/>
    <col min="12306" max="12306" width="12.28515625" style="152" customWidth="1"/>
    <col min="12307" max="12307" width="15.7109375" style="152" customWidth="1"/>
    <col min="12308" max="12308" width="15" style="152" customWidth="1"/>
    <col min="12309" max="12309" width="26.140625" style="152" customWidth="1"/>
    <col min="12310" max="12310" width="12.85546875" style="152" customWidth="1"/>
    <col min="12311" max="12311" width="13.28515625" style="152" customWidth="1"/>
    <col min="12312" max="12312" width="10.7109375" style="152" customWidth="1"/>
    <col min="12313" max="12313" width="10.140625" style="152" customWidth="1"/>
    <col min="12314" max="12314" width="11.7109375" style="152" customWidth="1"/>
    <col min="12315" max="12315" width="13.140625" style="152" customWidth="1"/>
    <col min="12316" max="12316" width="14.7109375" style="152" customWidth="1"/>
    <col min="12317" max="12317" width="9.7109375" style="152" bestFit="1" customWidth="1"/>
    <col min="12318" max="12544" width="8.85546875" style="152"/>
    <col min="12545" max="12545" width="5.28515625" style="152" customWidth="1"/>
    <col min="12546" max="12546" width="9" style="152" customWidth="1"/>
    <col min="12547" max="12547" width="14" style="152" customWidth="1"/>
    <col min="12548" max="12548" width="27" style="152" bestFit="1" customWidth="1"/>
    <col min="12549" max="12549" width="26.28515625" style="152" customWidth="1"/>
    <col min="12550" max="12550" width="11" style="152" customWidth="1"/>
    <col min="12551" max="12551" width="11.28515625" style="152" customWidth="1"/>
    <col min="12552" max="12552" width="9.28515625" style="152" customWidth="1"/>
    <col min="12553" max="12553" width="10" style="152" customWidth="1"/>
    <col min="12554" max="12554" width="9.85546875" style="152" customWidth="1"/>
    <col min="12555" max="12555" width="11.7109375" style="152" customWidth="1"/>
    <col min="12556" max="12556" width="11" style="152" customWidth="1"/>
    <col min="12557" max="12557" width="10.28515625" style="152" bestFit="1" customWidth="1"/>
    <col min="12558" max="12559" width="11" style="152" customWidth="1"/>
    <col min="12560" max="12561" width="17" style="152" customWidth="1"/>
    <col min="12562" max="12562" width="12.28515625" style="152" customWidth="1"/>
    <col min="12563" max="12563" width="15.7109375" style="152" customWidth="1"/>
    <col min="12564" max="12564" width="15" style="152" customWidth="1"/>
    <col min="12565" max="12565" width="26.140625" style="152" customWidth="1"/>
    <col min="12566" max="12566" width="12.85546875" style="152" customWidth="1"/>
    <col min="12567" max="12567" width="13.28515625" style="152" customWidth="1"/>
    <col min="12568" max="12568" width="10.7109375" style="152" customWidth="1"/>
    <col min="12569" max="12569" width="10.140625" style="152" customWidth="1"/>
    <col min="12570" max="12570" width="11.7109375" style="152" customWidth="1"/>
    <col min="12571" max="12571" width="13.140625" style="152" customWidth="1"/>
    <col min="12572" max="12572" width="14.7109375" style="152" customWidth="1"/>
    <col min="12573" max="12573" width="9.7109375" style="152" bestFit="1" customWidth="1"/>
    <col min="12574" max="12800" width="8.85546875" style="152"/>
    <col min="12801" max="12801" width="5.28515625" style="152" customWidth="1"/>
    <col min="12802" max="12802" width="9" style="152" customWidth="1"/>
    <col min="12803" max="12803" width="14" style="152" customWidth="1"/>
    <col min="12804" max="12804" width="27" style="152" bestFit="1" customWidth="1"/>
    <col min="12805" max="12805" width="26.28515625" style="152" customWidth="1"/>
    <col min="12806" max="12806" width="11" style="152" customWidth="1"/>
    <col min="12807" max="12807" width="11.28515625" style="152" customWidth="1"/>
    <col min="12808" max="12808" width="9.28515625" style="152" customWidth="1"/>
    <col min="12809" max="12809" width="10" style="152" customWidth="1"/>
    <col min="12810" max="12810" width="9.85546875" style="152" customWidth="1"/>
    <col min="12811" max="12811" width="11.7109375" style="152" customWidth="1"/>
    <col min="12812" max="12812" width="11" style="152" customWidth="1"/>
    <col min="12813" max="12813" width="10.28515625" style="152" bestFit="1" customWidth="1"/>
    <col min="12814" max="12815" width="11" style="152" customWidth="1"/>
    <col min="12816" max="12817" width="17" style="152" customWidth="1"/>
    <col min="12818" max="12818" width="12.28515625" style="152" customWidth="1"/>
    <col min="12819" max="12819" width="15.7109375" style="152" customWidth="1"/>
    <col min="12820" max="12820" width="15" style="152" customWidth="1"/>
    <col min="12821" max="12821" width="26.140625" style="152" customWidth="1"/>
    <col min="12822" max="12822" width="12.85546875" style="152" customWidth="1"/>
    <col min="12823" max="12823" width="13.28515625" style="152" customWidth="1"/>
    <col min="12824" max="12824" width="10.7109375" style="152" customWidth="1"/>
    <col min="12825" max="12825" width="10.140625" style="152" customWidth="1"/>
    <col min="12826" max="12826" width="11.7109375" style="152" customWidth="1"/>
    <col min="12827" max="12827" width="13.140625" style="152" customWidth="1"/>
    <col min="12828" max="12828" width="14.7109375" style="152" customWidth="1"/>
    <col min="12829" max="12829" width="9.7109375" style="152" bestFit="1" customWidth="1"/>
    <col min="12830" max="13056" width="8.85546875" style="152"/>
    <col min="13057" max="13057" width="5.28515625" style="152" customWidth="1"/>
    <col min="13058" max="13058" width="9" style="152" customWidth="1"/>
    <col min="13059" max="13059" width="14" style="152" customWidth="1"/>
    <col min="13060" max="13060" width="27" style="152" bestFit="1" customWidth="1"/>
    <col min="13061" max="13061" width="26.28515625" style="152" customWidth="1"/>
    <col min="13062" max="13062" width="11" style="152" customWidth="1"/>
    <col min="13063" max="13063" width="11.28515625" style="152" customWidth="1"/>
    <col min="13064" max="13064" width="9.28515625" style="152" customWidth="1"/>
    <col min="13065" max="13065" width="10" style="152" customWidth="1"/>
    <col min="13066" max="13066" width="9.85546875" style="152" customWidth="1"/>
    <col min="13067" max="13067" width="11.7109375" style="152" customWidth="1"/>
    <col min="13068" max="13068" width="11" style="152" customWidth="1"/>
    <col min="13069" max="13069" width="10.28515625" style="152" bestFit="1" customWidth="1"/>
    <col min="13070" max="13071" width="11" style="152" customWidth="1"/>
    <col min="13072" max="13073" width="17" style="152" customWidth="1"/>
    <col min="13074" max="13074" width="12.28515625" style="152" customWidth="1"/>
    <col min="13075" max="13075" width="15.7109375" style="152" customWidth="1"/>
    <col min="13076" max="13076" width="15" style="152" customWidth="1"/>
    <col min="13077" max="13077" width="26.140625" style="152" customWidth="1"/>
    <col min="13078" max="13078" width="12.85546875" style="152" customWidth="1"/>
    <col min="13079" max="13079" width="13.28515625" style="152" customWidth="1"/>
    <col min="13080" max="13080" width="10.7109375" style="152" customWidth="1"/>
    <col min="13081" max="13081" width="10.140625" style="152" customWidth="1"/>
    <col min="13082" max="13082" width="11.7109375" style="152" customWidth="1"/>
    <col min="13083" max="13083" width="13.140625" style="152" customWidth="1"/>
    <col min="13084" max="13084" width="14.7109375" style="152" customWidth="1"/>
    <col min="13085" max="13085" width="9.7109375" style="152" bestFit="1" customWidth="1"/>
    <col min="13086" max="13312" width="8.85546875" style="152"/>
    <col min="13313" max="13313" width="5.28515625" style="152" customWidth="1"/>
    <col min="13314" max="13314" width="9" style="152" customWidth="1"/>
    <col min="13315" max="13315" width="14" style="152" customWidth="1"/>
    <col min="13316" max="13316" width="27" style="152" bestFit="1" customWidth="1"/>
    <col min="13317" max="13317" width="26.28515625" style="152" customWidth="1"/>
    <col min="13318" max="13318" width="11" style="152" customWidth="1"/>
    <col min="13319" max="13319" width="11.28515625" style="152" customWidth="1"/>
    <col min="13320" max="13320" width="9.28515625" style="152" customWidth="1"/>
    <col min="13321" max="13321" width="10" style="152" customWidth="1"/>
    <col min="13322" max="13322" width="9.85546875" style="152" customWidth="1"/>
    <col min="13323" max="13323" width="11.7109375" style="152" customWidth="1"/>
    <col min="13324" max="13324" width="11" style="152" customWidth="1"/>
    <col min="13325" max="13325" width="10.28515625" style="152" bestFit="1" customWidth="1"/>
    <col min="13326" max="13327" width="11" style="152" customWidth="1"/>
    <col min="13328" max="13329" width="17" style="152" customWidth="1"/>
    <col min="13330" max="13330" width="12.28515625" style="152" customWidth="1"/>
    <col min="13331" max="13331" width="15.7109375" style="152" customWidth="1"/>
    <col min="13332" max="13332" width="15" style="152" customWidth="1"/>
    <col min="13333" max="13333" width="26.140625" style="152" customWidth="1"/>
    <col min="13334" max="13334" width="12.85546875" style="152" customWidth="1"/>
    <col min="13335" max="13335" width="13.28515625" style="152" customWidth="1"/>
    <col min="13336" max="13336" width="10.7109375" style="152" customWidth="1"/>
    <col min="13337" max="13337" width="10.140625" style="152" customWidth="1"/>
    <col min="13338" max="13338" width="11.7109375" style="152" customWidth="1"/>
    <col min="13339" max="13339" width="13.140625" style="152" customWidth="1"/>
    <col min="13340" max="13340" width="14.7109375" style="152" customWidth="1"/>
    <col min="13341" max="13341" width="9.7109375" style="152" bestFit="1" customWidth="1"/>
    <col min="13342" max="13568" width="8.85546875" style="152"/>
    <col min="13569" max="13569" width="5.28515625" style="152" customWidth="1"/>
    <col min="13570" max="13570" width="9" style="152" customWidth="1"/>
    <col min="13571" max="13571" width="14" style="152" customWidth="1"/>
    <col min="13572" max="13572" width="27" style="152" bestFit="1" customWidth="1"/>
    <col min="13573" max="13573" width="26.28515625" style="152" customWidth="1"/>
    <col min="13574" max="13574" width="11" style="152" customWidth="1"/>
    <col min="13575" max="13575" width="11.28515625" style="152" customWidth="1"/>
    <col min="13576" max="13576" width="9.28515625" style="152" customWidth="1"/>
    <col min="13577" max="13577" width="10" style="152" customWidth="1"/>
    <col min="13578" max="13578" width="9.85546875" style="152" customWidth="1"/>
    <col min="13579" max="13579" width="11.7109375" style="152" customWidth="1"/>
    <col min="13580" max="13580" width="11" style="152" customWidth="1"/>
    <col min="13581" max="13581" width="10.28515625" style="152" bestFit="1" customWidth="1"/>
    <col min="13582" max="13583" width="11" style="152" customWidth="1"/>
    <col min="13584" max="13585" width="17" style="152" customWidth="1"/>
    <col min="13586" max="13586" width="12.28515625" style="152" customWidth="1"/>
    <col min="13587" max="13587" width="15.7109375" style="152" customWidth="1"/>
    <col min="13588" max="13588" width="15" style="152" customWidth="1"/>
    <col min="13589" max="13589" width="26.140625" style="152" customWidth="1"/>
    <col min="13590" max="13590" width="12.85546875" style="152" customWidth="1"/>
    <col min="13591" max="13591" width="13.28515625" style="152" customWidth="1"/>
    <col min="13592" max="13592" width="10.7109375" style="152" customWidth="1"/>
    <col min="13593" max="13593" width="10.140625" style="152" customWidth="1"/>
    <col min="13594" max="13594" width="11.7109375" style="152" customWidth="1"/>
    <col min="13595" max="13595" width="13.140625" style="152" customWidth="1"/>
    <col min="13596" max="13596" width="14.7109375" style="152" customWidth="1"/>
    <col min="13597" max="13597" width="9.7109375" style="152" bestFit="1" customWidth="1"/>
    <col min="13598" max="13824" width="8.85546875" style="152"/>
    <col min="13825" max="13825" width="5.28515625" style="152" customWidth="1"/>
    <col min="13826" max="13826" width="9" style="152" customWidth="1"/>
    <col min="13827" max="13827" width="14" style="152" customWidth="1"/>
    <col min="13828" max="13828" width="27" style="152" bestFit="1" customWidth="1"/>
    <col min="13829" max="13829" width="26.28515625" style="152" customWidth="1"/>
    <col min="13830" max="13830" width="11" style="152" customWidth="1"/>
    <col min="13831" max="13831" width="11.28515625" style="152" customWidth="1"/>
    <col min="13832" max="13832" width="9.28515625" style="152" customWidth="1"/>
    <col min="13833" max="13833" width="10" style="152" customWidth="1"/>
    <col min="13834" max="13834" width="9.85546875" style="152" customWidth="1"/>
    <col min="13835" max="13835" width="11.7109375" style="152" customWidth="1"/>
    <col min="13836" max="13836" width="11" style="152" customWidth="1"/>
    <col min="13837" max="13837" width="10.28515625" style="152" bestFit="1" customWidth="1"/>
    <col min="13838" max="13839" width="11" style="152" customWidth="1"/>
    <col min="13840" max="13841" width="17" style="152" customWidth="1"/>
    <col min="13842" max="13842" width="12.28515625" style="152" customWidth="1"/>
    <col min="13843" max="13843" width="15.7109375" style="152" customWidth="1"/>
    <col min="13844" max="13844" width="15" style="152" customWidth="1"/>
    <col min="13845" max="13845" width="26.140625" style="152" customWidth="1"/>
    <col min="13846" max="13846" width="12.85546875" style="152" customWidth="1"/>
    <col min="13847" max="13847" width="13.28515625" style="152" customWidth="1"/>
    <col min="13848" max="13848" width="10.7109375" style="152" customWidth="1"/>
    <col min="13849" max="13849" width="10.140625" style="152" customWidth="1"/>
    <col min="13850" max="13850" width="11.7109375" style="152" customWidth="1"/>
    <col min="13851" max="13851" width="13.140625" style="152" customWidth="1"/>
    <col min="13852" max="13852" width="14.7109375" style="152" customWidth="1"/>
    <col min="13853" max="13853" width="9.7109375" style="152" bestFit="1" customWidth="1"/>
    <col min="13854" max="14080" width="8.85546875" style="152"/>
    <col min="14081" max="14081" width="5.28515625" style="152" customWidth="1"/>
    <col min="14082" max="14082" width="9" style="152" customWidth="1"/>
    <col min="14083" max="14083" width="14" style="152" customWidth="1"/>
    <col min="14084" max="14084" width="27" style="152" bestFit="1" customWidth="1"/>
    <col min="14085" max="14085" width="26.28515625" style="152" customWidth="1"/>
    <col min="14086" max="14086" width="11" style="152" customWidth="1"/>
    <col min="14087" max="14087" width="11.28515625" style="152" customWidth="1"/>
    <col min="14088" max="14088" width="9.28515625" style="152" customWidth="1"/>
    <col min="14089" max="14089" width="10" style="152" customWidth="1"/>
    <col min="14090" max="14090" width="9.85546875" style="152" customWidth="1"/>
    <col min="14091" max="14091" width="11.7109375" style="152" customWidth="1"/>
    <col min="14092" max="14092" width="11" style="152" customWidth="1"/>
    <col min="14093" max="14093" width="10.28515625" style="152" bestFit="1" customWidth="1"/>
    <col min="14094" max="14095" width="11" style="152" customWidth="1"/>
    <col min="14096" max="14097" width="17" style="152" customWidth="1"/>
    <col min="14098" max="14098" width="12.28515625" style="152" customWidth="1"/>
    <col min="14099" max="14099" width="15.7109375" style="152" customWidth="1"/>
    <col min="14100" max="14100" width="15" style="152" customWidth="1"/>
    <col min="14101" max="14101" width="26.140625" style="152" customWidth="1"/>
    <col min="14102" max="14102" width="12.85546875" style="152" customWidth="1"/>
    <col min="14103" max="14103" width="13.28515625" style="152" customWidth="1"/>
    <col min="14104" max="14104" width="10.7109375" style="152" customWidth="1"/>
    <col min="14105" max="14105" width="10.140625" style="152" customWidth="1"/>
    <col min="14106" max="14106" width="11.7109375" style="152" customWidth="1"/>
    <col min="14107" max="14107" width="13.140625" style="152" customWidth="1"/>
    <col min="14108" max="14108" width="14.7109375" style="152" customWidth="1"/>
    <col min="14109" max="14109" width="9.7109375" style="152" bestFit="1" customWidth="1"/>
    <col min="14110" max="14336" width="8.85546875" style="152"/>
    <col min="14337" max="14337" width="5.28515625" style="152" customWidth="1"/>
    <col min="14338" max="14338" width="9" style="152" customWidth="1"/>
    <col min="14339" max="14339" width="14" style="152" customWidth="1"/>
    <col min="14340" max="14340" width="27" style="152" bestFit="1" customWidth="1"/>
    <col min="14341" max="14341" width="26.28515625" style="152" customWidth="1"/>
    <col min="14342" max="14342" width="11" style="152" customWidth="1"/>
    <col min="14343" max="14343" width="11.28515625" style="152" customWidth="1"/>
    <col min="14344" max="14344" width="9.28515625" style="152" customWidth="1"/>
    <col min="14345" max="14345" width="10" style="152" customWidth="1"/>
    <col min="14346" max="14346" width="9.85546875" style="152" customWidth="1"/>
    <col min="14347" max="14347" width="11.7109375" style="152" customWidth="1"/>
    <col min="14348" max="14348" width="11" style="152" customWidth="1"/>
    <col min="14349" max="14349" width="10.28515625" style="152" bestFit="1" customWidth="1"/>
    <col min="14350" max="14351" width="11" style="152" customWidth="1"/>
    <col min="14352" max="14353" width="17" style="152" customWidth="1"/>
    <col min="14354" max="14354" width="12.28515625" style="152" customWidth="1"/>
    <col min="14355" max="14355" width="15.7109375" style="152" customWidth="1"/>
    <col min="14356" max="14356" width="15" style="152" customWidth="1"/>
    <col min="14357" max="14357" width="26.140625" style="152" customWidth="1"/>
    <col min="14358" max="14358" width="12.85546875" style="152" customWidth="1"/>
    <col min="14359" max="14359" width="13.28515625" style="152" customWidth="1"/>
    <col min="14360" max="14360" width="10.7109375" style="152" customWidth="1"/>
    <col min="14361" max="14361" width="10.140625" style="152" customWidth="1"/>
    <col min="14362" max="14362" width="11.7109375" style="152" customWidth="1"/>
    <col min="14363" max="14363" width="13.140625" style="152" customWidth="1"/>
    <col min="14364" max="14364" width="14.7109375" style="152" customWidth="1"/>
    <col min="14365" max="14365" width="9.7109375" style="152" bestFit="1" customWidth="1"/>
    <col min="14366" max="14592" width="8.85546875" style="152"/>
    <col min="14593" max="14593" width="5.28515625" style="152" customWidth="1"/>
    <col min="14594" max="14594" width="9" style="152" customWidth="1"/>
    <col min="14595" max="14595" width="14" style="152" customWidth="1"/>
    <col min="14596" max="14596" width="27" style="152" bestFit="1" customWidth="1"/>
    <col min="14597" max="14597" width="26.28515625" style="152" customWidth="1"/>
    <col min="14598" max="14598" width="11" style="152" customWidth="1"/>
    <col min="14599" max="14599" width="11.28515625" style="152" customWidth="1"/>
    <col min="14600" max="14600" width="9.28515625" style="152" customWidth="1"/>
    <col min="14601" max="14601" width="10" style="152" customWidth="1"/>
    <col min="14602" max="14602" width="9.85546875" style="152" customWidth="1"/>
    <col min="14603" max="14603" width="11.7109375" style="152" customWidth="1"/>
    <col min="14604" max="14604" width="11" style="152" customWidth="1"/>
    <col min="14605" max="14605" width="10.28515625" style="152" bestFit="1" customWidth="1"/>
    <col min="14606" max="14607" width="11" style="152" customWidth="1"/>
    <col min="14608" max="14609" width="17" style="152" customWidth="1"/>
    <col min="14610" max="14610" width="12.28515625" style="152" customWidth="1"/>
    <col min="14611" max="14611" width="15.7109375" style="152" customWidth="1"/>
    <col min="14612" max="14612" width="15" style="152" customWidth="1"/>
    <col min="14613" max="14613" width="26.140625" style="152" customWidth="1"/>
    <col min="14614" max="14614" width="12.85546875" style="152" customWidth="1"/>
    <col min="14615" max="14615" width="13.28515625" style="152" customWidth="1"/>
    <col min="14616" max="14616" width="10.7109375" style="152" customWidth="1"/>
    <col min="14617" max="14617" width="10.140625" style="152" customWidth="1"/>
    <col min="14618" max="14618" width="11.7109375" style="152" customWidth="1"/>
    <col min="14619" max="14619" width="13.140625" style="152" customWidth="1"/>
    <col min="14620" max="14620" width="14.7109375" style="152" customWidth="1"/>
    <col min="14621" max="14621" width="9.7109375" style="152" bestFit="1" customWidth="1"/>
    <col min="14622" max="14848" width="8.85546875" style="152"/>
    <col min="14849" max="14849" width="5.28515625" style="152" customWidth="1"/>
    <col min="14850" max="14850" width="9" style="152" customWidth="1"/>
    <col min="14851" max="14851" width="14" style="152" customWidth="1"/>
    <col min="14852" max="14852" width="27" style="152" bestFit="1" customWidth="1"/>
    <col min="14853" max="14853" width="26.28515625" style="152" customWidth="1"/>
    <col min="14854" max="14854" width="11" style="152" customWidth="1"/>
    <col min="14855" max="14855" width="11.28515625" style="152" customWidth="1"/>
    <col min="14856" max="14856" width="9.28515625" style="152" customWidth="1"/>
    <col min="14857" max="14857" width="10" style="152" customWidth="1"/>
    <col min="14858" max="14858" width="9.85546875" style="152" customWidth="1"/>
    <col min="14859" max="14859" width="11.7109375" style="152" customWidth="1"/>
    <col min="14860" max="14860" width="11" style="152" customWidth="1"/>
    <col min="14861" max="14861" width="10.28515625" style="152" bestFit="1" customWidth="1"/>
    <col min="14862" max="14863" width="11" style="152" customWidth="1"/>
    <col min="14864" max="14865" width="17" style="152" customWidth="1"/>
    <col min="14866" max="14866" width="12.28515625" style="152" customWidth="1"/>
    <col min="14867" max="14867" width="15.7109375" style="152" customWidth="1"/>
    <col min="14868" max="14868" width="15" style="152" customWidth="1"/>
    <col min="14869" max="14869" width="26.140625" style="152" customWidth="1"/>
    <col min="14870" max="14870" width="12.85546875" style="152" customWidth="1"/>
    <col min="14871" max="14871" width="13.28515625" style="152" customWidth="1"/>
    <col min="14872" max="14872" width="10.7109375" style="152" customWidth="1"/>
    <col min="14873" max="14873" width="10.140625" style="152" customWidth="1"/>
    <col min="14874" max="14874" width="11.7109375" style="152" customWidth="1"/>
    <col min="14875" max="14875" width="13.140625" style="152" customWidth="1"/>
    <col min="14876" max="14876" width="14.7109375" style="152" customWidth="1"/>
    <col min="14877" max="14877" width="9.7109375" style="152" bestFit="1" customWidth="1"/>
    <col min="14878" max="15104" width="8.85546875" style="152"/>
    <col min="15105" max="15105" width="5.28515625" style="152" customWidth="1"/>
    <col min="15106" max="15106" width="9" style="152" customWidth="1"/>
    <col min="15107" max="15107" width="14" style="152" customWidth="1"/>
    <col min="15108" max="15108" width="27" style="152" bestFit="1" customWidth="1"/>
    <col min="15109" max="15109" width="26.28515625" style="152" customWidth="1"/>
    <col min="15110" max="15110" width="11" style="152" customWidth="1"/>
    <col min="15111" max="15111" width="11.28515625" style="152" customWidth="1"/>
    <col min="15112" max="15112" width="9.28515625" style="152" customWidth="1"/>
    <col min="15113" max="15113" width="10" style="152" customWidth="1"/>
    <col min="15114" max="15114" width="9.85546875" style="152" customWidth="1"/>
    <col min="15115" max="15115" width="11.7109375" style="152" customWidth="1"/>
    <col min="15116" max="15116" width="11" style="152" customWidth="1"/>
    <col min="15117" max="15117" width="10.28515625" style="152" bestFit="1" customWidth="1"/>
    <col min="15118" max="15119" width="11" style="152" customWidth="1"/>
    <col min="15120" max="15121" width="17" style="152" customWidth="1"/>
    <col min="15122" max="15122" width="12.28515625" style="152" customWidth="1"/>
    <col min="15123" max="15123" width="15.7109375" style="152" customWidth="1"/>
    <col min="15124" max="15124" width="15" style="152" customWidth="1"/>
    <col min="15125" max="15125" width="26.140625" style="152" customWidth="1"/>
    <col min="15126" max="15126" width="12.85546875" style="152" customWidth="1"/>
    <col min="15127" max="15127" width="13.28515625" style="152" customWidth="1"/>
    <col min="15128" max="15128" width="10.7109375" style="152" customWidth="1"/>
    <col min="15129" max="15129" width="10.140625" style="152" customWidth="1"/>
    <col min="15130" max="15130" width="11.7109375" style="152" customWidth="1"/>
    <col min="15131" max="15131" width="13.140625" style="152" customWidth="1"/>
    <col min="15132" max="15132" width="14.7109375" style="152" customWidth="1"/>
    <col min="15133" max="15133" width="9.7109375" style="152" bestFit="1" customWidth="1"/>
    <col min="15134" max="15360" width="8.85546875" style="152"/>
    <col min="15361" max="15361" width="5.28515625" style="152" customWidth="1"/>
    <col min="15362" max="15362" width="9" style="152" customWidth="1"/>
    <col min="15363" max="15363" width="14" style="152" customWidth="1"/>
    <col min="15364" max="15364" width="27" style="152" bestFit="1" customWidth="1"/>
    <col min="15365" max="15365" width="26.28515625" style="152" customWidth="1"/>
    <col min="15366" max="15366" width="11" style="152" customWidth="1"/>
    <col min="15367" max="15367" width="11.28515625" style="152" customWidth="1"/>
    <col min="15368" max="15368" width="9.28515625" style="152" customWidth="1"/>
    <col min="15369" max="15369" width="10" style="152" customWidth="1"/>
    <col min="15370" max="15370" width="9.85546875" style="152" customWidth="1"/>
    <col min="15371" max="15371" width="11.7109375" style="152" customWidth="1"/>
    <col min="15372" max="15372" width="11" style="152" customWidth="1"/>
    <col min="15373" max="15373" width="10.28515625" style="152" bestFit="1" customWidth="1"/>
    <col min="15374" max="15375" width="11" style="152" customWidth="1"/>
    <col min="15376" max="15377" width="17" style="152" customWidth="1"/>
    <col min="15378" max="15378" width="12.28515625" style="152" customWidth="1"/>
    <col min="15379" max="15379" width="15.7109375" style="152" customWidth="1"/>
    <col min="15380" max="15380" width="15" style="152" customWidth="1"/>
    <col min="15381" max="15381" width="26.140625" style="152" customWidth="1"/>
    <col min="15382" max="15382" width="12.85546875" style="152" customWidth="1"/>
    <col min="15383" max="15383" width="13.28515625" style="152" customWidth="1"/>
    <col min="15384" max="15384" width="10.7109375" style="152" customWidth="1"/>
    <col min="15385" max="15385" width="10.140625" style="152" customWidth="1"/>
    <col min="15386" max="15386" width="11.7109375" style="152" customWidth="1"/>
    <col min="15387" max="15387" width="13.140625" style="152" customWidth="1"/>
    <col min="15388" max="15388" width="14.7109375" style="152" customWidth="1"/>
    <col min="15389" max="15389" width="9.7109375" style="152" bestFit="1" customWidth="1"/>
    <col min="15390" max="15616" width="8.85546875" style="152"/>
    <col min="15617" max="15617" width="5.28515625" style="152" customWidth="1"/>
    <col min="15618" max="15618" width="9" style="152" customWidth="1"/>
    <col min="15619" max="15619" width="14" style="152" customWidth="1"/>
    <col min="15620" max="15620" width="27" style="152" bestFit="1" customWidth="1"/>
    <col min="15621" max="15621" width="26.28515625" style="152" customWidth="1"/>
    <col min="15622" max="15622" width="11" style="152" customWidth="1"/>
    <col min="15623" max="15623" width="11.28515625" style="152" customWidth="1"/>
    <col min="15624" max="15624" width="9.28515625" style="152" customWidth="1"/>
    <col min="15625" max="15625" width="10" style="152" customWidth="1"/>
    <col min="15626" max="15626" width="9.85546875" style="152" customWidth="1"/>
    <col min="15627" max="15627" width="11.7109375" style="152" customWidth="1"/>
    <col min="15628" max="15628" width="11" style="152" customWidth="1"/>
    <col min="15629" max="15629" width="10.28515625" style="152" bestFit="1" customWidth="1"/>
    <col min="15630" max="15631" width="11" style="152" customWidth="1"/>
    <col min="15632" max="15633" width="17" style="152" customWidth="1"/>
    <col min="15634" max="15634" width="12.28515625" style="152" customWidth="1"/>
    <col min="15635" max="15635" width="15.7109375" style="152" customWidth="1"/>
    <col min="15636" max="15636" width="15" style="152" customWidth="1"/>
    <col min="15637" max="15637" width="26.140625" style="152" customWidth="1"/>
    <col min="15638" max="15638" width="12.85546875" style="152" customWidth="1"/>
    <col min="15639" max="15639" width="13.28515625" style="152" customWidth="1"/>
    <col min="15640" max="15640" width="10.7109375" style="152" customWidth="1"/>
    <col min="15641" max="15641" width="10.140625" style="152" customWidth="1"/>
    <col min="15642" max="15642" width="11.7109375" style="152" customWidth="1"/>
    <col min="15643" max="15643" width="13.140625" style="152" customWidth="1"/>
    <col min="15644" max="15644" width="14.7109375" style="152" customWidth="1"/>
    <col min="15645" max="15645" width="9.7109375" style="152" bestFit="1" customWidth="1"/>
    <col min="15646" max="15872" width="8.85546875" style="152"/>
    <col min="15873" max="15873" width="5.28515625" style="152" customWidth="1"/>
    <col min="15874" max="15874" width="9" style="152" customWidth="1"/>
    <col min="15875" max="15875" width="14" style="152" customWidth="1"/>
    <col min="15876" max="15876" width="27" style="152" bestFit="1" customWidth="1"/>
    <col min="15877" max="15877" width="26.28515625" style="152" customWidth="1"/>
    <col min="15878" max="15878" width="11" style="152" customWidth="1"/>
    <col min="15879" max="15879" width="11.28515625" style="152" customWidth="1"/>
    <col min="15880" max="15880" width="9.28515625" style="152" customWidth="1"/>
    <col min="15881" max="15881" width="10" style="152" customWidth="1"/>
    <col min="15882" max="15882" width="9.85546875" style="152" customWidth="1"/>
    <col min="15883" max="15883" width="11.7109375" style="152" customWidth="1"/>
    <col min="15884" max="15884" width="11" style="152" customWidth="1"/>
    <col min="15885" max="15885" width="10.28515625" style="152" bestFit="1" customWidth="1"/>
    <col min="15886" max="15887" width="11" style="152" customWidth="1"/>
    <col min="15888" max="15889" width="17" style="152" customWidth="1"/>
    <col min="15890" max="15890" width="12.28515625" style="152" customWidth="1"/>
    <col min="15891" max="15891" width="15.7109375" style="152" customWidth="1"/>
    <col min="15892" max="15892" width="15" style="152" customWidth="1"/>
    <col min="15893" max="15893" width="26.140625" style="152" customWidth="1"/>
    <col min="15894" max="15894" width="12.85546875" style="152" customWidth="1"/>
    <col min="15895" max="15895" width="13.28515625" style="152" customWidth="1"/>
    <col min="15896" max="15896" width="10.7109375" style="152" customWidth="1"/>
    <col min="15897" max="15897" width="10.140625" style="152" customWidth="1"/>
    <col min="15898" max="15898" width="11.7109375" style="152" customWidth="1"/>
    <col min="15899" max="15899" width="13.140625" style="152" customWidth="1"/>
    <col min="15900" max="15900" width="14.7109375" style="152" customWidth="1"/>
    <col min="15901" max="15901" width="9.7109375" style="152" bestFit="1" customWidth="1"/>
    <col min="15902" max="16128" width="8.85546875" style="152"/>
    <col min="16129" max="16129" width="5.28515625" style="152" customWidth="1"/>
    <col min="16130" max="16130" width="9" style="152" customWidth="1"/>
    <col min="16131" max="16131" width="14" style="152" customWidth="1"/>
    <col min="16132" max="16132" width="27" style="152" bestFit="1" customWidth="1"/>
    <col min="16133" max="16133" width="26.28515625" style="152" customWidth="1"/>
    <col min="16134" max="16134" width="11" style="152" customWidth="1"/>
    <col min="16135" max="16135" width="11.28515625" style="152" customWidth="1"/>
    <col min="16136" max="16136" width="9.28515625" style="152" customWidth="1"/>
    <col min="16137" max="16137" width="10" style="152" customWidth="1"/>
    <col min="16138" max="16138" width="9.85546875" style="152" customWidth="1"/>
    <col min="16139" max="16139" width="11.7109375" style="152" customWidth="1"/>
    <col min="16140" max="16140" width="11" style="152" customWidth="1"/>
    <col min="16141" max="16141" width="10.28515625" style="152" bestFit="1" customWidth="1"/>
    <col min="16142" max="16143" width="11" style="152" customWidth="1"/>
    <col min="16144" max="16145" width="17" style="152" customWidth="1"/>
    <col min="16146" max="16146" width="12.28515625" style="152" customWidth="1"/>
    <col min="16147" max="16147" width="15.7109375" style="152" customWidth="1"/>
    <col min="16148" max="16148" width="15" style="152" customWidth="1"/>
    <col min="16149" max="16149" width="26.140625" style="152" customWidth="1"/>
    <col min="16150" max="16150" width="12.85546875" style="152" customWidth="1"/>
    <col min="16151" max="16151" width="13.28515625" style="152" customWidth="1"/>
    <col min="16152" max="16152" width="10.7109375" style="152" customWidth="1"/>
    <col min="16153" max="16153" width="10.140625" style="152" customWidth="1"/>
    <col min="16154" max="16154" width="11.7109375" style="152" customWidth="1"/>
    <col min="16155" max="16155" width="13.140625" style="152" customWidth="1"/>
    <col min="16156" max="16156" width="14.7109375" style="152" customWidth="1"/>
    <col min="16157" max="16157" width="9.7109375" style="152" bestFit="1" customWidth="1"/>
    <col min="16158" max="16384" width="8.85546875" style="152"/>
  </cols>
  <sheetData>
    <row r="1" spans="1:33" s="163" customFormat="1" ht="22.7" customHeight="1" x14ac:dyDescent="0.3">
      <c r="A1" s="225" t="s">
        <v>227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195"/>
      <c r="AF1" s="163" t="s">
        <v>0</v>
      </c>
      <c r="AG1" s="163" t="s">
        <v>0</v>
      </c>
    </row>
    <row r="2" spans="1:33" s="217" customFormat="1" ht="33" customHeight="1" x14ac:dyDescent="0.25">
      <c r="A2" s="233" t="s">
        <v>224</v>
      </c>
      <c r="B2" s="234"/>
      <c r="C2" s="234"/>
      <c r="D2" s="237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9"/>
      <c r="AC2" s="216"/>
    </row>
    <row r="3" spans="1:33" s="219" customFormat="1" ht="43.5" customHeight="1" x14ac:dyDescent="0.25">
      <c r="A3" s="235" t="s">
        <v>228</v>
      </c>
      <c r="B3" s="236"/>
      <c r="C3" s="236"/>
      <c r="D3" s="237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9"/>
      <c r="AC3" s="218"/>
    </row>
    <row r="4" spans="1:33" s="166" customFormat="1" ht="52.9" customHeight="1" x14ac:dyDescent="0.25">
      <c r="A4" s="121"/>
      <c r="B4" s="227" t="s">
        <v>1</v>
      </c>
      <c r="C4" s="228"/>
      <c r="D4" s="227" t="s">
        <v>2</v>
      </c>
      <c r="E4" s="228"/>
      <c r="F4" s="229" t="s">
        <v>229</v>
      </c>
      <c r="G4" s="230"/>
      <c r="H4" s="227" t="s">
        <v>161</v>
      </c>
      <c r="I4" s="228"/>
      <c r="J4" s="227" t="s">
        <v>162</v>
      </c>
      <c r="K4" s="228"/>
      <c r="L4" s="36" t="s">
        <v>95</v>
      </c>
      <c r="M4" s="227" t="s">
        <v>3</v>
      </c>
      <c r="N4" s="228"/>
      <c r="O4" s="231" t="s">
        <v>4</v>
      </c>
      <c r="P4" s="232"/>
      <c r="Q4" s="240" t="s">
        <v>233</v>
      </c>
      <c r="R4" s="241"/>
      <c r="S4" s="242"/>
      <c r="T4" s="231" t="s">
        <v>5</v>
      </c>
      <c r="U4" s="232"/>
      <c r="V4" s="120" t="s">
        <v>6</v>
      </c>
      <c r="W4" s="224" t="s">
        <v>87</v>
      </c>
      <c r="X4" s="224"/>
      <c r="Y4" s="224"/>
      <c r="Z4" s="224"/>
      <c r="AA4" s="224"/>
      <c r="AB4" s="224"/>
      <c r="AC4" s="165"/>
    </row>
    <row r="5" spans="1:33" s="175" customFormat="1" ht="97.5" customHeight="1" x14ac:dyDescent="0.25">
      <c r="A5" s="167" t="s">
        <v>153</v>
      </c>
      <c r="B5" s="35" t="s">
        <v>7</v>
      </c>
      <c r="C5" s="35" t="s">
        <v>8</v>
      </c>
      <c r="D5" s="35" t="s">
        <v>61</v>
      </c>
      <c r="E5" s="35" t="s">
        <v>74</v>
      </c>
      <c r="F5" s="168" t="s">
        <v>230</v>
      </c>
      <c r="G5" s="168" t="s">
        <v>231</v>
      </c>
      <c r="H5" s="35" t="s">
        <v>152</v>
      </c>
      <c r="I5" s="35" t="s">
        <v>146</v>
      </c>
      <c r="J5" s="35" t="s">
        <v>9</v>
      </c>
      <c r="K5" s="44" t="s">
        <v>232</v>
      </c>
      <c r="L5" s="37" t="s">
        <v>90</v>
      </c>
      <c r="M5" s="35" t="s">
        <v>236</v>
      </c>
      <c r="N5" s="167" t="s">
        <v>237</v>
      </c>
      <c r="O5" s="120" t="s">
        <v>72</v>
      </c>
      <c r="P5" s="120" t="s">
        <v>73</v>
      </c>
      <c r="Q5" s="120" t="s">
        <v>156</v>
      </c>
      <c r="R5" s="120" t="s">
        <v>157</v>
      </c>
      <c r="S5" s="120" t="s">
        <v>151</v>
      </c>
      <c r="T5" s="120" t="s">
        <v>11</v>
      </c>
      <c r="U5" s="120" t="s">
        <v>12</v>
      </c>
      <c r="V5" s="164" t="s">
        <v>234</v>
      </c>
      <c r="W5" s="120" t="s">
        <v>13</v>
      </c>
      <c r="X5" s="120" t="s">
        <v>14</v>
      </c>
      <c r="Y5" s="120" t="s">
        <v>15</v>
      </c>
      <c r="Z5" s="120" t="s">
        <v>16</v>
      </c>
      <c r="AA5" s="164" t="s">
        <v>243</v>
      </c>
      <c r="AB5" s="164" t="s">
        <v>235</v>
      </c>
    </row>
    <row r="6" spans="1:33" ht="16.5" x14ac:dyDescent="0.35">
      <c r="A6" s="12"/>
      <c r="B6" s="13"/>
      <c r="C6" s="13"/>
      <c r="D6" s="14"/>
      <c r="E6" s="14"/>
      <c r="F6" s="16"/>
      <c r="G6" s="16"/>
      <c r="H6" s="17"/>
      <c r="I6" s="17"/>
      <c r="J6" s="18">
        <f>H6+I6</f>
        <v>0</v>
      </c>
      <c r="K6" s="19" t="str">
        <f>IF(J6&gt;0,IF(J6&gt;(G6-F6+1),"Errore n. max Giorni! Verificare periodo inserito",IF((G6-F6+1)=J6,"ok","")),"")</f>
        <v/>
      </c>
      <c r="L6" s="38" t="str">
        <f t="shared" ref="L6:L70" si="0">IF((J6&gt;0),(G6-F6+1)-I6,"")</f>
        <v/>
      </c>
      <c r="M6" s="29"/>
      <c r="N6" s="30" t="s">
        <v>19</v>
      </c>
      <c r="O6" s="22">
        <f>IF(H6&gt;0,35.64,0)</f>
        <v>0</v>
      </c>
      <c r="P6" s="23">
        <f>IF(I6&gt;0,22.15,0)</f>
        <v>0</v>
      </c>
      <c r="Q6" s="23">
        <f>ROUND(H6*O6,2)</f>
        <v>0</v>
      </c>
      <c r="R6" s="23">
        <f>ROUND(I6*P6,2)</f>
        <v>0</v>
      </c>
      <c r="S6" s="24">
        <f>ROUND(Q6+R6,2)</f>
        <v>0</v>
      </c>
      <c r="T6" s="25">
        <f>IF(M6=0,0,IF((M6&lt;5000),5000,M6))</f>
        <v>0</v>
      </c>
      <c r="U6" s="26">
        <f>IF(T6=0,0,ROUND((T6-5000)/(20000-5000),2))</f>
        <v>0</v>
      </c>
      <c r="V6" s="32">
        <f>IF(N6="NO",0,IF(N6="SI",17.16,0))</f>
        <v>0</v>
      </c>
      <c r="W6" s="26">
        <f>IF(H6&gt;0,ROUND((U6*(O6-V6)+V6),2),0)</f>
        <v>0</v>
      </c>
      <c r="X6" s="27">
        <f>IF(H6&gt;0,ROUND(O6-W6,2),0)</f>
        <v>0</v>
      </c>
      <c r="Y6" s="26">
        <f>IF(I6&gt;0,(ROUND((U6*(P6-V6)+V6),2)),0)</f>
        <v>0</v>
      </c>
      <c r="Z6" s="27">
        <f>IF(I6&gt;0,(ROUND(P6-Y6,2)),0)</f>
        <v>0</v>
      </c>
      <c r="AA6" s="28">
        <f>(W6*H6)+(Y6*I6)</f>
        <v>0</v>
      </c>
      <c r="AB6" s="33">
        <f>IF(J6&gt;0,IF(M6="","Inserire Isee in colonna M",IF(N6="","compilare colonna N",ROUND((X6*H6)+(Z6*I6),2))),0)</f>
        <v>0</v>
      </c>
      <c r="AC6" s="34"/>
    </row>
    <row r="7" spans="1:33" ht="16.5" x14ac:dyDescent="0.35">
      <c r="A7" s="12"/>
      <c r="B7" s="13"/>
      <c r="C7" s="13"/>
      <c r="D7" s="14"/>
      <c r="E7" s="14"/>
      <c r="F7" s="16"/>
      <c r="G7" s="16"/>
      <c r="H7" s="17"/>
      <c r="I7" s="17"/>
      <c r="J7" s="18">
        <f t="shared" ref="J7:J9" si="1">H7+I7</f>
        <v>0</v>
      </c>
      <c r="K7" s="19" t="str">
        <f t="shared" ref="K7:K70" si="2">IF(J7&gt;0,IF(J7&gt;(G7-F7+1),"Errore n. max Giorni! Verificare periodo inserito",IF((G7-F7+1)=J7,"ok","")),"")</f>
        <v/>
      </c>
      <c r="L7" s="38" t="str">
        <f t="shared" si="0"/>
        <v/>
      </c>
      <c r="M7" s="29"/>
      <c r="N7" s="30" t="s">
        <v>19</v>
      </c>
      <c r="O7" s="22">
        <f t="shared" ref="O7:O70" si="3">IF(H7&gt;0,35.64,0)</f>
        <v>0</v>
      </c>
      <c r="P7" s="23">
        <f t="shared" ref="P7:P70" si="4">IF(I7&gt;0,22.15,0)</f>
        <v>0</v>
      </c>
      <c r="Q7" s="23">
        <f t="shared" ref="Q7:Q70" si="5">ROUND(H7*O7,2)</f>
        <v>0</v>
      </c>
      <c r="R7" s="23">
        <f t="shared" ref="R7:R70" si="6">ROUND(I7*P7,2)</f>
        <v>0</v>
      </c>
      <c r="S7" s="24">
        <f t="shared" ref="S7:S70" si="7">ROUND(Q7+R7,2)</f>
        <v>0</v>
      </c>
      <c r="T7" s="25">
        <f t="shared" ref="T7:T70" si="8">IF(M7=0,0,IF((M7&lt;5000),5000,M7))</f>
        <v>0</v>
      </c>
      <c r="U7" s="26">
        <f t="shared" ref="U7:U70" si="9">IF(T7=0,0,ROUND((T7-5000)/(20000-5000),2))</f>
        <v>0</v>
      </c>
      <c r="V7" s="32">
        <f t="shared" ref="V7:V70" si="10">IF(N7="NO",0,IF(N7="SI",17.16,0))</f>
        <v>0</v>
      </c>
      <c r="W7" s="26">
        <f t="shared" ref="W7:W70" si="11">IF(H7&gt;0,ROUND((U7*(O7-V7)+V7),2),0)</f>
        <v>0</v>
      </c>
      <c r="X7" s="27">
        <f t="shared" ref="X7:X70" si="12">IF(H7&gt;0,ROUND(O7-W7,2),0)</f>
        <v>0</v>
      </c>
      <c r="Y7" s="26">
        <f t="shared" ref="Y7:Y70" si="13">IF(I7&gt;0,(ROUND((U7*(P7-V7)+V7),2)),0)</f>
        <v>0</v>
      </c>
      <c r="Z7" s="27">
        <f t="shared" ref="Z7:Z70" si="14">IF(I7&gt;0,(ROUND(P7-Y7,2)),0)</f>
        <v>0</v>
      </c>
      <c r="AA7" s="28">
        <f t="shared" ref="AA7:AA70" si="15">(W7*H7)+(Y7*I7)</f>
        <v>0</v>
      </c>
      <c r="AB7" s="33">
        <f t="shared" ref="AB7:AB70" si="16">IF(J7&gt;0,IF(M7="","Inserire Isee in colonna M",IF(N7="","compilare colonna N",ROUND((X7*H7)+(Z7*I7),2))),0)</f>
        <v>0</v>
      </c>
      <c r="AC7" s="34"/>
    </row>
    <row r="8" spans="1:33" ht="16.5" x14ac:dyDescent="0.35">
      <c r="A8" s="12"/>
      <c r="B8" s="13"/>
      <c r="C8" s="13"/>
      <c r="D8" s="14"/>
      <c r="E8" s="14"/>
      <c r="F8" s="16"/>
      <c r="G8" s="16"/>
      <c r="H8" s="17"/>
      <c r="I8" s="17"/>
      <c r="J8" s="18">
        <f t="shared" si="1"/>
        <v>0</v>
      </c>
      <c r="K8" s="19" t="str">
        <f t="shared" si="2"/>
        <v/>
      </c>
      <c r="L8" s="38" t="str">
        <f t="shared" si="0"/>
        <v/>
      </c>
      <c r="M8" s="29"/>
      <c r="N8" s="30" t="s">
        <v>19</v>
      </c>
      <c r="O8" s="22">
        <f t="shared" si="3"/>
        <v>0</v>
      </c>
      <c r="P8" s="23">
        <f t="shared" si="4"/>
        <v>0</v>
      </c>
      <c r="Q8" s="23">
        <f t="shared" si="5"/>
        <v>0</v>
      </c>
      <c r="R8" s="23">
        <f t="shared" si="6"/>
        <v>0</v>
      </c>
      <c r="S8" s="24">
        <f t="shared" si="7"/>
        <v>0</v>
      </c>
      <c r="T8" s="25">
        <f t="shared" si="8"/>
        <v>0</v>
      </c>
      <c r="U8" s="26">
        <f t="shared" si="9"/>
        <v>0</v>
      </c>
      <c r="V8" s="32">
        <f t="shared" si="10"/>
        <v>0</v>
      </c>
      <c r="W8" s="26">
        <f t="shared" si="11"/>
        <v>0</v>
      </c>
      <c r="X8" s="27">
        <f t="shared" si="12"/>
        <v>0</v>
      </c>
      <c r="Y8" s="26">
        <f t="shared" si="13"/>
        <v>0</v>
      </c>
      <c r="Z8" s="27">
        <f t="shared" si="14"/>
        <v>0</v>
      </c>
      <c r="AA8" s="28">
        <f t="shared" si="15"/>
        <v>0</v>
      </c>
      <c r="AB8" s="33">
        <f t="shared" si="16"/>
        <v>0</v>
      </c>
      <c r="AC8" s="34"/>
    </row>
    <row r="9" spans="1:33" ht="16.5" x14ac:dyDescent="0.35">
      <c r="A9" s="12"/>
      <c r="B9" s="13"/>
      <c r="C9" s="13"/>
      <c r="D9" s="14"/>
      <c r="E9" s="14"/>
      <c r="F9" s="16"/>
      <c r="G9" s="16"/>
      <c r="H9" s="17"/>
      <c r="I9" s="17"/>
      <c r="J9" s="18">
        <f t="shared" si="1"/>
        <v>0</v>
      </c>
      <c r="K9" s="19" t="str">
        <f t="shared" si="2"/>
        <v/>
      </c>
      <c r="L9" s="38" t="str">
        <f t="shared" si="0"/>
        <v/>
      </c>
      <c r="M9" s="29"/>
      <c r="N9" s="30" t="s">
        <v>19</v>
      </c>
      <c r="O9" s="22">
        <f t="shared" si="3"/>
        <v>0</v>
      </c>
      <c r="P9" s="23">
        <f t="shared" si="4"/>
        <v>0</v>
      </c>
      <c r="Q9" s="23">
        <f t="shared" si="5"/>
        <v>0</v>
      </c>
      <c r="R9" s="23">
        <f t="shared" si="6"/>
        <v>0</v>
      </c>
      <c r="S9" s="24">
        <f t="shared" si="7"/>
        <v>0</v>
      </c>
      <c r="T9" s="25">
        <f t="shared" si="8"/>
        <v>0</v>
      </c>
      <c r="U9" s="26">
        <f t="shared" si="9"/>
        <v>0</v>
      </c>
      <c r="V9" s="32">
        <f t="shared" si="10"/>
        <v>0</v>
      </c>
      <c r="W9" s="26">
        <f t="shared" si="11"/>
        <v>0</v>
      </c>
      <c r="X9" s="27">
        <f t="shared" si="12"/>
        <v>0</v>
      </c>
      <c r="Y9" s="26">
        <f t="shared" si="13"/>
        <v>0</v>
      </c>
      <c r="Z9" s="27">
        <f t="shared" si="14"/>
        <v>0</v>
      </c>
      <c r="AA9" s="28">
        <f t="shared" si="15"/>
        <v>0</v>
      </c>
      <c r="AB9" s="33">
        <f t="shared" si="16"/>
        <v>0</v>
      </c>
      <c r="AC9" s="34"/>
    </row>
    <row r="10" spans="1:33" ht="16.5" x14ac:dyDescent="0.35">
      <c r="A10" s="12"/>
      <c r="B10" s="13"/>
      <c r="C10" s="13"/>
      <c r="D10" s="14"/>
      <c r="E10" s="14"/>
      <c r="F10" s="16"/>
      <c r="G10" s="16"/>
      <c r="H10" s="17"/>
      <c r="I10" s="17"/>
      <c r="J10" s="18">
        <f t="shared" ref="J10:J70" si="17">H10+I10</f>
        <v>0</v>
      </c>
      <c r="K10" s="19" t="str">
        <f t="shared" si="2"/>
        <v/>
      </c>
      <c r="L10" s="38" t="str">
        <f t="shared" si="0"/>
        <v/>
      </c>
      <c r="M10" s="29"/>
      <c r="N10" s="30" t="s">
        <v>19</v>
      </c>
      <c r="O10" s="22">
        <f t="shared" si="3"/>
        <v>0</v>
      </c>
      <c r="P10" s="23">
        <f t="shared" si="4"/>
        <v>0</v>
      </c>
      <c r="Q10" s="23">
        <f t="shared" si="5"/>
        <v>0</v>
      </c>
      <c r="R10" s="23">
        <f t="shared" si="6"/>
        <v>0</v>
      </c>
      <c r="S10" s="24">
        <f t="shared" si="7"/>
        <v>0</v>
      </c>
      <c r="T10" s="25">
        <f t="shared" si="8"/>
        <v>0</v>
      </c>
      <c r="U10" s="26">
        <f t="shared" si="9"/>
        <v>0</v>
      </c>
      <c r="V10" s="32">
        <f t="shared" si="10"/>
        <v>0</v>
      </c>
      <c r="W10" s="26">
        <f t="shared" si="11"/>
        <v>0</v>
      </c>
      <c r="X10" s="27">
        <f t="shared" si="12"/>
        <v>0</v>
      </c>
      <c r="Y10" s="26">
        <f t="shared" si="13"/>
        <v>0</v>
      </c>
      <c r="Z10" s="27">
        <f t="shared" si="14"/>
        <v>0</v>
      </c>
      <c r="AA10" s="28">
        <f t="shared" si="15"/>
        <v>0</v>
      </c>
      <c r="AB10" s="33">
        <f t="shared" si="16"/>
        <v>0</v>
      </c>
      <c r="AC10" s="34"/>
    </row>
    <row r="11" spans="1:33" ht="16.5" x14ac:dyDescent="0.35">
      <c r="A11" s="12"/>
      <c r="B11" s="13"/>
      <c r="C11" s="13"/>
      <c r="D11" s="14"/>
      <c r="E11" s="14"/>
      <c r="F11" s="16"/>
      <c r="G11" s="16"/>
      <c r="H11" s="17"/>
      <c r="I11" s="17"/>
      <c r="J11" s="18">
        <f t="shared" si="17"/>
        <v>0</v>
      </c>
      <c r="K11" s="19" t="str">
        <f t="shared" si="2"/>
        <v/>
      </c>
      <c r="L11" s="38" t="str">
        <f t="shared" si="0"/>
        <v/>
      </c>
      <c r="M11" s="29"/>
      <c r="N11" s="30" t="s">
        <v>19</v>
      </c>
      <c r="O11" s="22">
        <f t="shared" si="3"/>
        <v>0</v>
      </c>
      <c r="P11" s="23">
        <f t="shared" si="4"/>
        <v>0</v>
      </c>
      <c r="Q11" s="23">
        <f t="shared" si="5"/>
        <v>0</v>
      </c>
      <c r="R11" s="23">
        <f t="shared" si="6"/>
        <v>0</v>
      </c>
      <c r="S11" s="24">
        <f t="shared" si="7"/>
        <v>0</v>
      </c>
      <c r="T11" s="25">
        <f t="shared" si="8"/>
        <v>0</v>
      </c>
      <c r="U11" s="26">
        <f t="shared" si="9"/>
        <v>0</v>
      </c>
      <c r="V11" s="32">
        <f t="shared" si="10"/>
        <v>0</v>
      </c>
      <c r="W11" s="26">
        <f t="shared" si="11"/>
        <v>0</v>
      </c>
      <c r="X11" s="27">
        <f t="shared" si="12"/>
        <v>0</v>
      </c>
      <c r="Y11" s="26">
        <f t="shared" si="13"/>
        <v>0</v>
      </c>
      <c r="Z11" s="27">
        <f t="shared" si="14"/>
        <v>0</v>
      </c>
      <c r="AA11" s="28">
        <f t="shared" si="15"/>
        <v>0</v>
      </c>
      <c r="AB11" s="33">
        <f t="shared" si="16"/>
        <v>0</v>
      </c>
      <c r="AC11" s="34"/>
    </row>
    <row r="12" spans="1:33" ht="16.5" x14ac:dyDescent="0.35">
      <c r="A12" s="12"/>
      <c r="B12" s="13"/>
      <c r="C12" s="13"/>
      <c r="D12" s="14"/>
      <c r="E12" s="14"/>
      <c r="F12" s="16"/>
      <c r="G12" s="16"/>
      <c r="H12" s="17"/>
      <c r="I12" s="17"/>
      <c r="J12" s="18">
        <f t="shared" si="17"/>
        <v>0</v>
      </c>
      <c r="K12" s="19" t="str">
        <f t="shared" si="2"/>
        <v/>
      </c>
      <c r="L12" s="38" t="str">
        <f t="shared" si="0"/>
        <v/>
      </c>
      <c r="M12" s="29"/>
      <c r="N12" s="30" t="s">
        <v>19</v>
      </c>
      <c r="O12" s="22">
        <f t="shared" si="3"/>
        <v>0</v>
      </c>
      <c r="P12" s="23">
        <f t="shared" si="4"/>
        <v>0</v>
      </c>
      <c r="Q12" s="23">
        <f t="shared" si="5"/>
        <v>0</v>
      </c>
      <c r="R12" s="23">
        <f t="shared" si="6"/>
        <v>0</v>
      </c>
      <c r="S12" s="24">
        <f t="shared" si="7"/>
        <v>0</v>
      </c>
      <c r="T12" s="25">
        <f t="shared" si="8"/>
        <v>0</v>
      </c>
      <c r="U12" s="26">
        <f t="shared" si="9"/>
        <v>0</v>
      </c>
      <c r="V12" s="32">
        <f t="shared" si="10"/>
        <v>0</v>
      </c>
      <c r="W12" s="26">
        <f t="shared" si="11"/>
        <v>0</v>
      </c>
      <c r="X12" s="27">
        <f t="shared" si="12"/>
        <v>0</v>
      </c>
      <c r="Y12" s="26">
        <f t="shared" si="13"/>
        <v>0</v>
      </c>
      <c r="Z12" s="27">
        <f t="shared" si="14"/>
        <v>0</v>
      </c>
      <c r="AA12" s="28">
        <f t="shared" si="15"/>
        <v>0</v>
      </c>
      <c r="AB12" s="33">
        <f t="shared" si="16"/>
        <v>0</v>
      </c>
      <c r="AC12" s="34"/>
    </row>
    <row r="13" spans="1:33" ht="16.5" x14ac:dyDescent="0.35">
      <c r="A13" s="12"/>
      <c r="B13" s="13"/>
      <c r="C13" s="13"/>
      <c r="D13" s="14"/>
      <c r="E13" s="14"/>
      <c r="F13" s="16"/>
      <c r="G13" s="16"/>
      <c r="H13" s="17"/>
      <c r="I13" s="17"/>
      <c r="J13" s="18">
        <f t="shared" si="17"/>
        <v>0</v>
      </c>
      <c r="K13" s="19" t="str">
        <f t="shared" si="2"/>
        <v/>
      </c>
      <c r="L13" s="38" t="str">
        <f t="shared" si="0"/>
        <v/>
      </c>
      <c r="M13" s="29"/>
      <c r="N13" s="30" t="s">
        <v>19</v>
      </c>
      <c r="O13" s="22">
        <f t="shared" si="3"/>
        <v>0</v>
      </c>
      <c r="P13" s="23">
        <f t="shared" si="4"/>
        <v>0</v>
      </c>
      <c r="Q13" s="23">
        <f t="shared" si="5"/>
        <v>0</v>
      </c>
      <c r="R13" s="23">
        <f t="shared" si="6"/>
        <v>0</v>
      </c>
      <c r="S13" s="24">
        <f t="shared" si="7"/>
        <v>0</v>
      </c>
      <c r="T13" s="25">
        <f t="shared" si="8"/>
        <v>0</v>
      </c>
      <c r="U13" s="26">
        <f t="shared" si="9"/>
        <v>0</v>
      </c>
      <c r="V13" s="32">
        <f t="shared" si="10"/>
        <v>0</v>
      </c>
      <c r="W13" s="26">
        <f t="shared" si="11"/>
        <v>0</v>
      </c>
      <c r="X13" s="27">
        <f t="shared" si="12"/>
        <v>0</v>
      </c>
      <c r="Y13" s="26">
        <f t="shared" si="13"/>
        <v>0</v>
      </c>
      <c r="Z13" s="27">
        <f t="shared" si="14"/>
        <v>0</v>
      </c>
      <c r="AA13" s="28">
        <f t="shared" si="15"/>
        <v>0</v>
      </c>
      <c r="AB13" s="33">
        <f t="shared" si="16"/>
        <v>0</v>
      </c>
      <c r="AC13" s="34"/>
    </row>
    <row r="14" spans="1:33" ht="16.5" x14ac:dyDescent="0.35">
      <c r="A14" s="12"/>
      <c r="B14" s="13"/>
      <c r="C14" s="13"/>
      <c r="D14" s="14"/>
      <c r="E14" s="14"/>
      <c r="F14" s="16"/>
      <c r="G14" s="16"/>
      <c r="H14" s="17"/>
      <c r="I14" s="17"/>
      <c r="J14" s="18">
        <f t="shared" si="17"/>
        <v>0</v>
      </c>
      <c r="K14" s="19" t="str">
        <f t="shared" si="2"/>
        <v/>
      </c>
      <c r="L14" s="38" t="str">
        <f t="shared" si="0"/>
        <v/>
      </c>
      <c r="M14" s="29"/>
      <c r="N14" s="30" t="s">
        <v>19</v>
      </c>
      <c r="O14" s="22">
        <f t="shared" si="3"/>
        <v>0</v>
      </c>
      <c r="P14" s="23">
        <f t="shared" si="4"/>
        <v>0</v>
      </c>
      <c r="Q14" s="23">
        <f t="shared" si="5"/>
        <v>0</v>
      </c>
      <c r="R14" s="23">
        <f t="shared" si="6"/>
        <v>0</v>
      </c>
      <c r="S14" s="24">
        <f t="shared" si="7"/>
        <v>0</v>
      </c>
      <c r="T14" s="25">
        <f t="shared" si="8"/>
        <v>0</v>
      </c>
      <c r="U14" s="26">
        <f t="shared" si="9"/>
        <v>0</v>
      </c>
      <c r="V14" s="32">
        <f t="shared" si="10"/>
        <v>0</v>
      </c>
      <c r="W14" s="26">
        <f t="shared" si="11"/>
        <v>0</v>
      </c>
      <c r="X14" s="27">
        <f t="shared" si="12"/>
        <v>0</v>
      </c>
      <c r="Y14" s="26">
        <f t="shared" si="13"/>
        <v>0</v>
      </c>
      <c r="Z14" s="27">
        <f t="shared" si="14"/>
        <v>0</v>
      </c>
      <c r="AA14" s="28">
        <f t="shared" si="15"/>
        <v>0</v>
      </c>
      <c r="AB14" s="33">
        <f t="shared" si="16"/>
        <v>0</v>
      </c>
      <c r="AC14" s="34"/>
    </row>
    <row r="15" spans="1:33" ht="16.5" x14ac:dyDescent="0.35">
      <c r="A15" s="12"/>
      <c r="B15" s="13"/>
      <c r="C15" s="13"/>
      <c r="D15" s="14"/>
      <c r="E15" s="14"/>
      <c r="F15" s="16"/>
      <c r="G15" s="16"/>
      <c r="H15" s="17"/>
      <c r="I15" s="17"/>
      <c r="J15" s="18">
        <f t="shared" si="17"/>
        <v>0</v>
      </c>
      <c r="K15" s="19" t="str">
        <f t="shared" si="2"/>
        <v/>
      </c>
      <c r="L15" s="38" t="str">
        <f t="shared" si="0"/>
        <v/>
      </c>
      <c r="M15" s="29"/>
      <c r="N15" s="30" t="s">
        <v>19</v>
      </c>
      <c r="O15" s="22">
        <f t="shared" si="3"/>
        <v>0</v>
      </c>
      <c r="P15" s="23">
        <f t="shared" si="4"/>
        <v>0</v>
      </c>
      <c r="Q15" s="23">
        <f t="shared" si="5"/>
        <v>0</v>
      </c>
      <c r="R15" s="23">
        <f t="shared" si="6"/>
        <v>0</v>
      </c>
      <c r="S15" s="24">
        <f t="shared" si="7"/>
        <v>0</v>
      </c>
      <c r="T15" s="25">
        <f t="shared" si="8"/>
        <v>0</v>
      </c>
      <c r="U15" s="26">
        <f t="shared" si="9"/>
        <v>0</v>
      </c>
      <c r="V15" s="32">
        <f t="shared" si="10"/>
        <v>0</v>
      </c>
      <c r="W15" s="26">
        <f t="shared" si="11"/>
        <v>0</v>
      </c>
      <c r="X15" s="27">
        <f t="shared" si="12"/>
        <v>0</v>
      </c>
      <c r="Y15" s="26">
        <f t="shared" si="13"/>
        <v>0</v>
      </c>
      <c r="Z15" s="27">
        <f t="shared" si="14"/>
        <v>0</v>
      </c>
      <c r="AA15" s="28">
        <f t="shared" si="15"/>
        <v>0</v>
      </c>
      <c r="AB15" s="33">
        <f t="shared" si="16"/>
        <v>0</v>
      </c>
      <c r="AC15" s="34"/>
    </row>
    <row r="16" spans="1:33" ht="16.5" x14ac:dyDescent="0.35">
      <c r="A16" s="12"/>
      <c r="B16" s="13"/>
      <c r="C16" s="13"/>
      <c r="D16" s="14"/>
      <c r="E16" s="14"/>
      <c r="F16" s="16"/>
      <c r="G16" s="16"/>
      <c r="H16" s="17"/>
      <c r="I16" s="17"/>
      <c r="J16" s="18">
        <f t="shared" si="17"/>
        <v>0</v>
      </c>
      <c r="K16" s="19" t="str">
        <f t="shared" si="2"/>
        <v/>
      </c>
      <c r="L16" s="38" t="str">
        <f t="shared" si="0"/>
        <v/>
      </c>
      <c r="M16" s="29"/>
      <c r="N16" s="30" t="s">
        <v>19</v>
      </c>
      <c r="O16" s="22">
        <f t="shared" si="3"/>
        <v>0</v>
      </c>
      <c r="P16" s="23">
        <f t="shared" si="4"/>
        <v>0</v>
      </c>
      <c r="Q16" s="23">
        <f t="shared" si="5"/>
        <v>0</v>
      </c>
      <c r="R16" s="23">
        <f t="shared" si="6"/>
        <v>0</v>
      </c>
      <c r="S16" s="24">
        <f t="shared" si="7"/>
        <v>0</v>
      </c>
      <c r="T16" s="25">
        <f t="shared" si="8"/>
        <v>0</v>
      </c>
      <c r="U16" s="26">
        <f t="shared" si="9"/>
        <v>0</v>
      </c>
      <c r="V16" s="32">
        <f t="shared" si="10"/>
        <v>0</v>
      </c>
      <c r="W16" s="26">
        <f t="shared" si="11"/>
        <v>0</v>
      </c>
      <c r="X16" s="27">
        <f t="shared" si="12"/>
        <v>0</v>
      </c>
      <c r="Y16" s="26">
        <f t="shared" si="13"/>
        <v>0</v>
      </c>
      <c r="Z16" s="27">
        <f t="shared" si="14"/>
        <v>0</v>
      </c>
      <c r="AA16" s="28">
        <f t="shared" si="15"/>
        <v>0</v>
      </c>
      <c r="AB16" s="33">
        <f t="shared" si="16"/>
        <v>0</v>
      </c>
      <c r="AC16" s="34"/>
    </row>
    <row r="17" spans="1:29" ht="16.5" x14ac:dyDescent="0.35">
      <c r="A17" s="12"/>
      <c r="B17" s="13"/>
      <c r="C17" s="13"/>
      <c r="D17" s="14"/>
      <c r="E17" s="14"/>
      <c r="F17" s="16"/>
      <c r="G17" s="16"/>
      <c r="H17" s="17"/>
      <c r="I17" s="17"/>
      <c r="J17" s="18">
        <f t="shared" si="17"/>
        <v>0</v>
      </c>
      <c r="K17" s="19" t="str">
        <f t="shared" si="2"/>
        <v/>
      </c>
      <c r="L17" s="38" t="str">
        <f t="shared" si="0"/>
        <v/>
      </c>
      <c r="M17" s="29"/>
      <c r="N17" s="30" t="s">
        <v>19</v>
      </c>
      <c r="O17" s="22">
        <f t="shared" si="3"/>
        <v>0</v>
      </c>
      <c r="P17" s="23">
        <f t="shared" si="4"/>
        <v>0</v>
      </c>
      <c r="Q17" s="23">
        <f t="shared" si="5"/>
        <v>0</v>
      </c>
      <c r="R17" s="23">
        <f t="shared" si="6"/>
        <v>0</v>
      </c>
      <c r="S17" s="24">
        <f t="shared" si="7"/>
        <v>0</v>
      </c>
      <c r="T17" s="25">
        <f t="shared" si="8"/>
        <v>0</v>
      </c>
      <c r="U17" s="26">
        <f t="shared" si="9"/>
        <v>0</v>
      </c>
      <c r="V17" s="32">
        <f t="shared" si="10"/>
        <v>0</v>
      </c>
      <c r="W17" s="26">
        <f t="shared" si="11"/>
        <v>0</v>
      </c>
      <c r="X17" s="27">
        <f t="shared" si="12"/>
        <v>0</v>
      </c>
      <c r="Y17" s="26">
        <f t="shared" si="13"/>
        <v>0</v>
      </c>
      <c r="Z17" s="27">
        <f t="shared" si="14"/>
        <v>0</v>
      </c>
      <c r="AA17" s="28">
        <f t="shared" si="15"/>
        <v>0</v>
      </c>
      <c r="AB17" s="33">
        <f t="shared" si="16"/>
        <v>0</v>
      </c>
      <c r="AC17" s="34"/>
    </row>
    <row r="18" spans="1:29" ht="16.5" x14ac:dyDescent="0.35">
      <c r="A18" s="12"/>
      <c r="B18" s="13"/>
      <c r="C18" s="13"/>
      <c r="D18" s="14"/>
      <c r="E18" s="14"/>
      <c r="F18" s="16"/>
      <c r="G18" s="16"/>
      <c r="H18" s="17"/>
      <c r="I18" s="17"/>
      <c r="J18" s="18">
        <f t="shared" si="17"/>
        <v>0</v>
      </c>
      <c r="K18" s="19" t="str">
        <f t="shared" si="2"/>
        <v/>
      </c>
      <c r="L18" s="38" t="str">
        <f t="shared" si="0"/>
        <v/>
      </c>
      <c r="M18" s="29"/>
      <c r="N18" s="30" t="s">
        <v>19</v>
      </c>
      <c r="O18" s="22">
        <f t="shared" si="3"/>
        <v>0</v>
      </c>
      <c r="P18" s="23">
        <f t="shared" si="4"/>
        <v>0</v>
      </c>
      <c r="Q18" s="23">
        <f t="shared" si="5"/>
        <v>0</v>
      </c>
      <c r="R18" s="23">
        <f t="shared" si="6"/>
        <v>0</v>
      </c>
      <c r="S18" s="24">
        <f t="shared" si="7"/>
        <v>0</v>
      </c>
      <c r="T18" s="25">
        <f t="shared" si="8"/>
        <v>0</v>
      </c>
      <c r="U18" s="26">
        <f t="shared" si="9"/>
        <v>0</v>
      </c>
      <c r="V18" s="32">
        <f t="shared" si="10"/>
        <v>0</v>
      </c>
      <c r="W18" s="26">
        <f t="shared" si="11"/>
        <v>0</v>
      </c>
      <c r="X18" s="27">
        <f t="shared" si="12"/>
        <v>0</v>
      </c>
      <c r="Y18" s="26">
        <f t="shared" si="13"/>
        <v>0</v>
      </c>
      <c r="Z18" s="27">
        <f t="shared" si="14"/>
        <v>0</v>
      </c>
      <c r="AA18" s="28">
        <f t="shared" si="15"/>
        <v>0</v>
      </c>
      <c r="AB18" s="33">
        <f t="shared" si="16"/>
        <v>0</v>
      </c>
      <c r="AC18" s="34"/>
    </row>
    <row r="19" spans="1:29" ht="16.5" x14ac:dyDescent="0.35">
      <c r="A19" s="12"/>
      <c r="B19" s="13"/>
      <c r="C19" s="13"/>
      <c r="D19" s="14"/>
      <c r="E19" s="14"/>
      <c r="F19" s="16"/>
      <c r="G19" s="16"/>
      <c r="H19" s="17"/>
      <c r="I19" s="17"/>
      <c r="J19" s="18">
        <f t="shared" si="17"/>
        <v>0</v>
      </c>
      <c r="K19" s="19" t="str">
        <f t="shared" si="2"/>
        <v/>
      </c>
      <c r="L19" s="38" t="str">
        <f t="shared" si="0"/>
        <v/>
      </c>
      <c r="M19" s="29"/>
      <c r="N19" s="30" t="s">
        <v>19</v>
      </c>
      <c r="O19" s="22">
        <f t="shared" si="3"/>
        <v>0</v>
      </c>
      <c r="P19" s="23">
        <f t="shared" si="4"/>
        <v>0</v>
      </c>
      <c r="Q19" s="23">
        <f t="shared" si="5"/>
        <v>0</v>
      </c>
      <c r="R19" s="23">
        <f t="shared" si="6"/>
        <v>0</v>
      </c>
      <c r="S19" s="24">
        <f t="shared" si="7"/>
        <v>0</v>
      </c>
      <c r="T19" s="25">
        <f t="shared" si="8"/>
        <v>0</v>
      </c>
      <c r="U19" s="26">
        <f t="shared" si="9"/>
        <v>0</v>
      </c>
      <c r="V19" s="32">
        <f t="shared" si="10"/>
        <v>0</v>
      </c>
      <c r="W19" s="26">
        <f t="shared" si="11"/>
        <v>0</v>
      </c>
      <c r="X19" s="27">
        <f t="shared" si="12"/>
        <v>0</v>
      </c>
      <c r="Y19" s="26">
        <f t="shared" si="13"/>
        <v>0</v>
      </c>
      <c r="Z19" s="27">
        <f t="shared" si="14"/>
        <v>0</v>
      </c>
      <c r="AA19" s="28">
        <f t="shared" si="15"/>
        <v>0</v>
      </c>
      <c r="AB19" s="33">
        <f t="shared" si="16"/>
        <v>0</v>
      </c>
      <c r="AC19" s="34"/>
    </row>
    <row r="20" spans="1:29" ht="16.5" x14ac:dyDescent="0.35">
      <c r="A20" s="12"/>
      <c r="B20" s="13"/>
      <c r="C20" s="13"/>
      <c r="D20" s="14"/>
      <c r="E20" s="14"/>
      <c r="F20" s="16"/>
      <c r="G20" s="16"/>
      <c r="H20" s="17"/>
      <c r="I20" s="17"/>
      <c r="J20" s="18">
        <f t="shared" si="17"/>
        <v>0</v>
      </c>
      <c r="K20" s="19" t="str">
        <f t="shared" si="2"/>
        <v/>
      </c>
      <c r="L20" s="38" t="str">
        <f t="shared" si="0"/>
        <v/>
      </c>
      <c r="M20" s="29"/>
      <c r="N20" s="30" t="s">
        <v>19</v>
      </c>
      <c r="O20" s="22">
        <f t="shared" si="3"/>
        <v>0</v>
      </c>
      <c r="P20" s="23">
        <f t="shared" si="4"/>
        <v>0</v>
      </c>
      <c r="Q20" s="23">
        <f t="shared" si="5"/>
        <v>0</v>
      </c>
      <c r="R20" s="23">
        <f t="shared" si="6"/>
        <v>0</v>
      </c>
      <c r="S20" s="24">
        <f t="shared" si="7"/>
        <v>0</v>
      </c>
      <c r="T20" s="25">
        <f t="shared" si="8"/>
        <v>0</v>
      </c>
      <c r="U20" s="26">
        <f t="shared" si="9"/>
        <v>0</v>
      </c>
      <c r="V20" s="32">
        <f t="shared" si="10"/>
        <v>0</v>
      </c>
      <c r="W20" s="26">
        <f t="shared" si="11"/>
        <v>0</v>
      </c>
      <c r="X20" s="27">
        <f t="shared" si="12"/>
        <v>0</v>
      </c>
      <c r="Y20" s="26">
        <f t="shared" si="13"/>
        <v>0</v>
      </c>
      <c r="Z20" s="27">
        <f t="shared" si="14"/>
        <v>0</v>
      </c>
      <c r="AA20" s="28">
        <f t="shared" si="15"/>
        <v>0</v>
      </c>
      <c r="AB20" s="33">
        <f t="shared" si="16"/>
        <v>0</v>
      </c>
      <c r="AC20" s="34"/>
    </row>
    <row r="21" spans="1:29" ht="16.5" x14ac:dyDescent="0.35">
      <c r="A21" s="12"/>
      <c r="B21" s="13"/>
      <c r="C21" s="13"/>
      <c r="D21" s="14"/>
      <c r="E21" s="14"/>
      <c r="F21" s="16"/>
      <c r="G21" s="16"/>
      <c r="H21" s="17"/>
      <c r="I21" s="17"/>
      <c r="J21" s="18">
        <f t="shared" si="17"/>
        <v>0</v>
      </c>
      <c r="K21" s="19" t="str">
        <f t="shared" si="2"/>
        <v/>
      </c>
      <c r="L21" s="38" t="str">
        <f t="shared" si="0"/>
        <v/>
      </c>
      <c r="M21" s="29"/>
      <c r="N21" s="30" t="s">
        <v>19</v>
      </c>
      <c r="O21" s="22">
        <f t="shared" si="3"/>
        <v>0</v>
      </c>
      <c r="P21" s="23">
        <f t="shared" si="4"/>
        <v>0</v>
      </c>
      <c r="Q21" s="23">
        <f t="shared" si="5"/>
        <v>0</v>
      </c>
      <c r="R21" s="23">
        <f t="shared" si="6"/>
        <v>0</v>
      </c>
      <c r="S21" s="24">
        <f t="shared" si="7"/>
        <v>0</v>
      </c>
      <c r="T21" s="25">
        <f t="shared" si="8"/>
        <v>0</v>
      </c>
      <c r="U21" s="26">
        <f t="shared" si="9"/>
        <v>0</v>
      </c>
      <c r="V21" s="32">
        <f t="shared" si="10"/>
        <v>0</v>
      </c>
      <c r="W21" s="26">
        <f t="shared" si="11"/>
        <v>0</v>
      </c>
      <c r="X21" s="27">
        <f t="shared" si="12"/>
        <v>0</v>
      </c>
      <c r="Y21" s="26">
        <f t="shared" si="13"/>
        <v>0</v>
      </c>
      <c r="Z21" s="27">
        <f t="shared" si="14"/>
        <v>0</v>
      </c>
      <c r="AA21" s="28">
        <f t="shared" si="15"/>
        <v>0</v>
      </c>
      <c r="AB21" s="33">
        <f t="shared" si="16"/>
        <v>0</v>
      </c>
      <c r="AC21" s="34"/>
    </row>
    <row r="22" spans="1:29" ht="16.5" x14ac:dyDescent="0.35">
      <c r="A22" s="12"/>
      <c r="B22" s="13"/>
      <c r="C22" s="13"/>
      <c r="D22" s="14"/>
      <c r="E22" s="14"/>
      <c r="F22" s="16"/>
      <c r="G22" s="16"/>
      <c r="H22" s="17"/>
      <c r="I22" s="17"/>
      <c r="J22" s="18">
        <f t="shared" si="17"/>
        <v>0</v>
      </c>
      <c r="K22" s="19" t="str">
        <f t="shared" si="2"/>
        <v/>
      </c>
      <c r="L22" s="38" t="str">
        <f t="shared" si="0"/>
        <v/>
      </c>
      <c r="M22" s="29"/>
      <c r="N22" s="30" t="s">
        <v>19</v>
      </c>
      <c r="O22" s="22">
        <f t="shared" si="3"/>
        <v>0</v>
      </c>
      <c r="P22" s="23">
        <f t="shared" si="4"/>
        <v>0</v>
      </c>
      <c r="Q22" s="23">
        <f t="shared" si="5"/>
        <v>0</v>
      </c>
      <c r="R22" s="23">
        <f t="shared" si="6"/>
        <v>0</v>
      </c>
      <c r="S22" s="24">
        <f t="shared" si="7"/>
        <v>0</v>
      </c>
      <c r="T22" s="25">
        <f t="shared" si="8"/>
        <v>0</v>
      </c>
      <c r="U22" s="26">
        <f t="shared" si="9"/>
        <v>0</v>
      </c>
      <c r="V22" s="32">
        <f t="shared" si="10"/>
        <v>0</v>
      </c>
      <c r="W22" s="26">
        <f t="shared" si="11"/>
        <v>0</v>
      </c>
      <c r="X22" s="27">
        <f t="shared" si="12"/>
        <v>0</v>
      </c>
      <c r="Y22" s="26">
        <f t="shared" si="13"/>
        <v>0</v>
      </c>
      <c r="Z22" s="27">
        <f t="shared" si="14"/>
        <v>0</v>
      </c>
      <c r="AA22" s="28">
        <f t="shared" si="15"/>
        <v>0</v>
      </c>
      <c r="AB22" s="33">
        <f t="shared" si="16"/>
        <v>0</v>
      </c>
      <c r="AC22" s="34"/>
    </row>
    <row r="23" spans="1:29" ht="16.5" x14ac:dyDescent="0.35">
      <c r="A23" s="12"/>
      <c r="B23" s="13"/>
      <c r="C23" s="13"/>
      <c r="D23" s="14"/>
      <c r="E23" s="14"/>
      <c r="F23" s="16"/>
      <c r="G23" s="16"/>
      <c r="H23" s="17"/>
      <c r="I23" s="17"/>
      <c r="J23" s="18">
        <f t="shared" si="17"/>
        <v>0</v>
      </c>
      <c r="K23" s="19" t="str">
        <f t="shared" si="2"/>
        <v/>
      </c>
      <c r="L23" s="38" t="str">
        <f t="shared" si="0"/>
        <v/>
      </c>
      <c r="M23" s="29"/>
      <c r="N23" s="30" t="s">
        <v>19</v>
      </c>
      <c r="O23" s="22">
        <f t="shared" si="3"/>
        <v>0</v>
      </c>
      <c r="P23" s="23">
        <f t="shared" si="4"/>
        <v>0</v>
      </c>
      <c r="Q23" s="23">
        <f t="shared" si="5"/>
        <v>0</v>
      </c>
      <c r="R23" s="23">
        <f t="shared" si="6"/>
        <v>0</v>
      </c>
      <c r="S23" s="24">
        <f t="shared" si="7"/>
        <v>0</v>
      </c>
      <c r="T23" s="25">
        <f t="shared" si="8"/>
        <v>0</v>
      </c>
      <c r="U23" s="26">
        <f t="shared" si="9"/>
        <v>0</v>
      </c>
      <c r="V23" s="32">
        <f t="shared" si="10"/>
        <v>0</v>
      </c>
      <c r="W23" s="26">
        <f t="shared" si="11"/>
        <v>0</v>
      </c>
      <c r="X23" s="27">
        <f t="shared" si="12"/>
        <v>0</v>
      </c>
      <c r="Y23" s="26">
        <f t="shared" si="13"/>
        <v>0</v>
      </c>
      <c r="Z23" s="27">
        <f t="shared" si="14"/>
        <v>0</v>
      </c>
      <c r="AA23" s="28">
        <f t="shared" si="15"/>
        <v>0</v>
      </c>
      <c r="AB23" s="33">
        <f t="shared" si="16"/>
        <v>0</v>
      </c>
      <c r="AC23" s="34"/>
    </row>
    <row r="24" spans="1:29" ht="16.5" x14ac:dyDescent="0.35">
      <c r="A24" s="12"/>
      <c r="B24" s="13"/>
      <c r="C24" s="13"/>
      <c r="D24" s="14"/>
      <c r="E24" s="14"/>
      <c r="F24" s="16"/>
      <c r="G24" s="16"/>
      <c r="H24" s="17"/>
      <c r="I24" s="17"/>
      <c r="J24" s="18">
        <f t="shared" si="17"/>
        <v>0</v>
      </c>
      <c r="K24" s="19" t="str">
        <f t="shared" si="2"/>
        <v/>
      </c>
      <c r="L24" s="38" t="str">
        <f t="shared" si="0"/>
        <v/>
      </c>
      <c r="M24" s="29"/>
      <c r="N24" s="30" t="s">
        <v>19</v>
      </c>
      <c r="O24" s="22">
        <f t="shared" si="3"/>
        <v>0</v>
      </c>
      <c r="P24" s="23">
        <f t="shared" si="4"/>
        <v>0</v>
      </c>
      <c r="Q24" s="23">
        <f t="shared" si="5"/>
        <v>0</v>
      </c>
      <c r="R24" s="23">
        <f t="shared" si="6"/>
        <v>0</v>
      </c>
      <c r="S24" s="24">
        <f t="shared" si="7"/>
        <v>0</v>
      </c>
      <c r="T24" s="25">
        <f t="shared" si="8"/>
        <v>0</v>
      </c>
      <c r="U24" s="26">
        <f t="shared" si="9"/>
        <v>0</v>
      </c>
      <c r="V24" s="32">
        <f t="shared" si="10"/>
        <v>0</v>
      </c>
      <c r="W24" s="26">
        <f t="shared" si="11"/>
        <v>0</v>
      </c>
      <c r="X24" s="27">
        <f t="shared" si="12"/>
        <v>0</v>
      </c>
      <c r="Y24" s="26">
        <f t="shared" si="13"/>
        <v>0</v>
      </c>
      <c r="Z24" s="27">
        <f t="shared" si="14"/>
        <v>0</v>
      </c>
      <c r="AA24" s="28">
        <f t="shared" si="15"/>
        <v>0</v>
      </c>
      <c r="AB24" s="33">
        <f t="shared" si="16"/>
        <v>0</v>
      </c>
      <c r="AC24" s="34"/>
    </row>
    <row r="25" spans="1:29" ht="16.5" x14ac:dyDescent="0.35">
      <c r="A25" s="12"/>
      <c r="B25" s="13"/>
      <c r="C25" s="13"/>
      <c r="D25" s="14"/>
      <c r="E25" s="14"/>
      <c r="F25" s="16"/>
      <c r="G25" s="16"/>
      <c r="H25" s="17"/>
      <c r="I25" s="17"/>
      <c r="J25" s="18">
        <f t="shared" si="17"/>
        <v>0</v>
      </c>
      <c r="K25" s="19" t="str">
        <f t="shared" si="2"/>
        <v/>
      </c>
      <c r="L25" s="38" t="str">
        <f t="shared" si="0"/>
        <v/>
      </c>
      <c r="M25" s="29"/>
      <c r="N25" s="30" t="s">
        <v>19</v>
      </c>
      <c r="O25" s="22">
        <f t="shared" si="3"/>
        <v>0</v>
      </c>
      <c r="P25" s="23">
        <f t="shared" si="4"/>
        <v>0</v>
      </c>
      <c r="Q25" s="23">
        <f t="shared" si="5"/>
        <v>0</v>
      </c>
      <c r="R25" s="23">
        <f t="shared" si="6"/>
        <v>0</v>
      </c>
      <c r="S25" s="24">
        <f t="shared" si="7"/>
        <v>0</v>
      </c>
      <c r="T25" s="25">
        <f t="shared" si="8"/>
        <v>0</v>
      </c>
      <c r="U25" s="26">
        <f t="shared" si="9"/>
        <v>0</v>
      </c>
      <c r="V25" s="32">
        <f t="shared" si="10"/>
        <v>0</v>
      </c>
      <c r="W25" s="26">
        <f t="shared" si="11"/>
        <v>0</v>
      </c>
      <c r="X25" s="27">
        <f t="shared" si="12"/>
        <v>0</v>
      </c>
      <c r="Y25" s="26">
        <f t="shared" si="13"/>
        <v>0</v>
      </c>
      <c r="Z25" s="27">
        <f t="shared" si="14"/>
        <v>0</v>
      </c>
      <c r="AA25" s="28">
        <f t="shared" si="15"/>
        <v>0</v>
      </c>
      <c r="AB25" s="33">
        <f t="shared" si="16"/>
        <v>0</v>
      </c>
      <c r="AC25" s="34"/>
    </row>
    <row r="26" spans="1:29" ht="16.5" x14ac:dyDescent="0.35">
      <c r="A26" s="12"/>
      <c r="B26" s="13"/>
      <c r="C26" s="13"/>
      <c r="D26" s="14"/>
      <c r="E26" s="14"/>
      <c r="F26" s="16"/>
      <c r="G26" s="16"/>
      <c r="H26" s="17"/>
      <c r="I26" s="17"/>
      <c r="J26" s="18">
        <f t="shared" si="17"/>
        <v>0</v>
      </c>
      <c r="K26" s="19" t="str">
        <f t="shared" si="2"/>
        <v/>
      </c>
      <c r="L26" s="38" t="str">
        <f t="shared" si="0"/>
        <v/>
      </c>
      <c r="M26" s="29"/>
      <c r="N26" s="30" t="s">
        <v>19</v>
      </c>
      <c r="O26" s="22">
        <f t="shared" si="3"/>
        <v>0</v>
      </c>
      <c r="P26" s="23">
        <f t="shared" si="4"/>
        <v>0</v>
      </c>
      <c r="Q26" s="23">
        <f t="shared" si="5"/>
        <v>0</v>
      </c>
      <c r="R26" s="23">
        <f t="shared" si="6"/>
        <v>0</v>
      </c>
      <c r="S26" s="24">
        <f t="shared" si="7"/>
        <v>0</v>
      </c>
      <c r="T26" s="25">
        <f t="shared" si="8"/>
        <v>0</v>
      </c>
      <c r="U26" s="26">
        <f t="shared" si="9"/>
        <v>0</v>
      </c>
      <c r="V26" s="32">
        <f t="shared" si="10"/>
        <v>0</v>
      </c>
      <c r="W26" s="26">
        <f t="shared" si="11"/>
        <v>0</v>
      </c>
      <c r="X26" s="27">
        <f t="shared" si="12"/>
        <v>0</v>
      </c>
      <c r="Y26" s="26">
        <f t="shared" si="13"/>
        <v>0</v>
      </c>
      <c r="Z26" s="27">
        <f t="shared" si="14"/>
        <v>0</v>
      </c>
      <c r="AA26" s="28">
        <f t="shared" si="15"/>
        <v>0</v>
      </c>
      <c r="AB26" s="33">
        <f t="shared" si="16"/>
        <v>0</v>
      </c>
      <c r="AC26" s="34"/>
    </row>
    <row r="27" spans="1:29" ht="16.5" x14ac:dyDescent="0.35">
      <c r="A27" s="12"/>
      <c r="B27" s="13"/>
      <c r="C27" s="13"/>
      <c r="D27" s="14"/>
      <c r="E27" s="14"/>
      <c r="F27" s="16"/>
      <c r="G27" s="16"/>
      <c r="H27" s="17"/>
      <c r="I27" s="17"/>
      <c r="J27" s="18">
        <f t="shared" si="17"/>
        <v>0</v>
      </c>
      <c r="K27" s="19" t="str">
        <f t="shared" si="2"/>
        <v/>
      </c>
      <c r="L27" s="38" t="str">
        <f t="shared" si="0"/>
        <v/>
      </c>
      <c r="M27" s="29"/>
      <c r="N27" s="30" t="s">
        <v>19</v>
      </c>
      <c r="O27" s="22">
        <f t="shared" si="3"/>
        <v>0</v>
      </c>
      <c r="P27" s="23">
        <f t="shared" si="4"/>
        <v>0</v>
      </c>
      <c r="Q27" s="23">
        <f t="shared" si="5"/>
        <v>0</v>
      </c>
      <c r="R27" s="23">
        <f t="shared" si="6"/>
        <v>0</v>
      </c>
      <c r="S27" s="24">
        <f t="shared" si="7"/>
        <v>0</v>
      </c>
      <c r="T27" s="25">
        <f t="shared" si="8"/>
        <v>0</v>
      </c>
      <c r="U27" s="26">
        <f t="shared" si="9"/>
        <v>0</v>
      </c>
      <c r="V27" s="32">
        <f t="shared" si="10"/>
        <v>0</v>
      </c>
      <c r="W27" s="26">
        <f t="shared" si="11"/>
        <v>0</v>
      </c>
      <c r="X27" s="27">
        <f t="shared" si="12"/>
        <v>0</v>
      </c>
      <c r="Y27" s="26">
        <f t="shared" si="13"/>
        <v>0</v>
      </c>
      <c r="Z27" s="27">
        <f t="shared" si="14"/>
        <v>0</v>
      </c>
      <c r="AA27" s="28">
        <f t="shared" si="15"/>
        <v>0</v>
      </c>
      <c r="AB27" s="33">
        <f t="shared" si="16"/>
        <v>0</v>
      </c>
      <c r="AC27" s="34"/>
    </row>
    <row r="28" spans="1:29" ht="16.5" x14ac:dyDescent="0.35">
      <c r="A28" s="12"/>
      <c r="B28" s="13"/>
      <c r="C28" s="13"/>
      <c r="D28" s="14"/>
      <c r="E28" s="14"/>
      <c r="F28" s="16"/>
      <c r="G28" s="16"/>
      <c r="H28" s="17"/>
      <c r="I28" s="17"/>
      <c r="J28" s="18">
        <f t="shared" si="17"/>
        <v>0</v>
      </c>
      <c r="K28" s="19" t="str">
        <f t="shared" si="2"/>
        <v/>
      </c>
      <c r="L28" s="38" t="str">
        <f t="shared" si="0"/>
        <v/>
      </c>
      <c r="M28" s="29"/>
      <c r="N28" s="30" t="s">
        <v>19</v>
      </c>
      <c r="O28" s="22">
        <f t="shared" si="3"/>
        <v>0</v>
      </c>
      <c r="P28" s="23">
        <f t="shared" si="4"/>
        <v>0</v>
      </c>
      <c r="Q28" s="23">
        <f t="shared" si="5"/>
        <v>0</v>
      </c>
      <c r="R28" s="23">
        <f t="shared" si="6"/>
        <v>0</v>
      </c>
      <c r="S28" s="24">
        <f t="shared" si="7"/>
        <v>0</v>
      </c>
      <c r="T28" s="25">
        <f t="shared" si="8"/>
        <v>0</v>
      </c>
      <c r="U28" s="26">
        <f t="shared" si="9"/>
        <v>0</v>
      </c>
      <c r="V28" s="32">
        <f t="shared" si="10"/>
        <v>0</v>
      </c>
      <c r="W28" s="26">
        <f t="shared" si="11"/>
        <v>0</v>
      </c>
      <c r="X28" s="27">
        <f t="shared" si="12"/>
        <v>0</v>
      </c>
      <c r="Y28" s="26">
        <f t="shared" si="13"/>
        <v>0</v>
      </c>
      <c r="Z28" s="27">
        <f t="shared" si="14"/>
        <v>0</v>
      </c>
      <c r="AA28" s="28">
        <f t="shared" si="15"/>
        <v>0</v>
      </c>
      <c r="AB28" s="33">
        <f t="shared" si="16"/>
        <v>0</v>
      </c>
      <c r="AC28" s="34"/>
    </row>
    <row r="29" spans="1:29" ht="16.5" x14ac:dyDescent="0.35">
      <c r="A29" s="12"/>
      <c r="B29" s="13"/>
      <c r="C29" s="13"/>
      <c r="D29" s="14"/>
      <c r="E29" s="14"/>
      <c r="F29" s="16"/>
      <c r="G29" s="16"/>
      <c r="H29" s="17"/>
      <c r="I29" s="17"/>
      <c r="J29" s="18">
        <f t="shared" si="17"/>
        <v>0</v>
      </c>
      <c r="K29" s="19" t="str">
        <f t="shared" si="2"/>
        <v/>
      </c>
      <c r="L29" s="38" t="str">
        <f t="shared" si="0"/>
        <v/>
      </c>
      <c r="M29" s="29"/>
      <c r="N29" s="30" t="s">
        <v>19</v>
      </c>
      <c r="O29" s="22">
        <f t="shared" si="3"/>
        <v>0</v>
      </c>
      <c r="P29" s="23">
        <f t="shared" si="4"/>
        <v>0</v>
      </c>
      <c r="Q29" s="23">
        <f t="shared" si="5"/>
        <v>0</v>
      </c>
      <c r="R29" s="23">
        <f t="shared" si="6"/>
        <v>0</v>
      </c>
      <c r="S29" s="24">
        <f t="shared" si="7"/>
        <v>0</v>
      </c>
      <c r="T29" s="25">
        <f t="shared" si="8"/>
        <v>0</v>
      </c>
      <c r="U29" s="26">
        <f t="shared" si="9"/>
        <v>0</v>
      </c>
      <c r="V29" s="32">
        <f t="shared" si="10"/>
        <v>0</v>
      </c>
      <c r="W29" s="26">
        <f t="shared" si="11"/>
        <v>0</v>
      </c>
      <c r="X29" s="27">
        <f t="shared" si="12"/>
        <v>0</v>
      </c>
      <c r="Y29" s="26">
        <f t="shared" si="13"/>
        <v>0</v>
      </c>
      <c r="Z29" s="27">
        <f t="shared" si="14"/>
        <v>0</v>
      </c>
      <c r="AA29" s="28">
        <f t="shared" si="15"/>
        <v>0</v>
      </c>
      <c r="AB29" s="33">
        <f t="shared" si="16"/>
        <v>0</v>
      </c>
      <c r="AC29" s="34"/>
    </row>
    <row r="30" spans="1:29" ht="16.5" x14ac:dyDescent="0.35">
      <c r="A30" s="12"/>
      <c r="B30" s="13"/>
      <c r="C30" s="13"/>
      <c r="D30" s="14"/>
      <c r="E30" s="14"/>
      <c r="F30" s="16"/>
      <c r="G30" s="16"/>
      <c r="H30" s="17"/>
      <c r="I30" s="17"/>
      <c r="J30" s="18">
        <f t="shared" si="17"/>
        <v>0</v>
      </c>
      <c r="K30" s="19" t="str">
        <f t="shared" si="2"/>
        <v/>
      </c>
      <c r="L30" s="38" t="str">
        <f t="shared" si="0"/>
        <v/>
      </c>
      <c r="M30" s="29"/>
      <c r="N30" s="30" t="s">
        <v>19</v>
      </c>
      <c r="O30" s="22">
        <f t="shared" si="3"/>
        <v>0</v>
      </c>
      <c r="P30" s="23">
        <f t="shared" si="4"/>
        <v>0</v>
      </c>
      <c r="Q30" s="23">
        <f t="shared" si="5"/>
        <v>0</v>
      </c>
      <c r="R30" s="23">
        <f t="shared" si="6"/>
        <v>0</v>
      </c>
      <c r="S30" s="24">
        <f t="shared" si="7"/>
        <v>0</v>
      </c>
      <c r="T30" s="25">
        <f t="shared" si="8"/>
        <v>0</v>
      </c>
      <c r="U30" s="26">
        <f t="shared" si="9"/>
        <v>0</v>
      </c>
      <c r="V30" s="32">
        <f t="shared" si="10"/>
        <v>0</v>
      </c>
      <c r="W30" s="26">
        <f t="shared" si="11"/>
        <v>0</v>
      </c>
      <c r="X30" s="27">
        <f t="shared" si="12"/>
        <v>0</v>
      </c>
      <c r="Y30" s="26">
        <f t="shared" si="13"/>
        <v>0</v>
      </c>
      <c r="Z30" s="27">
        <f t="shared" si="14"/>
        <v>0</v>
      </c>
      <c r="AA30" s="28">
        <f t="shared" si="15"/>
        <v>0</v>
      </c>
      <c r="AB30" s="33">
        <f t="shared" si="16"/>
        <v>0</v>
      </c>
      <c r="AC30" s="34"/>
    </row>
    <row r="31" spans="1:29" ht="16.5" x14ac:dyDescent="0.35">
      <c r="A31" s="12"/>
      <c r="B31" s="13"/>
      <c r="C31" s="13"/>
      <c r="D31" s="14"/>
      <c r="E31" s="14"/>
      <c r="F31" s="16"/>
      <c r="G31" s="16"/>
      <c r="H31" s="17"/>
      <c r="I31" s="17"/>
      <c r="J31" s="18">
        <f t="shared" si="17"/>
        <v>0</v>
      </c>
      <c r="K31" s="19" t="str">
        <f t="shared" si="2"/>
        <v/>
      </c>
      <c r="L31" s="38" t="str">
        <f t="shared" si="0"/>
        <v/>
      </c>
      <c r="M31" s="29"/>
      <c r="N31" s="30" t="s">
        <v>19</v>
      </c>
      <c r="O31" s="22">
        <f t="shared" si="3"/>
        <v>0</v>
      </c>
      <c r="P31" s="23">
        <f t="shared" si="4"/>
        <v>0</v>
      </c>
      <c r="Q31" s="23">
        <f t="shared" si="5"/>
        <v>0</v>
      </c>
      <c r="R31" s="23">
        <f t="shared" si="6"/>
        <v>0</v>
      </c>
      <c r="S31" s="24">
        <f t="shared" si="7"/>
        <v>0</v>
      </c>
      <c r="T31" s="25">
        <f t="shared" si="8"/>
        <v>0</v>
      </c>
      <c r="U31" s="26">
        <f t="shared" si="9"/>
        <v>0</v>
      </c>
      <c r="V31" s="32">
        <f t="shared" si="10"/>
        <v>0</v>
      </c>
      <c r="W31" s="26">
        <f t="shared" si="11"/>
        <v>0</v>
      </c>
      <c r="X31" s="27">
        <f t="shared" si="12"/>
        <v>0</v>
      </c>
      <c r="Y31" s="26">
        <f t="shared" si="13"/>
        <v>0</v>
      </c>
      <c r="Z31" s="27">
        <f t="shared" si="14"/>
        <v>0</v>
      </c>
      <c r="AA31" s="28">
        <f t="shared" si="15"/>
        <v>0</v>
      </c>
      <c r="AB31" s="33">
        <f t="shared" si="16"/>
        <v>0</v>
      </c>
      <c r="AC31" s="34"/>
    </row>
    <row r="32" spans="1:29" ht="16.5" x14ac:dyDescent="0.35">
      <c r="A32" s="12"/>
      <c r="B32" s="13"/>
      <c r="C32" s="13"/>
      <c r="D32" s="14"/>
      <c r="E32" s="14"/>
      <c r="F32" s="16"/>
      <c r="G32" s="16"/>
      <c r="H32" s="17"/>
      <c r="I32" s="17"/>
      <c r="J32" s="18">
        <f t="shared" si="17"/>
        <v>0</v>
      </c>
      <c r="K32" s="19" t="str">
        <f t="shared" si="2"/>
        <v/>
      </c>
      <c r="L32" s="38" t="str">
        <f t="shared" si="0"/>
        <v/>
      </c>
      <c r="M32" s="29"/>
      <c r="N32" s="30" t="s">
        <v>19</v>
      </c>
      <c r="O32" s="22">
        <f t="shared" si="3"/>
        <v>0</v>
      </c>
      <c r="P32" s="23">
        <f t="shared" si="4"/>
        <v>0</v>
      </c>
      <c r="Q32" s="23">
        <f t="shared" si="5"/>
        <v>0</v>
      </c>
      <c r="R32" s="23">
        <f t="shared" si="6"/>
        <v>0</v>
      </c>
      <c r="S32" s="24">
        <f t="shared" si="7"/>
        <v>0</v>
      </c>
      <c r="T32" s="25">
        <f t="shared" si="8"/>
        <v>0</v>
      </c>
      <c r="U32" s="26">
        <f t="shared" si="9"/>
        <v>0</v>
      </c>
      <c r="V32" s="32">
        <f t="shared" si="10"/>
        <v>0</v>
      </c>
      <c r="W32" s="26">
        <f t="shared" si="11"/>
        <v>0</v>
      </c>
      <c r="X32" s="27">
        <f t="shared" si="12"/>
        <v>0</v>
      </c>
      <c r="Y32" s="26">
        <f t="shared" si="13"/>
        <v>0</v>
      </c>
      <c r="Z32" s="27">
        <f t="shared" si="14"/>
        <v>0</v>
      </c>
      <c r="AA32" s="28">
        <f t="shared" si="15"/>
        <v>0</v>
      </c>
      <c r="AB32" s="33">
        <f t="shared" si="16"/>
        <v>0</v>
      </c>
      <c r="AC32" s="34"/>
    </row>
    <row r="33" spans="1:29" ht="16.5" x14ac:dyDescent="0.35">
      <c r="A33" s="12"/>
      <c r="B33" s="13"/>
      <c r="C33" s="13"/>
      <c r="D33" s="14"/>
      <c r="E33" s="14"/>
      <c r="F33" s="16"/>
      <c r="G33" s="16"/>
      <c r="H33" s="17"/>
      <c r="I33" s="17"/>
      <c r="J33" s="18">
        <f t="shared" si="17"/>
        <v>0</v>
      </c>
      <c r="K33" s="19" t="str">
        <f t="shared" si="2"/>
        <v/>
      </c>
      <c r="L33" s="38" t="str">
        <f t="shared" si="0"/>
        <v/>
      </c>
      <c r="M33" s="29"/>
      <c r="N33" s="30" t="s">
        <v>19</v>
      </c>
      <c r="O33" s="22">
        <f t="shared" si="3"/>
        <v>0</v>
      </c>
      <c r="P33" s="23">
        <f t="shared" si="4"/>
        <v>0</v>
      </c>
      <c r="Q33" s="23">
        <f t="shared" si="5"/>
        <v>0</v>
      </c>
      <c r="R33" s="23">
        <f t="shared" si="6"/>
        <v>0</v>
      </c>
      <c r="S33" s="24">
        <f t="shared" si="7"/>
        <v>0</v>
      </c>
      <c r="T33" s="25">
        <f t="shared" si="8"/>
        <v>0</v>
      </c>
      <c r="U33" s="26">
        <f t="shared" si="9"/>
        <v>0</v>
      </c>
      <c r="V33" s="32">
        <f t="shared" si="10"/>
        <v>0</v>
      </c>
      <c r="W33" s="26">
        <f t="shared" si="11"/>
        <v>0</v>
      </c>
      <c r="X33" s="27">
        <f t="shared" si="12"/>
        <v>0</v>
      </c>
      <c r="Y33" s="26">
        <f t="shared" si="13"/>
        <v>0</v>
      </c>
      <c r="Z33" s="27">
        <f t="shared" si="14"/>
        <v>0</v>
      </c>
      <c r="AA33" s="28">
        <f t="shared" si="15"/>
        <v>0</v>
      </c>
      <c r="AB33" s="33">
        <f t="shared" si="16"/>
        <v>0</v>
      </c>
      <c r="AC33" s="34"/>
    </row>
    <row r="34" spans="1:29" ht="16.5" x14ac:dyDescent="0.35">
      <c r="A34" s="12"/>
      <c r="B34" s="13"/>
      <c r="C34" s="13"/>
      <c r="D34" s="14"/>
      <c r="E34" s="14"/>
      <c r="F34" s="16"/>
      <c r="G34" s="16"/>
      <c r="H34" s="17"/>
      <c r="I34" s="17"/>
      <c r="J34" s="18">
        <f t="shared" si="17"/>
        <v>0</v>
      </c>
      <c r="K34" s="19" t="str">
        <f t="shared" si="2"/>
        <v/>
      </c>
      <c r="L34" s="38" t="str">
        <f t="shared" si="0"/>
        <v/>
      </c>
      <c r="M34" s="29"/>
      <c r="N34" s="30" t="s">
        <v>19</v>
      </c>
      <c r="O34" s="22">
        <f t="shared" si="3"/>
        <v>0</v>
      </c>
      <c r="P34" s="23">
        <f t="shared" si="4"/>
        <v>0</v>
      </c>
      <c r="Q34" s="23">
        <f t="shared" si="5"/>
        <v>0</v>
      </c>
      <c r="R34" s="23">
        <f t="shared" si="6"/>
        <v>0</v>
      </c>
      <c r="S34" s="24">
        <f t="shared" si="7"/>
        <v>0</v>
      </c>
      <c r="T34" s="25">
        <f t="shared" si="8"/>
        <v>0</v>
      </c>
      <c r="U34" s="26">
        <f t="shared" si="9"/>
        <v>0</v>
      </c>
      <c r="V34" s="32">
        <f t="shared" si="10"/>
        <v>0</v>
      </c>
      <c r="W34" s="26">
        <f t="shared" si="11"/>
        <v>0</v>
      </c>
      <c r="X34" s="27">
        <f t="shared" si="12"/>
        <v>0</v>
      </c>
      <c r="Y34" s="26">
        <f t="shared" si="13"/>
        <v>0</v>
      </c>
      <c r="Z34" s="27">
        <f t="shared" si="14"/>
        <v>0</v>
      </c>
      <c r="AA34" s="28">
        <f t="shared" si="15"/>
        <v>0</v>
      </c>
      <c r="AB34" s="33">
        <f t="shared" si="16"/>
        <v>0</v>
      </c>
      <c r="AC34" s="34"/>
    </row>
    <row r="35" spans="1:29" ht="16.5" x14ac:dyDescent="0.35">
      <c r="A35" s="12"/>
      <c r="B35" s="13"/>
      <c r="C35" s="13"/>
      <c r="D35" s="14"/>
      <c r="E35" s="14"/>
      <c r="F35" s="16"/>
      <c r="G35" s="16"/>
      <c r="H35" s="17"/>
      <c r="I35" s="17"/>
      <c r="J35" s="18">
        <f t="shared" si="17"/>
        <v>0</v>
      </c>
      <c r="K35" s="19" t="str">
        <f t="shared" si="2"/>
        <v/>
      </c>
      <c r="L35" s="38" t="str">
        <f t="shared" si="0"/>
        <v/>
      </c>
      <c r="M35" s="29"/>
      <c r="N35" s="30" t="s">
        <v>19</v>
      </c>
      <c r="O35" s="22">
        <f t="shared" si="3"/>
        <v>0</v>
      </c>
      <c r="P35" s="23">
        <f t="shared" si="4"/>
        <v>0</v>
      </c>
      <c r="Q35" s="23">
        <f t="shared" si="5"/>
        <v>0</v>
      </c>
      <c r="R35" s="23">
        <f t="shared" si="6"/>
        <v>0</v>
      </c>
      <c r="S35" s="24">
        <f t="shared" si="7"/>
        <v>0</v>
      </c>
      <c r="T35" s="25">
        <f t="shared" si="8"/>
        <v>0</v>
      </c>
      <c r="U35" s="26">
        <f t="shared" si="9"/>
        <v>0</v>
      </c>
      <c r="V35" s="32">
        <f t="shared" si="10"/>
        <v>0</v>
      </c>
      <c r="W35" s="26">
        <f t="shared" si="11"/>
        <v>0</v>
      </c>
      <c r="X35" s="27">
        <f t="shared" si="12"/>
        <v>0</v>
      </c>
      <c r="Y35" s="26">
        <f t="shared" si="13"/>
        <v>0</v>
      </c>
      <c r="Z35" s="27">
        <f t="shared" si="14"/>
        <v>0</v>
      </c>
      <c r="AA35" s="28">
        <f t="shared" si="15"/>
        <v>0</v>
      </c>
      <c r="AB35" s="33">
        <f t="shared" si="16"/>
        <v>0</v>
      </c>
      <c r="AC35" s="34"/>
    </row>
    <row r="36" spans="1:29" ht="16.5" x14ac:dyDescent="0.35">
      <c r="A36" s="12"/>
      <c r="B36" s="13"/>
      <c r="C36" s="13"/>
      <c r="D36" s="14"/>
      <c r="E36" s="14"/>
      <c r="F36" s="16"/>
      <c r="G36" s="16"/>
      <c r="H36" s="17"/>
      <c r="I36" s="17"/>
      <c r="J36" s="18">
        <f t="shared" si="17"/>
        <v>0</v>
      </c>
      <c r="K36" s="19" t="str">
        <f t="shared" si="2"/>
        <v/>
      </c>
      <c r="L36" s="38" t="str">
        <f t="shared" si="0"/>
        <v/>
      </c>
      <c r="M36" s="29"/>
      <c r="N36" s="30" t="s">
        <v>19</v>
      </c>
      <c r="O36" s="22">
        <f t="shared" si="3"/>
        <v>0</v>
      </c>
      <c r="P36" s="23">
        <f t="shared" si="4"/>
        <v>0</v>
      </c>
      <c r="Q36" s="23">
        <f t="shared" si="5"/>
        <v>0</v>
      </c>
      <c r="R36" s="23">
        <f t="shared" si="6"/>
        <v>0</v>
      </c>
      <c r="S36" s="24">
        <f t="shared" si="7"/>
        <v>0</v>
      </c>
      <c r="T36" s="25">
        <f t="shared" si="8"/>
        <v>0</v>
      </c>
      <c r="U36" s="26">
        <f t="shared" si="9"/>
        <v>0</v>
      </c>
      <c r="V36" s="32">
        <f t="shared" si="10"/>
        <v>0</v>
      </c>
      <c r="W36" s="26">
        <f t="shared" si="11"/>
        <v>0</v>
      </c>
      <c r="X36" s="27">
        <f t="shared" si="12"/>
        <v>0</v>
      </c>
      <c r="Y36" s="26">
        <f t="shared" si="13"/>
        <v>0</v>
      </c>
      <c r="Z36" s="27">
        <f t="shared" si="14"/>
        <v>0</v>
      </c>
      <c r="AA36" s="28">
        <f t="shared" si="15"/>
        <v>0</v>
      </c>
      <c r="AB36" s="33">
        <f t="shared" si="16"/>
        <v>0</v>
      </c>
      <c r="AC36" s="34"/>
    </row>
    <row r="37" spans="1:29" ht="16.5" x14ac:dyDescent="0.35">
      <c r="A37" s="12"/>
      <c r="B37" s="13"/>
      <c r="C37" s="13"/>
      <c r="D37" s="14"/>
      <c r="E37" s="14"/>
      <c r="F37" s="16"/>
      <c r="G37" s="16"/>
      <c r="H37" s="17"/>
      <c r="I37" s="17"/>
      <c r="J37" s="18">
        <f t="shared" si="17"/>
        <v>0</v>
      </c>
      <c r="K37" s="19" t="str">
        <f t="shared" si="2"/>
        <v/>
      </c>
      <c r="L37" s="38" t="str">
        <f t="shared" si="0"/>
        <v/>
      </c>
      <c r="M37" s="29"/>
      <c r="N37" s="30" t="s">
        <v>19</v>
      </c>
      <c r="O37" s="22">
        <f t="shared" si="3"/>
        <v>0</v>
      </c>
      <c r="P37" s="23">
        <f t="shared" si="4"/>
        <v>0</v>
      </c>
      <c r="Q37" s="23">
        <f t="shared" si="5"/>
        <v>0</v>
      </c>
      <c r="R37" s="23">
        <f t="shared" si="6"/>
        <v>0</v>
      </c>
      <c r="S37" s="24">
        <f t="shared" si="7"/>
        <v>0</v>
      </c>
      <c r="T37" s="25">
        <f t="shared" si="8"/>
        <v>0</v>
      </c>
      <c r="U37" s="26">
        <f t="shared" si="9"/>
        <v>0</v>
      </c>
      <c r="V37" s="32">
        <f t="shared" si="10"/>
        <v>0</v>
      </c>
      <c r="W37" s="26">
        <f t="shared" si="11"/>
        <v>0</v>
      </c>
      <c r="X37" s="27">
        <f t="shared" si="12"/>
        <v>0</v>
      </c>
      <c r="Y37" s="26">
        <f t="shared" si="13"/>
        <v>0</v>
      </c>
      <c r="Z37" s="27">
        <f t="shared" si="14"/>
        <v>0</v>
      </c>
      <c r="AA37" s="28">
        <f t="shared" si="15"/>
        <v>0</v>
      </c>
      <c r="AB37" s="33">
        <f t="shared" si="16"/>
        <v>0</v>
      </c>
      <c r="AC37" s="34"/>
    </row>
    <row r="38" spans="1:29" ht="16.5" x14ac:dyDescent="0.35">
      <c r="A38" s="12"/>
      <c r="B38" s="13"/>
      <c r="C38" s="13"/>
      <c r="D38" s="14"/>
      <c r="E38" s="14"/>
      <c r="F38" s="16"/>
      <c r="G38" s="16"/>
      <c r="H38" s="17"/>
      <c r="I38" s="17"/>
      <c r="J38" s="18">
        <f t="shared" si="17"/>
        <v>0</v>
      </c>
      <c r="K38" s="19" t="str">
        <f t="shared" si="2"/>
        <v/>
      </c>
      <c r="L38" s="38" t="str">
        <f t="shared" si="0"/>
        <v/>
      </c>
      <c r="M38" s="29"/>
      <c r="N38" s="30" t="s">
        <v>19</v>
      </c>
      <c r="O38" s="22">
        <f t="shared" si="3"/>
        <v>0</v>
      </c>
      <c r="P38" s="23">
        <f t="shared" si="4"/>
        <v>0</v>
      </c>
      <c r="Q38" s="23">
        <f t="shared" si="5"/>
        <v>0</v>
      </c>
      <c r="R38" s="23">
        <f t="shared" si="6"/>
        <v>0</v>
      </c>
      <c r="S38" s="24">
        <f t="shared" si="7"/>
        <v>0</v>
      </c>
      <c r="T38" s="25">
        <f t="shared" si="8"/>
        <v>0</v>
      </c>
      <c r="U38" s="26">
        <f t="shared" si="9"/>
        <v>0</v>
      </c>
      <c r="V38" s="32">
        <f t="shared" si="10"/>
        <v>0</v>
      </c>
      <c r="W38" s="26">
        <f t="shared" si="11"/>
        <v>0</v>
      </c>
      <c r="X38" s="27">
        <f t="shared" si="12"/>
        <v>0</v>
      </c>
      <c r="Y38" s="26">
        <f t="shared" si="13"/>
        <v>0</v>
      </c>
      <c r="Z38" s="27">
        <f t="shared" si="14"/>
        <v>0</v>
      </c>
      <c r="AA38" s="28">
        <f t="shared" si="15"/>
        <v>0</v>
      </c>
      <c r="AB38" s="33">
        <f t="shared" si="16"/>
        <v>0</v>
      </c>
      <c r="AC38" s="34"/>
    </row>
    <row r="39" spans="1:29" ht="16.5" x14ac:dyDescent="0.35">
      <c r="A39" s="12"/>
      <c r="B39" s="13"/>
      <c r="C39" s="13"/>
      <c r="D39" s="14"/>
      <c r="E39" s="14"/>
      <c r="F39" s="16"/>
      <c r="G39" s="16"/>
      <c r="H39" s="17"/>
      <c r="I39" s="17"/>
      <c r="J39" s="18">
        <f t="shared" si="17"/>
        <v>0</v>
      </c>
      <c r="K39" s="19" t="str">
        <f t="shared" si="2"/>
        <v/>
      </c>
      <c r="L39" s="38" t="str">
        <f t="shared" si="0"/>
        <v/>
      </c>
      <c r="M39" s="29"/>
      <c r="N39" s="30" t="s">
        <v>19</v>
      </c>
      <c r="O39" s="22">
        <f t="shared" si="3"/>
        <v>0</v>
      </c>
      <c r="P39" s="23">
        <f t="shared" si="4"/>
        <v>0</v>
      </c>
      <c r="Q39" s="23">
        <f t="shared" si="5"/>
        <v>0</v>
      </c>
      <c r="R39" s="23">
        <f t="shared" si="6"/>
        <v>0</v>
      </c>
      <c r="S39" s="24">
        <f t="shared" si="7"/>
        <v>0</v>
      </c>
      <c r="T39" s="25">
        <f t="shared" si="8"/>
        <v>0</v>
      </c>
      <c r="U39" s="26">
        <f t="shared" si="9"/>
        <v>0</v>
      </c>
      <c r="V39" s="32">
        <f t="shared" si="10"/>
        <v>0</v>
      </c>
      <c r="W39" s="26">
        <f t="shared" si="11"/>
        <v>0</v>
      </c>
      <c r="X39" s="27">
        <f t="shared" si="12"/>
        <v>0</v>
      </c>
      <c r="Y39" s="26">
        <f t="shared" si="13"/>
        <v>0</v>
      </c>
      <c r="Z39" s="27">
        <f t="shared" si="14"/>
        <v>0</v>
      </c>
      <c r="AA39" s="28">
        <f t="shared" si="15"/>
        <v>0</v>
      </c>
      <c r="AB39" s="33">
        <f t="shared" si="16"/>
        <v>0</v>
      </c>
      <c r="AC39" s="34"/>
    </row>
    <row r="40" spans="1:29" ht="16.5" x14ac:dyDescent="0.35">
      <c r="A40" s="12"/>
      <c r="B40" s="13"/>
      <c r="C40" s="13"/>
      <c r="D40" s="14"/>
      <c r="E40" s="14"/>
      <c r="F40" s="16"/>
      <c r="G40" s="16"/>
      <c r="H40" s="17"/>
      <c r="I40" s="17"/>
      <c r="J40" s="18">
        <f t="shared" si="17"/>
        <v>0</v>
      </c>
      <c r="K40" s="19" t="str">
        <f t="shared" si="2"/>
        <v/>
      </c>
      <c r="L40" s="38" t="str">
        <f t="shared" si="0"/>
        <v/>
      </c>
      <c r="M40" s="29"/>
      <c r="N40" s="30" t="s">
        <v>19</v>
      </c>
      <c r="O40" s="22">
        <f t="shared" si="3"/>
        <v>0</v>
      </c>
      <c r="P40" s="23">
        <f t="shared" si="4"/>
        <v>0</v>
      </c>
      <c r="Q40" s="23">
        <f t="shared" si="5"/>
        <v>0</v>
      </c>
      <c r="R40" s="23">
        <f t="shared" si="6"/>
        <v>0</v>
      </c>
      <c r="S40" s="24">
        <f t="shared" si="7"/>
        <v>0</v>
      </c>
      <c r="T40" s="25">
        <f t="shared" si="8"/>
        <v>0</v>
      </c>
      <c r="U40" s="26">
        <f t="shared" si="9"/>
        <v>0</v>
      </c>
      <c r="V40" s="32">
        <f t="shared" si="10"/>
        <v>0</v>
      </c>
      <c r="W40" s="26">
        <f t="shared" si="11"/>
        <v>0</v>
      </c>
      <c r="X40" s="27">
        <f t="shared" si="12"/>
        <v>0</v>
      </c>
      <c r="Y40" s="26">
        <f t="shared" si="13"/>
        <v>0</v>
      </c>
      <c r="Z40" s="27">
        <f t="shared" si="14"/>
        <v>0</v>
      </c>
      <c r="AA40" s="28">
        <f t="shared" si="15"/>
        <v>0</v>
      </c>
      <c r="AB40" s="33">
        <f t="shared" si="16"/>
        <v>0</v>
      </c>
      <c r="AC40" s="34"/>
    </row>
    <row r="41" spans="1:29" ht="16.5" x14ac:dyDescent="0.35">
      <c r="A41" s="12"/>
      <c r="B41" s="13"/>
      <c r="C41" s="13"/>
      <c r="D41" s="14"/>
      <c r="E41" s="14"/>
      <c r="F41" s="16"/>
      <c r="G41" s="16"/>
      <c r="H41" s="17"/>
      <c r="I41" s="17"/>
      <c r="J41" s="18">
        <f t="shared" si="17"/>
        <v>0</v>
      </c>
      <c r="K41" s="19" t="str">
        <f t="shared" si="2"/>
        <v/>
      </c>
      <c r="L41" s="38" t="str">
        <f t="shared" si="0"/>
        <v/>
      </c>
      <c r="M41" s="29"/>
      <c r="N41" s="30" t="s">
        <v>19</v>
      </c>
      <c r="O41" s="22">
        <f t="shared" si="3"/>
        <v>0</v>
      </c>
      <c r="P41" s="23">
        <f t="shared" si="4"/>
        <v>0</v>
      </c>
      <c r="Q41" s="23">
        <f t="shared" si="5"/>
        <v>0</v>
      </c>
      <c r="R41" s="23">
        <f t="shared" si="6"/>
        <v>0</v>
      </c>
      <c r="S41" s="24">
        <f t="shared" si="7"/>
        <v>0</v>
      </c>
      <c r="T41" s="25">
        <f t="shared" si="8"/>
        <v>0</v>
      </c>
      <c r="U41" s="26">
        <f t="shared" si="9"/>
        <v>0</v>
      </c>
      <c r="V41" s="32">
        <f t="shared" si="10"/>
        <v>0</v>
      </c>
      <c r="W41" s="26">
        <f t="shared" si="11"/>
        <v>0</v>
      </c>
      <c r="X41" s="27">
        <f t="shared" si="12"/>
        <v>0</v>
      </c>
      <c r="Y41" s="26">
        <f t="shared" si="13"/>
        <v>0</v>
      </c>
      <c r="Z41" s="27">
        <f t="shared" si="14"/>
        <v>0</v>
      </c>
      <c r="AA41" s="28">
        <f t="shared" si="15"/>
        <v>0</v>
      </c>
      <c r="AB41" s="33">
        <f t="shared" si="16"/>
        <v>0</v>
      </c>
      <c r="AC41" s="34"/>
    </row>
    <row r="42" spans="1:29" ht="16.5" x14ac:dyDescent="0.35">
      <c r="A42" s="12"/>
      <c r="B42" s="13"/>
      <c r="C42" s="13"/>
      <c r="D42" s="14"/>
      <c r="E42" s="14"/>
      <c r="F42" s="16"/>
      <c r="G42" s="16"/>
      <c r="H42" s="17"/>
      <c r="I42" s="17"/>
      <c r="J42" s="18">
        <f t="shared" si="17"/>
        <v>0</v>
      </c>
      <c r="K42" s="19" t="str">
        <f t="shared" si="2"/>
        <v/>
      </c>
      <c r="L42" s="38" t="str">
        <f t="shared" si="0"/>
        <v/>
      </c>
      <c r="M42" s="29"/>
      <c r="N42" s="30" t="s">
        <v>19</v>
      </c>
      <c r="O42" s="22">
        <f t="shared" si="3"/>
        <v>0</v>
      </c>
      <c r="P42" s="23">
        <f t="shared" si="4"/>
        <v>0</v>
      </c>
      <c r="Q42" s="23">
        <f t="shared" si="5"/>
        <v>0</v>
      </c>
      <c r="R42" s="23">
        <f t="shared" si="6"/>
        <v>0</v>
      </c>
      <c r="S42" s="24">
        <f t="shared" si="7"/>
        <v>0</v>
      </c>
      <c r="T42" s="25">
        <f t="shared" si="8"/>
        <v>0</v>
      </c>
      <c r="U42" s="26">
        <f t="shared" si="9"/>
        <v>0</v>
      </c>
      <c r="V42" s="32">
        <f t="shared" si="10"/>
        <v>0</v>
      </c>
      <c r="W42" s="26">
        <f t="shared" si="11"/>
        <v>0</v>
      </c>
      <c r="X42" s="27">
        <f t="shared" si="12"/>
        <v>0</v>
      </c>
      <c r="Y42" s="26">
        <f t="shared" si="13"/>
        <v>0</v>
      </c>
      <c r="Z42" s="27">
        <f t="shared" si="14"/>
        <v>0</v>
      </c>
      <c r="AA42" s="28">
        <f t="shared" si="15"/>
        <v>0</v>
      </c>
      <c r="AB42" s="33">
        <f t="shared" si="16"/>
        <v>0</v>
      </c>
      <c r="AC42" s="34"/>
    </row>
    <row r="43" spans="1:29" ht="16.5" x14ac:dyDescent="0.35">
      <c r="A43" s="12"/>
      <c r="B43" s="13"/>
      <c r="C43" s="13"/>
      <c r="D43" s="14"/>
      <c r="E43" s="14"/>
      <c r="F43" s="16"/>
      <c r="G43" s="16"/>
      <c r="H43" s="17"/>
      <c r="I43" s="17"/>
      <c r="J43" s="18">
        <f t="shared" si="17"/>
        <v>0</v>
      </c>
      <c r="K43" s="19" t="str">
        <f t="shared" si="2"/>
        <v/>
      </c>
      <c r="L43" s="38" t="str">
        <f t="shared" si="0"/>
        <v/>
      </c>
      <c r="M43" s="29"/>
      <c r="N43" s="30" t="s">
        <v>19</v>
      </c>
      <c r="O43" s="22">
        <f t="shared" si="3"/>
        <v>0</v>
      </c>
      <c r="P43" s="23">
        <f t="shared" si="4"/>
        <v>0</v>
      </c>
      <c r="Q43" s="23">
        <f t="shared" si="5"/>
        <v>0</v>
      </c>
      <c r="R43" s="23">
        <f t="shared" si="6"/>
        <v>0</v>
      </c>
      <c r="S43" s="24">
        <f t="shared" si="7"/>
        <v>0</v>
      </c>
      <c r="T43" s="25">
        <f t="shared" si="8"/>
        <v>0</v>
      </c>
      <c r="U43" s="26">
        <f t="shared" si="9"/>
        <v>0</v>
      </c>
      <c r="V43" s="32">
        <f t="shared" si="10"/>
        <v>0</v>
      </c>
      <c r="W43" s="26">
        <f t="shared" si="11"/>
        <v>0</v>
      </c>
      <c r="X43" s="27">
        <f t="shared" si="12"/>
        <v>0</v>
      </c>
      <c r="Y43" s="26">
        <f t="shared" si="13"/>
        <v>0</v>
      </c>
      <c r="Z43" s="27">
        <f t="shared" si="14"/>
        <v>0</v>
      </c>
      <c r="AA43" s="28">
        <f t="shared" si="15"/>
        <v>0</v>
      </c>
      <c r="AB43" s="33">
        <f t="shared" si="16"/>
        <v>0</v>
      </c>
      <c r="AC43" s="34"/>
    </row>
    <row r="44" spans="1:29" ht="16.5" x14ac:dyDescent="0.35">
      <c r="A44" s="12"/>
      <c r="B44" s="13"/>
      <c r="C44" s="13"/>
      <c r="D44" s="14"/>
      <c r="E44" s="14"/>
      <c r="F44" s="16"/>
      <c r="G44" s="16"/>
      <c r="H44" s="17"/>
      <c r="I44" s="17"/>
      <c r="J44" s="18">
        <f t="shared" si="17"/>
        <v>0</v>
      </c>
      <c r="K44" s="19" t="str">
        <f t="shared" si="2"/>
        <v/>
      </c>
      <c r="L44" s="38" t="str">
        <f t="shared" si="0"/>
        <v/>
      </c>
      <c r="M44" s="29"/>
      <c r="N44" s="30" t="s">
        <v>19</v>
      </c>
      <c r="O44" s="22">
        <f t="shared" si="3"/>
        <v>0</v>
      </c>
      <c r="P44" s="23">
        <f t="shared" si="4"/>
        <v>0</v>
      </c>
      <c r="Q44" s="23">
        <f t="shared" si="5"/>
        <v>0</v>
      </c>
      <c r="R44" s="23">
        <f t="shared" si="6"/>
        <v>0</v>
      </c>
      <c r="S44" s="24">
        <f t="shared" si="7"/>
        <v>0</v>
      </c>
      <c r="T44" s="25">
        <f t="shared" si="8"/>
        <v>0</v>
      </c>
      <c r="U44" s="26">
        <f t="shared" si="9"/>
        <v>0</v>
      </c>
      <c r="V44" s="32">
        <f t="shared" si="10"/>
        <v>0</v>
      </c>
      <c r="W44" s="26">
        <f t="shared" si="11"/>
        <v>0</v>
      </c>
      <c r="X44" s="27">
        <f t="shared" si="12"/>
        <v>0</v>
      </c>
      <c r="Y44" s="26">
        <f t="shared" si="13"/>
        <v>0</v>
      </c>
      <c r="Z44" s="27">
        <f t="shared" si="14"/>
        <v>0</v>
      </c>
      <c r="AA44" s="28">
        <f t="shared" si="15"/>
        <v>0</v>
      </c>
      <c r="AB44" s="33">
        <f t="shared" si="16"/>
        <v>0</v>
      </c>
      <c r="AC44" s="34"/>
    </row>
    <row r="45" spans="1:29" ht="16.5" x14ac:dyDescent="0.35">
      <c r="A45" s="12"/>
      <c r="B45" s="13"/>
      <c r="C45" s="13"/>
      <c r="D45" s="14"/>
      <c r="E45" s="14"/>
      <c r="F45" s="16"/>
      <c r="G45" s="16"/>
      <c r="H45" s="17"/>
      <c r="I45" s="17"/>
      <c r="J45" s="18">
        <f t="shared" si="17"/>
        <v>0</v>
      </c>
      <c r="K45" s="19" t="str">
        <f t="shared" si="2"/>
        <v/>
      </c>
      <c r="L45" s="38" t="str">
        <f t="shared" si="0"/>
        <v/>
      </c>
      <c r="M45" s="29"/>
      <c r="N45" s="30" t="s">
        <v>19</v>
      </c>
      <c r="O45" s="22">
        <f t="shared" si="3"/>
        <v>0</v>
      </c>
      <c r="P45" s="23">
        <f t="shared" si="4"/>
        <v>0</v>
      </c>
      <c r="Q45" s="23">
        <f t="shared" si="5"/>
        <v>0</v>
      </c>
      <c r="R45" s="23">
        <f t="shared" si="6"/>
        <v>0</v>
      </c>
      <c r="S45" s="24">
        <f t="shared" si="7"/>
        <v>0</v>
      </c>
      <c r="T45" s="25">
        <f t="shared" si="8"/>
        <v>0</v>
      </c>
      <c r="U45" s="26">
        <f t="shared" si="9"/>
        <v>0</v>
      </c>
      <c r="V45" s="32">
        <f t="shared" si="10"/>
        <v>0</v>
      </c>
      <c r="W45" s="26">
        <f t="shared" si="11"/>
        <v>0</v>
      </c>
      <c r="X45" s="27">
        <f t="shared" si="12"/>
        <v>0</v>
      </c>
      <c r="Y45" s="26">
        <f t="shared" si="13"/>
        <v>0</v>
      </c>
      <c r="Z45" s="27">
        <f t="shared" si="14"/>
        <v>0</v>
      </c>
      <c r="AA45" s="28">
        <f t="shared" si="15"/>
        <v>0</v>
      </c>
      <c r="AB45" s="33">
        <f t="shared" si="16"/>
        <v>0</v>
      </c>
      <c r="AC45" s="34"/>
    </row>
    <row r="46" spans="1:29" ht="16.5" x14ac:dyDescent="0.35">
      <c r="A46" s="12"/>
      <c r="B46" s="13"/>
      <c r="C46" s="13"/>
      <c r="D46" s="14"/>
      <c r="E46" s="14"/>
      <c r="F46" s="16"/>
      <c r="G46" s="16"/>
      <c r="H46" s="17"/>
      <c r="I46" s="17"/>
      <c r="J46" s="18">
        <f t="shared" si="17"/>
        <v>0</v>
      </c>
      <c r="K46" s="19" t="str">
        <f t="shared" si="2"/>
        <v/>
      </c>
      <c r="L46" s="38" t="str">
        <f t="shared" si="0"/>
        <v/>
      </c>
      <c r="M46" s="29"/>
      <c r="N46" s="30" t="s">
        <v>19</v>
      </c>
      <c r="O46" s="22">
        <f t="shared" si="3"/>
        <v>0</v>
      </c>
      <c r="P46" s="23">
        <f t="shared" si="4"/>
        <v>0</v>
      </c>
      <c r="Q46" s="23">
        <f t="shared" si="5"/>
        <v>0</v>
      </c>
      <c r="R46" s="23">
        <f t="shared" si="6"/>
        <v>0</v>
      </c>
      <c r="S46" s="24">
        <f t="shared" si="7"/>
        <v>0</v>
      </c>
      <c r="T46" s="25">
        <f t="shared" si="8"/>
        <v>0</v>
      </c>
      <c r="U46" s="26">
        <f t="shared" si="9"/>
        <v>0</v>
      </c>
      <c r="V46" s="32">
        <f t="shared" si="10"/>
        <v>0</v>
      </c>
      <c r="W46" s="26">
        <f t="shared" si="11"/>
        <v>0</v>
      </c>
      <c r="X46" s="27">
        <f t="shared" si="12"/>
        <v>0</v>
      </c>
      <c r="Y46" s="26">
        <f t="shared" si="13"/>
        <v>0</v>
      </c>
      <c r="Z46" s="27">
        <f t="shared" si="14"/>
        <v>0</v>
      </c>
      <c r="AA46" s="28">
        <f t="shared" si="15"/>
        <v>0</v>
      </c>
      <c r="AB46" s="33">
        <f t="shared" si="16"/>
        <v>0</v>
      </c>
      <c r="AC46" s="34"/>
    </row>
    <row r="47" spans="1:29" ht="16.5" x14ac:dyDescent="0.35">
      <c r="A47" s="12"/>
      <c r="B47" s="13"/>
      <c r="C47" s="13"/>
      <c r="D47" s="14"/>
      <c r="E47" s="14"/>
      <c r="F47" s="16"/>
      <c r="G47" s="16"/>
      <c r="H47" s="17"/>
      <c r="I47" s="17"/>
      <c r="J47" s="18">
        <f t="shared" si="17"/>
        <v>0</v>
      </c>
      <c r="K47" s="19" t="str">
        <f t="shared" si="2"/>
        <v/>
      </c>
      <c r="L47" s="38" t="str">
        <f t="shared" si="0"/>
        <v/>
      </c>
      <c r="M47" s="29"/>
      <c r="N47" s="30" t="s">
        <v>19</v>
      </c>
      <c r="O47" s="22">
        <f t="shared" si="3"/>
        <v>0</v>
      </c>
      <c r="P47" s="23">
        <f t="shared" si="4"/>
        <v>0</v>
      </c>
      <c r="Q47" s="23">
        <f t="shared" si="5"/>
        <v>0</v>
      </c>
      <c r="R47" s="23">
        <f t="shared" si="6"/>
        <v>0</v>
      </c>
      <c r="S47" s="24">
        <f t="shared" si="7"/>
        <v>0</v>
      </c>
      <c r="T47" s="25">
        <f t="shared" si="8"/>
        <v>0</v>
      </c>
      <c r="U47" s="26">
        <f t="shared" si="9"/>
        <v>0</v>
      </c>
      <c r="V47" s="32">
        <f t="shared" si="10"/>
        <v>0</v>
      </c>
      <c r="W47" s="26">
        <f t="shared" si="11"/>
        <v>0</v>
      </c>
      <c r="X47" s="27">
        <f t="shared" si="12"/>
        <v>0</v>
      </c>
      <c r="Y47" s="26">
        <f t="shared" si="13"/>
        <v>0</v>
      </c>
      <c r="Z47" s="27">
        <f t="shared" si="14"/>
        <v>0</v>
      </c>
      <c r="AA47" s="28">
        <f t="shared" si="15"/>
        <v>0</v>
      </c>
      <c r="AB47" s="33">
        <f t="shared" si="16"/>
        <v>0</v>
      </c>
      <c r="AC47" s="34"/>
    </row>
    <row r="48" spans="1:29" ht="16.5" x14ac:dyDescent="0.35">
      <c r="A48" s="12"/>
      <c r="B48" s="13"/>
      <c r="C48" s="13"/>
      <c r="D48" s="14"/>
      <c r="E48" s="14"/>
      <c r="F48" s="16"/>
      <c r="G48" s="16"/>
      <c r="H48" s="17"/>
      <c r="I48" s="17"/>
      <c r="J48" s="18">
        <f t="shared" si="17"/>
        <v>0</v>
      </c>
      <c r="K48" s="19" t="str">
        <f t="shared" si="2"/>
        <v/>
      </c>
      <c r="L48" s="38" t="str">
        <f t="shared" si="0"/>
        <v/>
      </c>
      <c r="M48" s="29"/>
      <c r="N48" s="30" t="s">
        <v>19</v>
      </c>
      <c r="O48" s="22">
        <f t="shared" si="3"/>
        <v>0</v>
      </c>
      <c r="P48" s="23">
        <f t="shared" si="4"/>
        <v>0</v>
      </c>
      <c r="Q48" s="23">
        <f t="shared" si="5"/>
        <v>0</v>
      </c>
      <c r="R48" s="23">
        <f t="shared" si="6"/>
        <v>0</v>
      </c>
      <c r="S48" s="24">
        <f t="shared" si="7"/>
        <v>0</v>
      </c>
      <c r="T48" s="25">
        <f t="shared" si="8"/>
        <v>0</v>
      </c>
      <c r="U48" s="26">
        <f t="shared" si="9"/>
        <v>0</v>
      </c>
      <c r="V48" s="32">
        <f t="shared" si="10"/>
        <v>0</v>
      </c>
      <c r="W48" s="26">
        <f t="shared" si="11"/>
        <v>0</v>
      </c>
      <c r="X48" s="27">
        <f t="shared" si="12"/>
        <v>0</v>
      </c>
      <c r="Y48" s="26">
        <f t="shared" si="13"/>
        <v>0</v>
      </c>
      <c r="Z48" s="27">
        <f t="shared" si="14"/>
        <v>0</v>
      </c>
      <c r="AA48" s="28">
        <f t="shared" si="15"/>
        <v>0</v>
      </c>
      <c r="AB48" s="33">
        <f t="shared" si="16"/>
        <v>0</v>
      </c>
      <c r="AC48" s="34"/>
    </row>
    <row r="49" spans="1:29" ht="16.5" x14ac:dyDescent="0.35">
      <c r="A49" s="12"/>
      <c r="B49" s="13"/>
      <c r="C49" s="13"/>
      <c r="D49" s="14"/>
      <c r="E49" s="14"/>
      <c r="F49" s="16"/>
      <c r="G49" s="16"/>
      <c r="H49" s="17"/>
      <c r="I49" s="17"/>
      <c r="J49" s="18">
        <f t="shared" si="17"/>
        <v>0</v>
      </c>
      <c r="K49" s="19" t="str">
        <f t="shared" si="2"/>
        <v/>
      </c>
      <c r="L49" s="38" t="str">
        <f t="shared" si="0"/>
        <v/>
      </c>
      <c r="M49" s="29"/>
      <c r="N49" s="30" t="s">
        <v>19</v>
      </c>
      <c r="O49" s="22">
        <f t="shared" si="3"/>
        <v>0</v>
      </c>
      <c r="P49" s="23">
        <f t="shared" si="4"/>
        <v>0</v>
      </c>
      <c r="Q49" s="23">
        <f t="shared" si="5"/>
        <v>0</v>
      </c>
      <c r="R49" s="23">
        <f t="shared" si="6"/>
        <v>0</v>
      </c>
      <c r="S49" s="24">
        <f t="shared" si="7"/>
        <v>0</v>
      </c>
      <c r="T49" s="25">
        <f t="shared" si="8"/>
        <v>0</v>
      </c>
      <c r="U49" s="26">
        <f t="shared" si="9"/>
        <v>0</v>
      </c>
      <c r="V49" s="32">
        <f t="shared" si="10"/>
        <v>0</v>
      </c>
      <c r="W49" s="26">
        <f t="shared" si="11"/>
        <v>0</v>
      </c>
      <c r="X49" s="27">
        <f t="shared" si="12"/>
        <v>0</v>
      </c>
      <c r="Y49" s="26">
        <f t="shared" si="13"/>
        <v>0</v>
      </c>
      <c r="Z49" s="27">
        <f t="shared" si="14"/>
        <v>0</v>
      </c>
      <c r="AA49" s="28">
        <f t="shared" si="15"/>
        <v>0</v>
      </c>
      <c r="AB49" s="33">
        <f t="shared" si="16"/>
        <v>0</v>
      </c>
      <c r="AC49" s="34"/>
    </row>
    <row r="50" spans="1:29" ht="16.5" x14ac:dyDescent="0.35">
      <c r="A50" s="12"/>
      <c r="B50" s="13"/>
      <c r="C50" s="13"/>
      <c r="D50" s="14"/>
      <c r="E50" s="14"/>
      <c r="F50" s="16"/>
      <c r="G50" s="16"/>
      <c r="H50" s="17"/>
      <c r="I50" s="17"/>
      <c r="J50" s="18">
        <f t="shared" si="17"/>
        <v>0</v>
      </c>
      <c r="K50" s="19" t="str">
        <f t="shared" si="2"/>
        <v/>
      </c>
      <c r="L50" s="38" t="str">
        <f t="shared" si="0"/>
        <v/>
      </c>
      <c r="M50" s="29"/>
      <c r="N50" s="30" t="s">
        <v>19</v>
      </c>
      <c r="O50" s="22">
        <f t="shared" si="3"/>
        <v>0</v>
      </c>
      <c r="P50" s="23">
        <f t="shared" si="4"/>
        <v>0</v>
      </c>
      <c r="Q50" s="23">
        <f t="shared" si="5"/>
        <v>0</v>
      </c>
      <c r="R50" s="23">
        <f t="shared" si="6"/>
        <v>0</v>
      </c>
      <c r="S50" s="24">
        <f t="shared" si="7"/>
        <v>0</v>
      </c>
      <c r="T50" s="25">
        <f t="shared" si="8"/>
        <v>0</v>
      </c>
      <c r="U50" s="26">
        <f t="shared" si="9"/>
        <v>0</v>
      </c>
      <c r="V50" s="32">
        <f t="shared" si="10"/>
        <v>0</v>
      </c>
      <c r="W50" s="26">
        <f t="shared" si="11"/>
        <v>0</v>
      </c>
      <c r="X50" s="27">
        <f t="shared" si="12"/>
        <v>0</v>
      </c>
      <c r="Y50" s="26">
        <f t="shared" si="13"/>
        <v>0</v>
      </c>
      <c r="Z50" s="27">
        <f t="shared" si="14"/>
        <v>0</v>
      </c>
      <c r="AA50" s="28">
        <f t="shared" si="15"/>
        <v>0</v>
      </c>
      <c r="AB50" s="33">
        <f t="shared" si="16"/>
        <v>0</v>
      </c>
      <c r="AC50" s="34"/>
    </row>
    <row r="51" spans="1:29" ht="16.5" x14ac:dyDescent="0.35">
      <c r="A51" s="12"/>
      <c r="B51" s="13"/>
      <c r="C51" s="13"/>
      <c r="D51" s="14"/>
      <c r="E51" s="14"/>
      <c r="F51" s="16"/>
      <c r="G51" s="16"/>
      <c r="H51" s="17"/>
      <c r="I51" s="17"/>
      <c r="J51" s="18">
        <f t="shared" si="17"/>
        <v>0</v>
      </c>
      <c r="K51" s="19" t="str">
        <f t="shared" si="2"/>
        <v/>
      </c>
      <c r="L51" s="38" t="str">
        <f t="shared" si="0"/>
        <v/>
      </c>
      <c r="M51" s="29"/>
      <c r="N51" s="30" t="s">
        <v>19</v>
      </c>
      <c r="O51" s="22">
        <f t="shared" si="3"/>
        <v>0</v>
      </c>
      <c r="P51" s="23">
        <f t="shared" si="4"/>
        <v>0</v>
      </c>
      <c r="Q51" s="23">
        <f t="shared" si="5"/>
        <v>0</v>
      </c>
      <c r="R51" s="23">
        <f t="shared" si="6"/>
        <v>0</v>
      </c>
      <c r="S51" s="24">
        <f t="shared" si="7"/>
        <v>0</v>
      </c>
      <c r="T51" s="25">
        <f t="shared" si="8"/>
        <v>0</v>
      </c>
      <c r="U51" s="26">
        <f t="shared" si="9"/>
        <v>0</v>
      </c>
      <c r="V51" s="32">
        <f t="shared" si="10"/>
        <v>0</v>
      </c>
      <c r="W51" s="26">
        <f t="shared" si="11"/>
        <v>0</v>
      </c>
      <c r="X51" s="27">
        <f t="shared" si="12"/>
        <v>0</v>
      </c>
      <c r="Y51" s="26">
        <f t="shared" si="13"/>
        <v>0</v>
      </c>
      <c r="Z51" s="27">
        <f t="shared" si="14"/>
        <v>0</v>
      </c>
      <c r="AA51" s="28">
        <f t="shared" si="15"/>
        <v>0</v>
      </c>
      <c r="AB51" s="33">
        <f t="shared" si="16"/>
        <v>0</v>
      </c>
      <c r="AC51" s="34"/>
    </row>
    <row r="52" spans="1:29" ht="16.5" x14ac:dyDescent="0.35">
      <c r="A52" s="12"/>
      <c r="B52" s="13"/>
      <c r="C52" s="13"/>
      <c r="D52" s="14"/>
      <c r="E52" s="14"/>
      <c r="F52" s="16"/>
      <c r="G52" s="16"/>
      <c r="H52" s="17"/>
      <c r="I52" s="17"/>
      <c r="J52" s="18">
        <f t="shared" si="17"/>
        <v>0</v>
      </c>
      <c r="K52" s="19" t="str">
        <f t="shared" si="2"/>
        <v/>
      </c>
      <c r="L52" s="38" t="str">
        <f t="shared" si="0"/>
        <v/>
      </c>
      <c r="M52" s="29"/>
      <c r="N52" s="30" t="s">
        <v>19</v>
      </c>
      <c r="O52" s="22">
        <f t="shared" si="3"/>
        <v>0</v>
      </c>
      <c r="P52" s="23">
        <f t="shared" si="4"/>
        <v>0</v>
      </c>
      <c r="Q52" s="23">
        <f t="shared" si="5"/>
        <v>0</v>
      </c>
      <c r="R52" s="23">
        <f t="shared" si="6"/>
        <v>0</v>
      </c>
      <c r="S52" s="24">
        <f t="shared" si="7"/>
        <v>0</v>
      </c>
      <c r="T52" s="25">
        <f t="shared" si="8"/>
        <v>0</v>
      </c>
      <c r="U52" s="26">
        <f t="shared" si="9"/>
        <v>0</v>
      </c>
      <c r="V52" s="32">
        <f t="shared" si="10"/>
        <v>0</v>
      </c>
      <c r="W52" s="26">
        <f t="shared" si="11"/>
        <v>0</v>
      </c>
      <c r="X52" s="27">
        <f t="shared" si="12"/>
        <v>0</v>
      </c>
      <c r="Y52" s="26">
        <f t="shared" si="13"/>
        <v>0</v>
      </c>
      <c r="Z52" s="27">
        <f t="shared" si="14"/>
        <v>0</v>
      </c>
      <c r="AA52" s="28">
        <f t="shared" si="15"/>
        <v>0</v>
      </c>
      <c r="AB52" s="33">
        <f t="shared" si="16"/>
        <v>0</v>
      </c>
      <c r="AC52" s="34"/>
    </row>
    <row r="53" spans="1:29" ht="16.5" x14ac:dyDescent="0.35">
      <c r="A53" s="12"/>
      <c r="B53" s="13"/>
      <c r="C53" s="13"/>
      <c r="D53" s="14"/>
      <c r="E53" s="14"/>
      <c r="F53" s="16"/>
      <c r="G53" s="16"/>
      <c r="H53" s="17"/>
      <c r="I53" s="17"/>
      <c r="J53" s="18">
        <f t="shared" si="17"/>
        <v>0</v>
      </c>
      <c r="K53" s="19" t="str">
        <f t="shared" si="2"/>
        <v/>
      </c>
      <c r="L53" s="38" t="str">
        <f t="shared" si="0"/>
        <v/>
      </c>
      <c r="M53" s="29"/>
      <c r="N53" s="30" t="s">
        <v>19</v>
      </c>
      <c r="O53" s="22">
        <f t="shared" si="3"/>
        <v>0</v>
      </c>
      <c r="P53" s="23">
        <f t="shared" si="4"/>
        <v>0</v>
      </c>
      <c r="Q53" s="23">
        <f t="shared" si="5"/>
        <v>0</v>
      </c>
      <c r="R53" s="23">
        <f t="shared" si="6"/>
        <v>0</v>
      </c>
      <c r="S53" s="24">
        <f t="shared" si="7"/>
        <v>0</v>
      </c>
      <c r="T53" s="25">
        <f t="shared" si="8"/>
        <v>0</v>
      </c>
      <c r="U53" s="26">
        <f t="shared" si="9"/>
        <v>0</v>
      </c>
      <c r="V53" s="32">
        <f t="shared" si="10"/>
        <v>0</v>
      </c>
      <c r="W53" s="26">
        <f t="shared" si="11"/>
        <v>0</v>
      </c>
      <c r="X53" s="27">
        <f t="shared" si="12"/>
        <v>0</v>
      </c>
      <c r="Y53" s="26">
        <f t="shared" si="13"/>
        <v>0</v>
      </c>
      <c r="Z53" s="27">
        <f t="shared" si="14"/>
        <v>0</v>
      </c>
      <c r="AA53" s="28">
        <f t="shared" si="15"/>
        <v>0</v>
      </c>
      <c r="AB53" s="33">
        <f t="shared" si="16"/>
        <v>0</v>
      </c>
      <c r="AC53" s="34"/>
    </row>
    <row r="54" spans="1:29" ht="16.5" x14ac:dyDescent="0.35">
      <c r="A54" s="12"/>
      <c r="B54" s="13"/>
      <c r="C54" s="13"/>
      <c r="D54" s="14"/>
      <c r="E54" s="14"/>
      <c r="F54" s="16"/>
      <c r="G54" s="16"/>
      <c r="H54" s="17"/>
      <c r="I54" s="17"/>
      <c r="J54" s="18">
        <f t="shared" si="17"/>
        <v>0</v>
      </c>
      <c r="K54" s="19" t="str">
        <f t="shared" si="2"/>
        <v/>
      </c>
      <c r="L54" s="38" t="str">
        <f t="shared" si="0"/>
        <v/>
      </c>
      <c r="M54" s="29"/>
      <c r="N54" s="30" t="s">
        <v>19</v>
      </c>
      <c r="O54" s="22">
        <f t="shared" si="3"/>
        <v>0</v>
      </c>
      <c r="P54" s="23">
        <f t="shared" si="4"/>
        <v>0</v>
      </c>
      <c r="Q54" s="23">
        <f t="shared" si="5"/>
        <v>0</v>
      </c>
      <c r="R54" s="23">
        <f t="shared" si="6"/>
        <v>0</v>
      </c>
      <c r="S54" s="24">
        <f t="shared" si="7"/>
        <v>0</v>
      </c>
      <c r="T54" s="25">
        <f t="shared" si="8"/>
        <v>0</v>
      </c>
      <c r="U54" s="26">
        <f t="shared" si="9"/>
        <v>0</v>
      </c>
      <c r="V54" s="32">
        <f t="shared" si="10"/>
        <v>0</v>
      </c>
      <c r="W54" s="26">
        <f t="shared" si="11"/>
        <v>0</v>
      </c>
      <c r="X54" s="27">
        <f t="shared" si="12"/>
        <v>0</v>
      </c>
      <c r="Y54" s="26">
        <f t="shared" si="13"/>
        <v>0</v>
      </c>
      <c r="Z54" s="27">
        <f t="shared" si="14"/>
        <v>0</v>
      </c>
      <c r="AA54" s="28">
        <f t="shared" si="15"/>
        <v>0</v>
      </c>
      <c r="AB54" s="33">
        <f t="shared" si="16"/>
        <v>0</v>
      </c>
      <c r="AC54" s="34"/>
    </row>
    <row r="55" spans="1:29" ht="16.5" x14ac:dyDescent="0.35">
      <c r="A55" s="12"/>
      <c r="B55" s="13"/>
      <c r="C55" s="13"/>
      <c r="D55" s="14"/>
      <c r="E55" s="14"/>
      <c r="F55" s="16"/>
      <c r="G55" s="16"/>
      <c r="H55" s="17"/>
      <c r="I55" s="17"/>
      <c r="J55" s="18">
        <f t="shared" si="17"/>
        <v>0</v>
      </c>
      <c r="K55" s="19" t="str">
        <f t="shared" si="2"/>
        <v/>
      </c>
      <c r="L55" s="38" t="str">
        <f t="shared" si="0"/>
        <v/>
      </c>
      <c r="M55" s="29"/>
      <c r="N55" s="30" t="s">
        <v>19</v>
      </c>
      <c r="O55" s="22">
        <f t="shared" si="3"/>
        <v>0</v>
      </c>
      <c r="P55" s="23">
        <f t="shared" si="4"/>
        <v>0</v>
      </c>
      <c r="Q55" s="23">
        <f t="shared" si="5"/>
        <v>0</v>
      </c>
      <c r="R55" s="23">
        <f t="shared" si="6"/>
        <v>0</v>
      </c>
      <c r="S55" s="24">
        <f t="shared" si="7"/>
        <v>0</v>
      </c>
      <c r="T55" s="25">
        <f t="shared" si="8"/>
        <v>0</v>
      </c>
      <c r="U55" s="26">
        <f t="shared" si="9"/>
        <v>0</v>
      </c>
      <c r="V55" s="32">
        <f t="shared" si="10"/>
        <v>0</v>
      </c>
      <c r="W55" s="26">
        <f t="shared" si="11"/>
        <v>0</v>
      </c>
      <c r="X55" s="27">
        <f t="shared" si="12"/>
        <v>0</v>
      </c>
      <c r="Y55" s="26">
        <f t="shared" si="13"/>
        <v>0</v>
      </c>
      <c r="Z55" s="27">
        <f t="shared" si="14"/>
        <v>0</v>
      </c>
      <c r="AA55" s="28">
        <f t="shared" si="15"/>
        <v>0</v>
      </c>
      <c r="AB55" s="33">
        <f t="shared" si="16"/>
        <v>0</v>
      </c>
      <c r="AC55" s="34"/>
    </row>
    <row r="56" spans="1:29" ht="16.5" x14ac:dyDescent="0.35">
      <c r="A56" s="12"/>
      <c r="B56" s="13"/>
      <c r="C56" s="13"/>
      <c r="D56" s="14"/>
      <c r="E56" s="14"/>
      <c r="F56" s="16"/>
      <c r="G56" s="16"/>
      <c r="H56" s="17"/>
      <c r="I56" s="17"/>
      <c r="J56" s="18">
        <f t="shared" si="17"/>
        <v>0</v>
      </c>
      <c r="K56" s="19" t="str">
        <f t="shared" si="2"/>
        <v/>
      </c>
      <c r="L56" s="38" t="str">
        <f t="shared" si="0"/>
        <v/>
      </c>
      <c r="M56" s="29"/>
      <c r="N56" s="30" t="s">
        <v>19</v>
      </c>
      <c r="O56" s="22">
        <f t="shared" si="3"/>
        <v>0</v>
      </c>
      <c r="P56" s="23">
        <f t="shared" si="4"/>
        <v>0</v>
      </c>
      <c r="Q56" s="23">
        <f t="shared" si="5"/>
        <v>0</v>
      </c>
      <c r="R56" s="23">
        <f t="shared" si="6"/>
        <v>0</v>
      </c>
      <c r="S56" s="24">
        <f t="shared" si="7"/>
        <v>0</v>
      </c>
      <c r="T56" s="25">
        <f t="shared" si="8"/>
        <v>0</v>
      </c>
      <c r="U56" s="26">
        <f t="shared" si="9"/>
        <v>0</v>
      </c>
      <c r="V56" s="32">
        <f t="shared" si="10"/>
        <v>0</v>
      </c>
      <c r="W56" s="26">
        <f t="shared" si="11"/>
        <v>0</v>
      </c>
      <c r="X56" s="27">
        <f t="shared" si="12"/>
        <v>0</v>
      </c>
      <c r="Y56" s="26">
        <f t="shared" si="13"/>
        <v>0</v>
      </c>
      <c r="Z56" s="27">
        <f t="shared" si="14"/>
        <v>0</v>
      </c>
      <c r="AA56" s="28">
        <f t="shared" si="15"/>
        <v>0</v>
      </c>
      <c r="AB56" s="33">
        <f t="shared" si="16"/>
        <v>0</v>
      </c>
      <c r="AC56" s="34"/>
    </row>
    <row r="57" spans="1:29" ht="16.5" x14ac:dyDescent="0.35">
      <c r="A57" s="12"/>
      <c r="B57" s="13"/>
      <c r="C57" s="13"/>
      <c r="D57" s="14"/>
      <c r="E57" s="14"/>
      <c r="F57" s="16"/>
      <c r="G57" s="16"/>
      <c r="H57" s="17"/>
      <c r="I57" s="17"/>
      <c r="J57" s="18">
        <f t="shared" si="17"/>
        <v>0</v>
      </c>
      <c r="K57" s="19" t="str">
        <f t="shared" si="2"/>
        <v/>
      </c>
      <c r="L57" s="38" t="str">
        <f t="shared" si="0"/>
        <v/>
      </c>
      <c r="M57" s="29"/>
      <c r="N57" s="30" t="s">
        <v>19</v>
      </c>
      <c r="O57" s="22">
        <f t="shared" si="3"/>
        <v>0</v>
      </c>
      <c r="P57" s="23">
        <f t="shared" si="4"/>
        <v>0</v>
      </c>
      <c r="Q57" s="23">
        <f t="shared" si="5"/>
        <v>0</v>
      </c>
      <c r="R57" s="23">
        <f t="shared" si="6"/>
        <v>0</v>
      </c>
      <c r="S57" s="24">
        <f t="shared" si="7"/>
        <v>0</v>
      </c>
      <c r="T57" s="25">
        <f t="shared" si="8"/>
        <v>0</v>
      </c>
      <c r="U57" s="26">
        <f t="shared" si="9"/>
        <v>0</v>
      </c>
      <c r="V57" s="32">
        <f t="shared" si="10"/>
        <v>0</v>
      </c>
      <c r="W57" s="26">
        <f t="shared" si="11"/>
        <v>0</v>
      </c>
      <c r="X57" s="27">
        <f t="shared" si="12"/>
        <v>0</v>
      </c>
      <c r="Y57" s="26">
        <f t="shared" si="13"/>
        <v>0</v>
      </c>
      <c r="Z57" s="27">
        <f t="shared" si="14"/>
        <v>0</v>
      </c>
      <c r="AA57" s="28">
        <f t="shared" si="15"/>
        <v>0</v>
      </c>
      <c r="AB57" s="33">
        <f t="shared" si="16"/>
        <v>0</v>
      </c>
      <c r="AC57" s="34"/>
    </row>
    <row r="58" spans="1:29" ht="16.5" x14ac:dyDescent="0.35">
      <c r="A58" s="12"/>
      <c r="B58" s="13"/>
      <c r="C58" s="13"/>
      <c r="D58" s="14"/>
      <c r="E58" s="14"/>
      <c r="F58" s="16"/>
      <c r="G58" s="16"/>
      <c r="H58" s="17"/>
      <c r="I58" s="17"/>
      <c r="J58" s="18">
        <f t="shared" si="17"/>
        <v>0</v>
      </c>
      <c r="K58" s="19" t="str">
        <f t="shared" si="2"/>
        <v/>
      </c>
      <c r="L58" s="38" t="str">
        <f t="shared" si="0"/>
        <v/>
      </c>
      <c r="M58" s="29"/>
      <c r="N58" s="30" t="s">
        <v>19</v>
      </c>
      <c r="O58" s="22">
        <f t="shared" si="3"/>
        <v>0</v>
      </c>
      <c r="P58" s="23">
        <f t="shared" si="4"/>
        <v>0</v>
      </c>
      <c r="Q58" s="23">
        <f t="shared" si="5"/>
        <v>0</v>
      </c>
      <c r="R58" s="23">
        <f t="shared" si="6"/>
        <v>0</v>
      </c>
      <c r="S58" s="24">
        <f t="shared" si="7"/>
        <v>0</v>
      </c>
      <c r="T58" s="25">
        <f t="shared" si="8"/>
        <v>0</v>
      </c>
      <c r="U58" s="26">
        <f t="shared" si="9"/>
        <v>0</v>
      </c>
      <c r="V58" s="32">
        <f t="shared" si="10"/>
        <v>0</v>
      </c>
      <c r="W58" s="26">
        <f t="shared" si="11"/>
        <v>0</v>
      </c>
      <c r="X58" s="27">
        <f t="shared" si="12"/>
        <v>0</v>
      </c>
      <c r="Y58" s="26">
        <f t="shared" si="13"/>
        <v>0</v>
      </c>
      <c r="Z58" s="27">
        <f t="shared" si="14"/>
        <v>0</v>
      </c>
      <c r="AA58" s="28">
        <f t="shared" si="15"/>
        <v>0</v>
      </c>
      <c r="AB58" s="33">
        <f t="shared" si="16"/>
        <v>0</v>
      </c>
      <c r="AC58" s="34"/>
    </row>
    <row r="59" spans="1:29" ht="16.5" x14ac:dyDescent="0.35">
      <c r="A59" s="12"/>
      <c r="B59" s="13"/>
      <c r="C59" s="13"/>
      <c r="D59" s="14"/>
      <c r="E59" s="14"/>
      <c r="F59" s="16"/>
      <c r="G59" s="16"/>
      <c r="H59" s="17"/>
      <c r="I59" s="17"/>
      <c r="J59" s="18">
        <f t="shared" si="17"/>
        <v>0</v>
      </c>
      <c r="K59" s="19" t="str">
        <f t="shared" si="2"/>
        <v/>
      </c>
      <c r="L59" s="38" t="str">
        <f t="shared" si="0"/>
        <v/>
      </c>
      <c r="M59" s="29"/>
      <c r="N59" s="30" t="s">
        <v>19</v>
      </c>
      <c r="O59" s="22">
        <f t="shared" si="3"/>
        <v>0</v>
      </c>
      <c r="P59" s="23">
        <f t="shared" si="4"/>
        <v>0</v>
      </c>
      <c r="Q59" s="23">
        <f t="shared" si="5"/>
        <v>0</v>
      </c>
      <c r="R59" s="23">
        <f t="shared" si="6"/>
        <v>0</v>
      </c>
      <c r="S59" s="24">
        <f t="shared" si="7"/>
        <v>0</v>
      </c>
      <c r="T59" s="25">
        <f t="shared" si="8"/>
        <v>0</v>
      </c>
      <c r="U59" s="26">
        <f t="shared" si="9"/>
        <v>0</v>
      </c>
      <c r="V59" s="32">
        <f t="shared" si="10"/>
        <v>0</v>
      </c>
      <c r="W59" s="26">
        <f t="shared" si="11"/>
        <v>0</v>
      </c>
      <c r="X59" s="27">
        <f t="shared" si="12"/>
        <v>0</v>
      </c>
      <c r="Y59" s="26">
        <f t="shared" si="13"/>
        <v>0</v>
      </c>
      <c r="Z59" s="27">
        <f t="shared" si="14"/>
        <v>0</v>
      </c>
      <c r="AA59" s="28">
        <f t="shared" si="15"/>
        <v>0</v>
      </c>
      <c r="AB59" s="33">
        <f t="shared" si="16"/>
        <v>0</v>
      </c>
      <c r="AC59" s="34"/>
    </row>
    <row r="60" spans="1:29" ht="16.5" x14ac:dyDescent="0.35">
      <c r="A60" s="12"/>
      <c r="B60" s="13"/>
      <c r="C60" s="13"/>
      <c r="D60" s="14"/>
      <c r="E60" s="14"/>
      <c r="F60" s="16"/>
      <c r="G60" s="16"/>
      <c r="H60" s="17"/>
      <c r="I60" s="17"/>
      <c r="J60" s="18">
        <f t="shared" si="17"/>
        <v>0</v>
      </c>
      <c r="K60" s="19" t="str">
        <f t="shared" si="2"/>
        <v/>
      </c>
      <c r="L60" s="38" t="str">
        <f t="shared" si="0"/>
        <v/>
      </c>
      <c r="M60" s="29"/>
      <c r="N60" s="30" t="s">
        <v>19</v>
      </c>
      <c r="O60" s="22">
        <f t="shared" si="3"/>
        <v>0</v>
      </c>
      <c r="P60" s="23">
        <f t="shared" si="4"/>
        <v>0</v>
      </c>
      <c r="Q60" s="23">
        <f t="shared" si="5"/>
        <v>0</v>
      </c>
      <c r="R60" s="23">
        <f t="shared" si="6"/>
        <v>0</v>
      </c>
      <c r="S60" s="24">
        <f t="shared" si="7"/>
        <v>0</v>
      </c>
      <c r="T60" s="25">
        <f t="shared" si="8"/>
        <v>0</v>
      </c>
      <c r="U60" s="26">
        <f t="shared" si="9"/>
        <v>0</v>
      </c>
      <c r="V60" s="32">
        <f t="shared" si="10"/>
        <v>0</v>
      </c>
      <c r="W60" s="26">
        <f t="shared" si="11"/>
        <v>0</v>
      </c>
      <c r="X60" s="27">
        <f t="shared" si="12"/>
        <v>0</v>
      </c>
      <c r="Y60" s="26">
        <f t="shared" si="13"/>
        <v>0</v>
      </c>
      <c r="Z60" s="27">
        <f t="shared" si="14"/>
        <v>0</v>
      </c>
      <c r="AA60" s="28">
        <f t="shared" si="15"/>
        <v>0</v>
      </c>
      <c r="AB60" s="33">
        <f t="shared" si="16"/>
        <v>0</v>
      </c>
      <c r="AC60" s="34"/>
    </row>
    <row r="61" spans="1:29" ht="16.5" x14ac:dyDescent="0.35">
      <c r="A61" s="12"/>
      <c r="B61" s="13"/>
      <c r="C61" s="13"/>
      <c r="D61" s="14"/>
      <c r="E61" s="14"/>
      <c r="F61" s="16"/>
      <c r="G61" s="16"/>
      <c r="H61" s="17"/>
      <c r="I61" s="17"/>
      <c r="J61" s="18">
        <f t="shared" si="17"/>
        <v>0</v>
      </c>
      <c r="K61" s="19" t="str">
        <f t="shared" si="2"/>
        <v/>
      </c>
      <c r="L61" s="38" t="str">
        <f t="shared" si="0"/>
        <v/>
      </c>
      <c r="M61" s="29"/>
      <c r="N61" s="30" t="s">
        <v>19</v>
      </c>
      <c r="O61" s="22">
        <f t="shared" si="3"/>
        <v>0</v>
      </c>
      <c r="P61" s="23">
        <f t="shared" si="4"/>
        <v>0</v>
      </c>
      <c r="Q61" s="23">
        <f t="shared" si="5"/>
        <v>0</v>
      </c>
      <c r="R61" s="23">
        <f t="shared" si="6"/>
        <v>0</v>
      </c>
      <c r="S61" s="24">
        <f t="shared" si="7"/>
        <v>0</v>
      </c>
      <c r="T61" s="25">
        <f t="shared" si="8"/>
        <v>0</v>
      </c>
      <c r="U61" s="26">
        <f t="shared" si="9"/>
        <v>0</v>
      </c>
      <c r="V61" s="32">
        <f t="shared" si="10"/>
        <v>0</v>
      </c>
      <c r="W61" s="26">
        <f t="shared" si="11"/>
        <v>0</v>
      </c>
      <c r="X61" s="27">
        <f t="shared" si="12"/>
        <v>0</v>
      </c>
      <c r="Y61" s="26">
        <f t="shared" si="13"/>
        <v>0</v>
      </c>
      <c r="Z61" s="27">
        <f t="shared" si="14"/>
        <v>0</v>
      </c>
      <c r="AA61" s="28">
        <f t="shared" si="15"/>
        <v>0</v>
      </c>
      <c r="AB61" s="33">
        <f t="shared" si="16"/>
        <v>0</v>
      </c>
      <c r="AC61" s="34"/>
    </row>
    <row r="62" spans="1:29" ht="16.5" x14ac:dyDescent="0.35">
      <c r="A62" s="12"/>
      <c r="B62" s="13"/>
      <c r="C62" s="13"/>
      <c r="D62" s="14"/>
      <c r="E62" s="14"/>
      <c r="F62" s="16"/>
      <c r="G62" s="16"/>
      <c r="H62" s="17"/>
      <c r="I62" s="17"/>
      <c r="J62" s="18">
        <f t="shared" si="17"/>
        <v>0</v>
      </c>
      <c r="K62" s="19" t="str">
        <f t="shared" si="2"/>
        <v/>
      </c>
      <c r="L62" s="38" t="str">
        <f t="shared" si="0"/>
        <v/>
      </c>
      <c r="M62" s="29"/>
      <c r="N62" s="30" t="s">
        <v>19</v>
      </c>
      <c r="O62" s="22">
        <f t="shared" si="3"/>
        <v>0</v>
      </c>
      <c r="P62" s="23">
        <f t="shared" si="4"/>
        <v>0</v>
      </c>
      <c r="Q62" s="23">
        <f t="shared" si="5"/>
        <v>0</v>
      </c>
      <c r="R62" s="23">
        <f t="shared" si="6"/>
        <v>0</v>
      </c>
      <c r="S62" s="24">
        <f t="shared" si="7"/>
        <v>0</v>
      </c>
      <c r="T62" s="25">
        <f t="shared" si="8"/>
        <v>0</v>
      </c>
      <c r="U62" s="26">
        <f t="shared" si="9"/>
        <v>0</v>
      </c>
      <c r="V62" s="32">
        <f t="shared" si="10"/>
        <v>0</v>
      </c>
      <c r="W62" s="26">
        <f t="shared" si="11"/>
        <v>0</v>
      </c>
      <c r="X62" s="27">
        <f t="shared" si="12"/>
        <v>0</v>
      </c>
      <c r="Y62" s="26">
        <f t="shared" si="13"/>
        <v>0</v>
      </c>
      <c r="Z62" s="27">
        <f t="shared" si="14"/>
        <v>0</v>
      </c>
      <c r="AA62" s="28">
        <f t="shared" si="15"/>
        <v>0</v>
      </c>
      <c r="AB62" s="33">
        <f t="shared" si="16"/>
        <v>0</v>
      </c>
      <c r="AC62" s="34"/>
    </row>
    <row r="63" spans="1:29" ht="16.5" x14ac:dyDescent="0.35">
      <c r="A63" s="12"/>
      <c r="B63" s="13"/>
      <c r="C63" s="13"/>
      <c r="D63" s="14"/>
      <c r="E63" s="14"/>
      <c r="F63" s="16"/>
      <c r="G63" s="16"/>
      <c r="H63" s="17"/>
      <c r="I63" s="17"/>
      <c r="J63" s="18">
        <f t="shared" si="17"/>
        <v>0</v>
      </c>
      <c r="K63" s="19" t="str">
        <f t="shared" si="2"/>
        <v/>
      </c>
      <c r="L63" s="38" t="str">
        <f t="shared" si="0"/>
        <v/>
      </c>
      <c r="M63" s="29"/>
      <c r="N63" s="30" t="s">
        <v>19</v>
      </c>
      <c r="O63" s="22">
        <f t="shared" si="3"/>
        <v>0</v>
      </c>
      <c r="P63" s="23">
        <f t="shared" si="4"/>
        <v>0</v>
      </c>
      <c r="Q63" s="23">
        <f t="shared" si="5"/>
        <v>0</v>
      </c>
      <c r="R63" s="23">
        <f t="shared" si="6"/>
        <v>0</v>
      </c>
      <c r="S63" s="24">
        <f t="shared" si="7"/>
        <v>0</v>
      </c>
      <c r="T63" s="25">
        <f t="shared" si="8"/>
        <v>0</v>
      </c>
      <c r="U63" s="26">
        <f t="shared" si="9"/>
        <v>0</v>
      </c>
      <c r="V63" s="32">
        <f t="shared" si="10"/>
        <v>0</v>
      </c>
      <c r="W63" s="26">
        <f t="shared" si="11"/>
        <v>0</v>
      </c>
      <c r="X63" s="27">
        <f t="shared" si="12"/>
        <v>0</v>
      </c>
      <c r="Y63" s="26">
        <f t="shared" si="13"/>
        <v>0</v>
      </c>
      <c r="Z63" s="27">
        <f t="shared" si="14"/>
        <v>0</v>
      </c>
      <c r="AA63" s="28">
        <f t="shared" si="15"/>
        <v>0</v>
      </c>
      <c r="AB63" s="33">
        <f t="shared" si="16"/>
        <v>0</v>
      </c>
      <c r="AC63" s="34"/>
    </row>
    <row r="64" spans="1:29" ht="16.5" x14ac:dyDescent="0.35">
      <c r="A64" s="12"/>
      <c r="B64" s="13"/>
      <c r="C64" s="13"/>
      <c r="D64" s="14"/>
      <c r="E64" s="14"/>
      <c r="F64" s="16"/>
      <c r="G64" s="16"/>
      <c r="H64" s="17"/>
      <c r="I64" s="17"/>
      <c r="J64" s="18">
        <f t="shared" si="17"/>
        <v>0</v>
      </c>
      <c r="K64" s="19" t="str">
        <f t="shared" si="2"/>
        <v/>
      </c>
      <c r="L64" s="38" t="str">
        <f t="shared" si="0"/>
        <v/>
      </c>
      <c r="M64" s="29"/>
      <c r="N64" s="30" t="s">
        <v>19</v>
      </c>
      <c r="O64" s="22">
        <f t="shared" si="3"/>
        <v>0</v>
      </c>
      <c r="P64" s="23">
        <f t="shared" si="4"/>
        <v>0</v>
      </c>
      <c r="Q64" s="23">
        <f t="shared" si="5"/>
        <v>0</v>
      </c>
      <c r="R64" s="23">
        <f t="shared" si="6"/>
        <v>0</v>
      </c>
      <c r="S64" s="24">
        <f t="shared" si="7"/>
        <v>0</v>
      </c>
      <c r="T64" s="25">
        <f t="shared" si="8"/>
        <v>0</v>
      </c>
      <c r="U64" s="26">
        <f t="shared" si="9"/>
        <v>0</v>
      </c>
      <c r="V64" s="32">
        <f t="shared" si="10"/>
        <v>0</v>
      </c>
      <c r="W64" s="26">
        <f t="shared" si="11"/>
        <v>0</v>
      </c>
      <c r="X64" s="27">
        <f t="shared" si="12"/>
        <v>0</v>
      </c>
      <c r="Y64" s="26">
        <f t="shared" si="13"/>
        <v>0</v>
      </c>
      <c r="Z64" s="27">
        <f t="shared" si="14"/>
        <v>0</v>
      </c>
      <c r="AA64" s="28">
        <f t="shared" si="15"/>
        <v>0</v>
      </c>
      <c r="AB64" s="33">
        <f t="shared" si="16"/>
        <v>0</v>
      </c>
      <c r="AC64" s="34"/>
    </row>
    <row r="65" spans="1:29" ht="16.5" x14ac:dyDescent="0.35">
      <c r="A65" s="12"/>
      <c r="B65" s="13"/>
      <c r="C65" s="13"/>
      <c r="D65" s="14"/>
      <c r="E65" s="14"/>
      <c r="F65" s="16"/>
      <c r="G65" s="16"/>
      <c r="H65" s="17"/>
      <c r="I65" s="17"/>
      <c r="J65" s="18">
        <f t="shared" si="17"/>
        <v>0</v>
      </c>
      <c r="K65" s="19" t="str">
        <f t="shared" si="2"/>
        <v/>
      </c>
      <c r="L65" s="38" t="str">
        <f t="shared" si="0"/>
        <v/>
      </c>
      <c r="M65" s="29"/>
      <c r="N65" s="30" t="s">
        <v>19</v>
      </c>
      <c r="O65" s="22">
        <f t="shared" si="3"/>
        <v>0</v>
      </c>
      <c r="P65" s="23">
        <f t="shared" si="4"/>
        <v>0</v>
      </c>
      <c r="Q65" s="23">
        <f t="shared" si="5"/>
        <v>0</v>
      </c>
      <c r="R65" s="23">
        <f t="shared" si="6"/>
        <v>0</v>
      </c>
      <c r="S65" s="24">
        <f t="shared" si="7"/>
        <v>0</v>
      </c>
      <c r="T65" s="25">
        <f t="shared" si="8"/>
        <v>0</v>
      </c>
      <c r="U65" s="26">
        <f t="shared" si="9"/>
        <v>0</v>
      </c>
      <c r="V65" s="32">
        <f t="shared" si="10"/>
        <v>0</v>
      </c>
      <c r="W65" s="26">
        <f t="shared" si="11"/>
        <v>0</v>
      </c>
      <c r="X65" s="27">
        <f t="shared" si="12"/>
        <v>0</v>
      </c>
      <c r="Y65" s="26">
        <f t="shared" si="13"/>
        <v>0</v>
      </c>
      <c r="Z65" s="27">
        <f t="shared" si="14"/>
        <v>0</v>
      </c>
      <c r="AA65" s="28">
        <f t="shared" si="15"/>
        <v>0</v>
      </c>
      <c r="AB65" s="33">
        <f t="shared" si="16"/>
        <v>0</v>
      </c>
      <c r="AC65" s="34"/>
    </row>
    <row r="66" spans="1:29" ht="16.5" x14ac:dyDescent="0.35">
      <c r="A66" s="12"/>
      <c r="B66" s="13"/>
      <c r="C66" s="13"/>
      <c r="D66" s="14"/>
      <c r="E66" s="14"/>
      <c r="F66" s="16"/>
      <c r="G66" s="16"/>
      <c r="H66" s="17"/>
      <c r="I66" s="17"/>
      <c r="J66" s="18">
        <f t="shared" si="17"/>
        <v>0</v>
      </c>
      <c r="K66" s="19" t="str">
        <f t="shared" si="2"/>
        <v/>
      </c>
      <c r="L66" s="38" t="str">
        <f t="shared" si="0"/>
        <v/>
      </c>
      <c r="M66" s="29"/>
      <c r="N66" s="30" t="s">
        <v>19</v>
      </c>
      <c r="O66" s="22">
        <f t="shared" si="3"/>
        <v>0</v>
      </c>
      <c r="P66" s="23">
        <f t="shared" si="4"/>
        <v>0</v>
      </c>
      <c r="Q66" s="23">
        <f t="shared" si="5"/>
        <v>0</v>
      </c>
      <c r="R66" s="23">
        <f t="shared" si="6"/>
        <v>0</v>
      </c>
      <c r="S66" s="24">
        <f t="shared" si="7"/>
        <v>0</v>
      </c>
      <c r="T66" s="25">
        <f t="shared" si="8"/>
        <v>0</v>
      </c>
      <c r="U66" s="26">
        <f t="shared" si="9"/>
        <v>0</v>
      </c>
      <c r="V66" s="32">
        <f t="shared" si="10"/>
        <v>0</v>
      </c>
      <c r="W66" s="26">
        <f t="shared" si="11"/>
        <v>0</v>
      </c>
      <c r="X66" s="27">
        <f t="shared" si="12"/>
        <v>0</v>
      </c>
      <c r="Y66" s="26">
        <f t="shared" si="13"/>
        <v>0</v>
      </c>
      <c r="Z66" s="27">
        <f t="shared" si="14"/>
        <v>0</v>
      </c>
      <c r="AA66" s="28">
        <f t="shared" si="15"/>
        <v>0</v>
      </c>
      <c r="AB66" s="33">
        <f t="shared" si="16"/>
        <v>0</v>
      </c>
      <c r="AC66" s="34"/>
    </row>
    <row r="67" spans="1:29" ht="16.5" x14ac:dyDescent="0.35">
      <c r="A67" s="12"/>
      <c r="B67" s="13"/>
      <c r="C67" s="13"/>
      <c r="D67" s="14"/>
      <c r="E67" s="14"/>
      <c r="F67" s="16"/>
      <c r="G67" s="16"/>
      <c r="H67" s="17"/>
      <c r="I67" s="17"/>
      <c r="J67" s="18">
        <f t="shared" si="17"/>
        <v>0</v>
      </c>
      <c r="K67" s="19" t="str">
        <f t="shared" si="2"/>
        <v/>
      </c>
      <c r="L67" s="38" t="str">
        <f t="shared" si="0"/>
        <v/>
      </c>
      <c r="M67" s="29"/>
      <c r="N67" s="30" t="s">
        <v>19</v>
      </c>
      <c r="O67" s="22">
        <f t="shared" si="3"/>
        <v>0</v>
      </c>
      <c r="P67" s="23">
        <f t="shared" si="4"/>
        <v>0</v>
      </c>
      <c r="Q67" s="23">
        <f t="shared" si="5"/>
        <v>0</v>
      </c>
      <c r="R67" s="23">
        <f t="shared" si="6"/>
        <v>0</v>
      </c>
      <c r="S67" s="24">
        <f t="shared" si="7"/>
        <v>0</v>
      </c>
      <c r="T67" s="25">
        <f t="shared" si="8"/>
        <v>0</v>
      </c>
      <c r="U67" s="26">
        <f t="shared" si="9"/>
        <v>0</v>
      </c>
      <c r="V67" s="32">
        <f t="shared" si="10"/>
        <v>0</v>
      </c>
      <c r="W67" s="26">
        <f t="shared" si="11"/>
        <v>0</v>
      </c>
      <c r="X67" s="27">
        <f t="shared" si="12"/>
        <v>0</v>
      </c>
      <c r="Y67" s="26">
        <f t="shared" si="13"/>
        <v>0</v>
      </c>
      <c r="Z67" s="27">
        <f t="shared" si="14"/>
        <v>0</v>
      </c>
      <c r="AA67" s="28">
        <f t="shared" si="15"/>
        <v>0</v>
      </c>
      <c r="AB67" s="33">
        <f t="shared" si="16"/>
        <v>0</v>
      </c>
      <c r="AC67" s="34"/>
    </row>
    <row r="68" spans="1:29" ht="16.5" x14ac:dyDescent="0.35">
      <c r="A68" s="12"/>
      <c r="B68" s="13"/>
      <c r="C68" s="13"/>
      <c r="D68" s="14"/>
      <c r="E68" s="14"/>
      <c r="F68" s="16"/>
      <c r="G68" s="16"/>
      <c r="H68" s="17"/>
      <c r="I68" s="17"/>
      <c r="J68" s="18">
        <f t="shared" si="17"/>
        <v>0</v>
      </c>
      <c r="K68" s="19" t="str">
        <f t="shared" si="2"/>
        <v/>
      </c>
      <c r="L68" s="38" t="str">
        <f t="shared" si="0"/>
        <v/>
      </c>
      <c r="M68" s="29"/>
      <c r="N68" s="30" t="s">
        <v>19</v>
      </c>
      <c r="O68" s="22">
        <f t="shared" si="3"/>
        <v>0</v>
      </c>
      <c r="P68" s="23">
        <f t="shared" si="4"/>
        <v>0</v>
      </c>
      <c r="Q68" s="23">
        <f t="shared" si="5"/>
        <v>0</v>
      </c>
      <c r="R68" s="23">
        <f t="shared" si="6"/>
        <v>0</v>
      </c>
      <c r="S68" s="24">
        <f t="shared" si="7"/>
        <v>0</v>
      </c>
      <c r="T68" s="25">
        <f t="shared" si="8"/>
        <v>0</v>
      </c>
      <c r="U68" s="26">
        <f t="shared" si="9"/>
        <v>0</v>
      </c>
      <c r="V68" s="32">
        <f t="shared" si="10"/>
        <v>0</v>
      </c>
      <c r="W68" s="26">
        <f t="shared" si="11"/>
        <v>0</v>
      </c>
      <c r="X68" s="27">
        <f t="shared" si="12"/>
        <v>0</v>
      </c>
      <c r="Y68" s="26">
        <f t="shared" si="13"/>
        <v>0</v>
      </c>
      <c r="Z68" s="27">
        <f t="shared" si="14"/>
        <v>0</v>
      </c>
      <c r="AA68" s="28">
        <f t="shared" si="15"/>
        <v>0</v>
      </c>
      <c r="AB68" s="33">
        <f t="shared" si="16"/>
        <v>0</v>
      </c>
      <c r="AC68" s="34"/>
    </row>
    <row r="69" spans="1:29" ht="16.5" x14ac:dyDescent="0.35">
      <c r="A69" s="12"/>
      <c r="B69" s="13"/>
      <c r="C69" s="13"/>
      <c r="D69" s="14"/>
      <c r="E69" s="14"/>
      <c r="F69" s="16"/>
      <c r="G69" s="16"/>
      <c r="H69" s="17"/>
      <c r="I69" s="17"/>
      <c r="J69" s="18">
        <f t="shared" si="17"/>
        <v>0</v>
      </c>
      <c r="K69" s="19" t="str">
        <f t="shared" si="2"/>
        <v/>
      </c>
      <c r="L69" s="38" t="str">
        <f t="shared" si="0"/>
        <v/>
      </c>
      <c r="M69" s="29"/>
      <c r="N69" s="30" t="s">
        <v>19</v>
      </c>
      <c r="O69" s="22">
        <f t="shared" si="3"/>
        <v>0</v>
      </c>
      <c r="P69" s="23">
        <f t="shared" si="4"/>
        <v>0</v>
      </c>
      <c r="Q69" s="23">
        <f t="shared" si="5"/>
        <v>0</v>
      </c>
      <c r="R69" s="23">
        <f t="shared" si="6"/>
        <v>0</v>
      </c>
      <c r="S69" s="24">
        <f t="shared" si="7"/>
        <v>0</v>
      </c>
      <c r="T69" s="25">
        <f t="shared" si="8"/>
        <v>0</v>
      </c>
      <c r="U69" s="26">
        <f t="shared" si="9"/>
        <v>0</v>
      </c>
      <c r="V69" s="32">
        <f t="shared" si="10"/>
        <v>0</v>
      </c>
      <c r="W69" s="26">
        <f t="shared" si="11"/>
        <v>0</v>
      </c>
      <c r="X69" s="27">
        <f t="shared" si="12"/>
        <v>0</v>
      </c>
      <c r="Y69" s="26">
        <f t="shared" si="13"/>
        <v>0</v>
      </c>
      <c r="Z69" s="27">
        <f t="shared" si="14"/>
        <v>0</v>
      </c>
      <c r="AA69" s="28">
        <f t="shared" si="15"/>
        <v>0</v>
      </c>
      <c r="AB69" s="33">
        <f t="shared" si="16"/>
        <v>0</v>
      </c>
      <c r="AC69" s="34"/>
    </row>
    <row r="70" spans="1:29" ht="16.5" x14ac:dyDescent="0.35">
      <c r="A70" s="12"/>
      <c r="B70" s="13"/>
      <c r="C70" s="13"/>
      <c r="D70" s="14"/>
      <c r="E70" s="14"/>
      <c r="F70" s="16"/>
      <c r="G70" s="16"/>
      <c r="H70" s="17"/>
      <c r="I70" s="17"/>
      <c r="J70" s="18">
        <f t="shared" si="17"/>
        <v>0</v>
      </c>
      <c r="K70" s="19" t="str">
        <f t="shared" si="2"/>
        <v/>
      </c>
      <c r="L70" s="38" t="str">
        <f t="shared" si="0"/>
        <v/>
      </c>
      <c r="M70" s="29"/>
      <c r="N70" s="30" t="s">
        <v>19</v>
      </c>
      <c r="O70" s="22">
        <f t="shared" si="3"/>
        <v>0</v>
      </c>
      <c r="P70" s="23">
        <f t="shared" si="4"/>
        <v>0</v>
      </c>
      <c r="Q70" s="23">
        <f t="shared" si="5"/>
        <v>0</v>
      </c>
      <c r="R70" s="23">
        <f t="shared" si="6"/>
        <v>0</v>
      </c>
      <c r="S70" s="24">
        <f t="shared" si="7"/>
        <v>0</v>
      </c>
      <c r="T70" s="25">
        <f t="shared" si="8"/>
        <v>0</v>
      </c>
      <c r="U70" s="26">
        <f t="shared" si="9"/>
        <v>0</v>
      </c>
      <c r="V70" s="32">
        <f t="shared" si="10"/>
        <v>0</v>
      </c>
      <c r="W70" s="26">
        <f t="shared" si="11"/>
        <v>0</v>
      </c>
      <c r="X70" s="27">
        <f t="shared" si="12"/>
        <v>0</v>
      </c>
      <c r="Y70" s="26">
        <f t="shared" si="13"/>
        <v>0</v>
      </c>
      <c r="Z70" s="27">
        <f t="shared" si="14"/>
        <v>0</v>
      </c>
      <c r="AA70" s="28">
        <f t="shared" si="15"/>
        <v>0</v>
      </c>
      <c r="AB70" s="33">
        <f t="shared" si="16"/>
        <v>0</v>
      </c>
      <c r="AC70" s="34"/>
    </row>
    <row r="71" spans="1:29" ht="16.5" x14ac:dyDescent="0.35">
      <c r="A71" s="12"/>
      <c r="B71" s="13"/>
      <c r="C71" s="13"/>
      <c r="D71" s="14"/>
      <c r="E71" s="14"/>
      <c r="F71" s="16"/>
      <c r="G71" s="16"/>
      <c r="H71" s="17"/>
      <c r="I71" s="17"/>
      <c r="J71" s="18">
        <f t="shared" ref="J71:J134" si="18">H71+I71</f>
        <v>0</v>
      </c>
      <c r="K71" s="19" t="str">
        <f t="shared" ref="K71:K134" si="19">IF(J71&gt;0,IF(J71&gt;(G71-F71+1),"Errore n. max Giorni! Verificare periodo inserito",IF((G71-F71+1)=J71,"ok","")),"")</f>
        <v/>
      </c>
      <c r="L71" s="38" t="str">
        <f t="shared" ref="L71:L134" si="20">IF((J71&gt;0),(G71-F71+1)-I71,"")</f>
        <v/>
      </c>
      <c r="M71" s="29"/>
      <c r="N71" s="30" t="s">
        <v>19</v>
      </c>
      <c r="O71" s="22">
        <f t="shared" ref="O71:O134" si="21">IF(H71&gt;0,35.64,0)</f>
        <v>0</v>
      </c>
      <c r="P71" s="23">
        <f t="shared" ref="P71:P134" si="22">IF(I71&gt;0,22.15,0)</f>
        <v>0</v>
      </c>
      <c r="Q71" s="23">
        <f t="shared" ref="Q71:Q134" si="23">ROUND(H71*O71,2)</f>
        <v>0</v>
      </c>
      <c r="R71" s="23">
        <f t="shared" ref="R71:R134" si="24">ROUND(I71*P71,2)</f>
        <v>0</v>
      </c>
      <c r="S71" s="24">
        <f t="shared" ref="S71:S134" si="25">ROUND(Q71+R71,2)</f>
        <v>0</v>
      </c>
      <c r="T71" s="25">
        <f t="shared" ref="T71:T134" si="26">IF(M71=0,0,IF((M71&lt;5000),5000,M71))</f>
        <v>0</v>
      </c>
      <c r="U71" s="26">
        <f t="shared" ref="U71:U134" si="27">IF(T71=0,0,ROUND((T71-5000)/(20000-5000),2))</f>
        <v>0</v>
      </c>
      <c r="V71" s="32">
        <f t="shared" ref="V71:V134" si="28">IF(N71="NO",0,IF(N71="SI",17.16,0))</f>
        <v>0</v>
      </c>
      <c r="W71" s="26">
        <f t="shared" ref="W71:W134" si="29">IF(H71&gt;0,ROUND((U71*(O71-V71)+V71),2),0)</f>
        <v>0</v>
      </c>
      <c r="X71" s="27">
        <f t="shared" ref="X71:X134" si="30">IF(H71&gt;0,ROUND(O71-W71,2),0)</f>
        <v>0</v>
      </c>
      <c r="Y71" s="26">
        <f t="shared" ref="Y71:Y134" si="31">IF(I71&gt;0,(ROUND((U71*(P71-V71)+V71),2)),0)</f>
        <v>0</v>
      </c>
      <c r="Z71" s="27">
        <f t="shared" ref="Z71:Z134" si="32">IF(I71&gt;0,(ROUND(P71-Y71,2)),0)</f>
        <v>0</v>
      </c>
      <c r="AA71" s="28">
        <f t="shared" ref="AA71:AA134" si="33">(W71*H71)+(Y71*I71)</f>
        <v>0</v>
      </c>
      <c r="AB71" s="33">
        <f t="shared" ref="AB71:AB134" si="34">IF(J71&gt;0,IF(M71="","Inserire Isee in colonna M",IF(N71="","compilare colonna N",ROUND((X71*H71)+(Z71*I71),2))),0)</f>
        <v>0</v>
      </c>
      <c r="AC71" s="34"/>
    </row>
    <row r="72" spans="1:29" ht="16.5" x14ac:dyDescent="0.35">
      <c r="A72" s="12"/>
      <c r="B72" s="13"/>
      <c r="C72" s="13"/>
      <c r="D72" s="14"/>
      <c r="E72" s="14"/>
      <c r="F72" s="16"/>
      <c r="G72" s="16"/>
      <c r="H72" s="17"/>
      <c r="I72" s="17"/>
      <c r="J72" s="18">
        <f t="shared" si="18"/>
        <v>0</v>
      </c>
      <c r="K72" s="19" t="str">
        <f t="shared" si="19"/>
        <v/>
      </c>
      <c r="L72" s="38" t="str">
        <f t="shared" si="20"/>
        <v/>
      </c>
      <c r="M72" s="29"/>
      <c r="N72" s="30" t="s">
        <v>19</v>
      </c>
      <c r="O72" s="22">
        <f t="shared" si="21"/>
        <v>0</v>
      </c>
      <c r="P72" s="23">
        <f t="shared" si="22"/>
        <v>0</v>
      </c>
      <c r="Q72" s="23">
        <f t="shared" si="23"/>
        <v>0</v>
      </c>
      <c r="R72" s="23">
        <f t="shared" si="24"/>
        <v>0</v>
      </c>
      <c r="S72" s="24">
        <f t="shared" si="25"/>
        <v>0</v>
      </c>
      <c r="T72" s="25">
        <f t="shared" si="26"/>
        <v>0</v>
      </c>
      <c r="U72" s="26">
        <f t="shared" si="27"/>
        <v>0</v>
      </c>
      <c r="V72" s="32">
        <f t="shared" si="28"/>
        <v>0</v>
      </c>
      <c r="W72" s="26">
        <f t="shared" si="29"/>
        <v>0</v>
      </c>
      <c r="X72" s="27">
        <f t="shared" si="30"/>
        <v>0</v>
      </c>
      <c r="Y72" s="26">
        <f t="shared" si="31"/>
        <v>0</v>
      </c>
      <c r="Z72" s="27">
        <f t="shared" si="32"/>
        <v>0</v>
      </c>
      <c r="AA72" s="28">
        <f t="shared" si="33"/>
        <v>0</v>
      </c>
      <c r="AB72" s="33">
        <f t="shared" si="34"/>
        <v>0</v>
      </c>
      <c r="AC72" s="34"/>
    </row>
    <row r="73" spans="1:29" ht="16.5" x14ac:dyDescent="0.35">
      <c r="A73" s="12"/>
      <c r="B73" s="13"/>
      <c r="C73" s="13"/>
      <c r="D73" s="14"/>
      <c r="E73" s="14"/>
      <c r="F73" s="16"/>
      <c r="G73" s="16"/>
      <c r="H73" s="17"/>
      <c r="I73" s="17"/>
      <c r="J73" s="18">
        <f t="shared" si="18"/>
        <v>0</v>
      </c>
      <c r="K73" s="19" t="str">
        <f t="shared" si="19"/>
        <v/>
      </c>
      <c r="L73" s="38" t="str">
        <f t="shared" si="20"/>
        <v/>
      </c>
      <c r="M73" s="29"/>
      <c r="N73" s="30" t="s">
        <v>19</v>
      </c>
      <c r="O73" s="22">
        <f t="shared" si="21"/>
        <v>0</v>
      </c>
      <c r="P73" s="23">
        <f t="shared" si="22"/>
        <v>0</v>
      </c>
      <c r="Q73" s="23">
        <f t="shared" si="23"/>
        <v>0</v>
      </c>
      <c r="R73" s="23">
        <f t="shared" si="24"/>
        <v>0</v>
      </c>
      <c r="S73" s="24">
        <f t="shared" si="25"/>
        <v>0</v>
      </c>
      <c r="T73" s="25">
        <f t="shared" si="26"/>
        <v>0</v>
      </c>
      <c r="U73" s="26">
        <f t="shared" si="27"/>
        <v>0</v>
      </c>
      <c r="V73" s="32">
        <f t="shared" si="28"/>
        <v>0</v>
      </c>
      <c r="W73" s="26">
        <f t="shared" si="29"/>
        <v>0</v>
      </c>
      <c r="X73" s="27">
        <f t="shared" si="30"/>
        <v>0</v>
      </c>
      <c r="Y73" s="26">
        <f t="shared" si="31"/>
        <v>0</v>
      </c>
      <c r="Z73" s="27">
        <f t="shared" si="32"/>
        <v>0</v>
      </c>
      <c r="AA73" s="28">
        <f t="shared" si="33"/>
        <v>0</v>
      </c>
      <c r="AB73" s="33">
        <f t="shared" si="34"/>
        <v>0</v>
      </c>
      <c r="AC73" s="34"/>
    </row>
    <row r="74" spans="1:29" ht="16.5" x14ac:dyDescent="0.35">
      <c r="A74" s="12"/>
      <c r="B74" s="13"/>
      <c r="C74" s="13"/>
      <c r="D74" s="14"/>
      <c r="E74" s="14"/>
      <c r="F74" s="16"/>
      <c r="G74" s="16"/>
      <c r="H74" s="17"/>
      <c r="I74" s="17"/>
      <c r="J74" s="18">
        <f t="shared" si="18"/>
        <v>0</v>
      </c>
      <c r="K74" s="19" t="str">
        <f t="shared" si="19"/>
        <v/>
      </c>
      <c r="L74" s="38" t="str">
        <f t="shared" si="20"/>
        <v/>
      </c>
      <c r="M74" s="29"/>
      <c r="N74" s="30" t="s">
        <v>19</v>
      </c>
      <c r="O74" s="22">
        <f t="shared" si="21"/>
        <v>0</v>
      </c>
      <c r="P74" s="23">
        <f t="shared" si="22"/>
        <v>0</v>
      </c>
      <c r="Q74" s="23">
        <f t="shared" si="23"/>
        <v>0</v>
      </c>
      <c r="R74" s="23">
        <f t="shared" si="24"/>
        <v>0</v>
      </c>
      <c r="S74" s="24">
        <f t="shared" si="25"/>
        <v>0</v>
      </c>
      <c r="T74" s="25">
        <f t="shared" si="26"/>
        <v>0</v>
      </c>
      <c r="U74" s="26">
        <f t="shared" si="27"/>
        <v>0</v>
      </c>
      <c r="V74" s="32">
        <f t="shared" si="28"/>
        <v>0</v>
      </c>
      <c r="W74" s="26">
        <f t="shared" si="29"/>
        <v>0</v>
      </c>
      <c r="X74" s="27">
        <f t="shared" si="30"/>
        <v>0</v>
      </c>
      <c r="Y74" s="26">
        <f t="shared" si="31"/>
        <v>0</v>
      </c>
      <c r="Z74" s="27">
        <f t="shared" si="32"/>
        <v>0</v>
      </c>
      <c r="AA74" s="28">
        <f t="shared" si="33"/>
        <v>0</v>
      </c>
      <c r="AB74" s="33">
        <f t="shared" si="34"/>
        <v>0</v>
      </c>
      <c r="AC74" s="34"/>
    </row>
    <row r="75" spans="1:29" ht="16.5" x14ac:dyDescent="0.35">
      <c r="A75" s="12"/>
      <c r="B75" s="13"/>
      <c r="C75" s="13"/>
      <c r="D75" s="14"/>
      <c r="E75" s="14"/>
      <c r="F75" s="16"/>
      <c r="G75" s="16"/>
      <c r="H75" s="17"/>
      <c r="I75" s="17"/>
      <c r="J75" s="18">
        <f t="shared" si="18"/>
        <v>0</v>
      </c>
      <c r="K75" s="19" t="str">
        <f t="shared" si="19"/>
        <v/>
      </c>
      <c r="L75" s="38" t="str">
        <f t="shared" si="20"/>
        <v/>
      </c>
      <c r="M75" s="29"/>
      <c r="N75" s="30" t="s">
        <v>19</v>
      </c>
      <c r="O75" s="22">
        <f t="shared" si="21"/>
        <v>0</v>
      </c>
      <c r="P75" s="23">
        <f t="shared" si="22"/>
        <v>0</v>
      </c>
      <c r="Q75" s="23">
        <f t="shared" si="23"/>
        <v>0</v>
      </c>
      <c r="R75" s="23">
        <f t="shared" si="24"/>
        <v>0</v>
      </c>
      <c r="S75" s="24">
        <f t="shared" si="25"/>
        <v>0</v>
      </c>
      <c r="T75" s="25">
        <f t="shared" si="26"/>
        <v>0</v>
      </c>
      <c r="U75" s="26">
        <f t="shared" si="27"/>
        <v>0</v>
      </c>
      <c r="V75" s="32">
        <f t="shared" si="28"/>
        <v>0</v>
      </c>
      <c r="W75" s="26">
        <f t="shared" si="29"/>
        <v>0</v>
      </c>
      <c r="X75" s="27">
        <f t="shared" si="30"/>
        <v>0</v>
      </c>
      <c r="Y75" s="26">
        <f t="shared" si="31"/>
        <v>0</v>
      </c>
      <c r="Z75" s="27">
        <f t="shared" si="32"/>
        <v>0</v>
      </c>
      <c r="AA75" s="28">
        <f t="shared" si="33"/>
        <v>0</v>
      </c>
      <c r="AB75" s="33">
        <f t="shared" si="34"/>
        <v>0</v>
      </c>
      <c r="AC75" s="34"/>
    </row>
    <row r="76" spans="1:29" ht="16.5" x14ac:dyDescent="0.35">
      <c r="A76" s="12"/>
      <c r="B76" s="13"/>
      <c r="C76" s="13"/>
      <c r="D76" s="14"/>
      <c r="E76" s="14"/>
      <c r="F76" s="16"/>
      <c r="G76" s="16"/>
      <c r="H76" s="17"/>
      <c r="I76" s="17"/>
      <c r="J76" s="18">
        <f t="shared" si="18"/>
        <v>0</v>
      </c>
      <c r="K76" s="19" t="str">
        <f t="shared" si="19"/>
        <v/>
      </c>
      <c r="L76" s="38" t="str">
        <f t="shared" si="20"/>
        <v/>
      </c>
      <c r="M76" s="29"/>
      <c r="N76" s="30" t="s">
        <v>19</v>
      </c>
      <c r="O76" s="22">
        <f t="shared" si="21"/>
        <v>0</v>
      </c>
      <c r="P76" s="23">
        <f t="shared" si="22"/>
        <v>0</v>
      </c>
      <c r="Q76" s="23">
        <f t="shared" si="23"/>
        <v>0</v>
      </c>
      <c r="R76" s="23">
        <f t="shared" si="24"/>
        <v>0</v>
      </c>
      <c r="S76" s="24">
        <f t="shared" si="25"/>
        <v>0</v>
      </c>
      <c r="T76" s="25">
        <f t="shared" si="26"/>
        <v>0</v>
      </c>
      <c r="U76" s="26">
        <f t="shared" si="27"/>
        <v>0</v>
      </c>
      <c r="V76" s="32">
        <f t="shared" si="28"/>
        <v>0</v>
      </c>
      <c r="W76" s="26">
        <f t="shared" si="29"/>
        <v>0</v>
      </c>
      <c r="X76" s="27">
        <f t="shared" si="30"/>
        <v>0</v>
      </c>
      <c r="Y76" s="26">
        <f t="shared" si="31"/>
        <v>0</v>
      </c>
      <c r="Z76" s="27">
        <f t="shared" si="32"/>
        <v>0</v>
      </c>
      <c r="AA76" s="28">
        <f t="shared" si="33"/>
        <v>0</v>
      </c>
      <c r="AB76" s="33">
        <f t="shared" si="34"/>
        <v>0</v>
      </c>
      <c r="AC76" s="34"/>
    </row>
    <row r="77" spans="1:29" ht="16.5" x14ac:dyDescent="0.35">
      <c r="A77" s="12"/>
      <c r="B77" s="13"/>
      <c r="C77" s="13"/>
      <c r="D77" s="14"/>
      <c r="E77" s="14"/>
      <c r="F77" s="16"/>
      <c r="G77" s="16"/>
      <c r="H77" s="17"/>
      <c r="I77" s="17"/>
      <c r="J77" s="18">
        <f t="shared" si="18"/>
        <v>0</v>
      </c>
      <c r="K77" s="19" t="str">
        <f t="shared" si="19"/>
        <v/>
      </c>
      <c r="L77" s="38" t="str">
        <f t="shared" si="20"/>
        <v/>
      </c>
      <c r="M77" s="29"/>
      <c r="N77" s="30" t="s">
        <v>19</v>
      </c>
      <c r="O77" s="22">
        <f t="shared" si="21"/>
        <v>0</v>
      </c>
      <c r="P77" s="23">
        <f t="shared" si="22"/>
        <v>0</v>
      </c>
      <c r="Q77" s="23">
        <f t="shared" si="23"/>
        <v>0</v>
      </c>
      <c r="R77" s="23">
        <f t="shared" si="24"/>
        <v>0</v>
      </c>
      <c r="S77" s="24">
        <f t="shared" si="25"/>
        <v>0</v>
      </c>
      <c r="T77" s="25">
        <f t="shared" si="26"/>
        <v>0</v>
      </c>
      <c r="U77" s="26">
        <f t="shared" si="27"/>
        <v>0</v>
      </c>
      <c r="V77" s="32">
        <f t="shared" si="28"/>
        <v>0</v>
      </c>
      <c r="W77" s="26">
        <f t="shared" si="29"/>
        <v>0</v>
      </c>
      <c r="X77" s="27">
        <f t="shared" si="30"/>
        <v>0</v>
      </c>
      <c r="Y77" s="26">
        <f t="shared" si="31"/>
        <v>0</v>
      </c>
      <c r="Z77" s="27">
        <f t="shared" si="32"/>
        <v>0</v>
      </c>
      <c r="AA77" s="28">
        <f t="shared" si="33"/>
        <v>0</v>
      </c>
      <c r="AB77" s="33">
        <f t="shared" si="34"/>
        <v>0</v>
      </c>
      <c r="AC77" s="34"/>
    </row>
    <row r="78" spans="1:29" ht="16.5" x14ac:dyDescent="0.35">
      <c r="A78" s="12"/>
      <c r="B78" s="13"/>
      <c r="C78" s="13"/>
      <c r="D78" s="14"/>
      <c r="E78" s="14"/>
      <c r="F78" s="16"/>
      <c r="G78" s="16"/>
      <c r="H78" s="17"/>
      <c r="I78" s="17"/>
      <c r="J78" s="18">
        <f t="shared" si="18"/>
        <v>0</v>
      </c>
      <c r="K78" s="19" t="str">
        <f t="shared" si="19"/>
        <v/>
      </c>
      <c r="L78" s="38" t="str">
        <f t="shared" si="20"/>
        <v/>
      </c>
      <c r="M78" s="29"/>
      <c r="N78" s="30" t="s">
        <v>19</v>
      </c>
      <c r="O78" s="22">
        <f t="shared" si="21"/>
        <v>0</v>
      </c>
      <c r="P78" s="23">
        <f t="shared" si="22"/>
        <v>0</v>
      </c>
      <c r="Q78" s="23">
        <f t="shared" si="23"/>
        <v>0</v>
      </c>
      <c r="R78" s="23">
        <f t="shared" si="24"/>
        <v>0</v>
      </c>
      <c r="S78" s="24">
        <f t="shared" si="25"/>
        <v>0</v>
      </c>
      <c r="T78" s="25">
        <f t="shared" si="26"/>
        <v>0</v>
      </c>
      <c r="U78" s="26">
        <f t="shared" si="27"/>
        <v>0</v>
      </c>
      <c r="V78" s="32">
        <f t="shared" si="28"/>
        <v>0</v>
      </c>
      <c r="W78" s="26">
        <f t="shared" si="29"/>
        <v>0</v>
      </c>
      <c r="X78" s="27">
        <f t="shared" si="30"/>
        <v>0</v>
      </c>
      <c r="Y78" s="26">
        <f t="shared" si="31"/>
        <v>0</v>
      </c>
      <c r="Z78" s="27">
        <f t="shared" si="32"/>
        <v>0</v>
      </c>
      <c r="AA78" s="28">
        <f t="shared" si="33"/>
        <v>0</v>
      </c>
      <c r="AB78" s="33">
        <f t="shared" si="34"/>
        <v>0</v>
      </c>
      <c r="AC78" s="34"/>
    </row>
    <row r="79" spans="1:29" ht="16.5" x14ac:dyDescent="0.35">
      <c r="A79" s="12"/>
      <c r="B79" s="13"/>
      <c r="C79" s="13"/>
      <c r="D79" s="14"/>
      <c r="E79" s="14"/>
      <c r="F79" s="16"/>
      <c r="G79" s="16"/>
      <c r="H79" s="17"/>
      <c r="I79" s="17"/>
      <c r="J79" s="18">
        <f t="shared" si="18"/>
        <v>0</v>
      </c>
      <c r="K79" s="19" t="str">
        <f t="shared" si="19"/>
        <v/>
      </c>
      <c r="L79" s="38" t="str">
        <f t="shared" si="20"/>
        <v/>
      </c>
      <c r="M79" s="29"/>
      <c r="N79" s="30" t="s">
        <v>19</v>
      </c>
      <c r="O79" s="22">
        <f t="shared" si="21"/>
        <v>0</v>
      </c>
      <c r="P79" s="23">
        <f t="shared" si="22"/>
        <v>0</v>
      </c>
      <c r="Q79" s="23">
        <f t="shared" si="23"/>
        <v>0</v>
      </c>
      <c r="R79" s="23">
        <f t="shared" si="24"/>
        <v>0</v>
      </c>
      <c r="S79" s="24">
        <f t="shared" si="25"/>
        <v>0</v>
      </c>
      <c r="T79" s="25">
        <f t="shared" si="26"/>
        <v>0</v>
      </c>
      <c r="U79" s="26">
        <f t="shared" si="27"/>
        <v>0</v>
      </c>
      <c r="V79" s="32">
        <f t="shared" si="28"/>
        <v>0</v>
      </c>
      <c r="W79" s="26">
        <f t="shared" si="29"/>
        <v>0</v>
      </c>
      <c r="X79" s="27">
        <f t="shared" si="30"/>
        <v>0</v>
      </c>
      <c r="Y79" s="26">
        <f t="shared" si="31"/>
        <v>0</v>
      </c>
      <c r="Z79" s="27">
        <f t="shared" si="32"/>
        <v>0</v>
      </c>
      <c r="AA79" s="28">
        <f t="shared" si="33"/>
        <v>0</v>
      </c>
      <c r="AB79" s="33">
        <f t="shared" si="34"/>
        <v>0</v>
      </c>
      <c r="AC79" s="34"/>
    </row>
    <row r="80" spans="1:29" ht="16.5" x14ac:dyDescent="0.35">
      <c r="A80" s="12"/>
      <c r="B80" s="13"/>
      <c r="C80" s="13"/>
      <c r="D80" s="14"/>
      <c r="E80" s="14"/>
      <c r="F80" s="16"/>
      <c r="G80" s="16"/>
      <c r="H80" s="17"/>
      <c r="I80" s="17"/>
      <c r="J80" s="18">
        <f t="shared" si="18"/>
        <v>0</v>
      </c>
      <c r="K80" s="19" t="str">
        <f t="shared" si="19"/>
        <v/>
      </c>
      <c r="L80" s="38" t="str">
        <f t="shared" si="20"/>
        <v/>
      </c>
      <c r="M80" s="29"/>
      <c r="N80" s="30" t="s">
        <v>19</v>
      </c>
      <c r="O80" s="22">
        <f t="shared" si="21"/>
        <v>0</v>
      </c>
      <c r="P80" s="23">
        <f t="shared" si="22"/>
        <v>0</v>
      </c>
      <c r="Q80" s="23">
        <f t="shared" si="23"/>
        <v>0</v>
      </c>
      <c r="R80" s="23">
        <f t="shared" si="24"/>
        <v>0</v>
      </c>
      <c r="S80" s="24">
        <f t="shared" si="25"/>
        <v>0</v>
      </c>
      <c r="T80" s="25">
        <f t="shared" si="26"/>
        <v>0</v>
      </c>
      <c r="U80" s="26">
        <f t="shared" si="27"/>
        <v>0</v>
      </c>
      <c r="V80" s="32">
        <f t="shared" si="28"/>
        <v>0</v>
      </c>
      <c r="W80" s="26">
        <f t="shared" si="29"/>
        <v>0</v>
      </c>
      <c r="X80" s="27">
        <f t="shared" si="30"/>
        <v>0</v>
      </c>
      <c r="Y80" s="26">
        <f t="shared" si="31"/>
        <v>0</v>
      </c>
      <c r="Z80" s="27">
        <f t="shared" si="32"/>
        <v>0</v>
      </c>
      <c r="AA80" s="28">
        <f t="shared" si="33"/>
        <v>0</v>
      </c>
      <c r="AB80" s="33">
        <f t="shared" si="34"/>
        <v>0</v>
      </c>
      <c r="AC80" s="34"/>
    </row>
    <row r="81" spans="1:29" ht="16.5" x14ac:dyDescent="0.35">
      <c r="A81" s="12"/>
      <c r="B81" s="13"/>
      <c r="C81" s="13"/>
      <c r="D81" s="14"/>
      <c r="E81" s="14"/>
      <c r="F81" s="16"/>
      <c r="G81" s="16"/>
      <c r="H81" s="17"/>
      <c r="I81" s="17"/>
      <c r="J81" s="18">
        <f t="shared" si="18"/>
        <v>0</v>
      </c>
      <c r="K81" s="19" t="str">
        <f t="shared" si="19"/>
        <v/>
      </c>
      <c r="L81" s="38" t="str">
        <f t="shared" si="20"/>
        <v/>
      </c>
      <c r="M81" s="29"/>
      <c r="N81" s="30" t="s">
        <v>19</v>
      </c>
      <c r="O81" s="22">
        <f t="shared" si="21"/>
        <v>0</v>
      </c>
      <c r="P81" s="23">
        <f t="shared" si="22"/>
        <v>0</v>
      </c>
      <c r="Q81" s="23">
        <f t="shared" si="23"/>
        <v>0</v>
      </c>
      <c r="R81" s="23">
        <f t="shared" si="24"/>
        <v>0</v>
      </c>
      <c r="S81" s="24">
        <f t="shared" si="25"/>
        <v>0</v>
      </c>
      <c r="T81" s="25">
        <f t="shared" si="26"/>
        <v>0</v>
      </c>
      <c r="U81" s="26">
        <f t="shared" si="27"/>
        <v>0</v>
      </c>
      <c r="V81" s="32">
        <f t="shared" si="28"/>
        <v>0</v>
      </c>
      <c r="W81" s="26">
        <f t="shared" si="29"/>
        <v>0</v>
      </c>
      <c r="X81" s="27">
        <f t="shared" si="30"/>
        <v>0</v>
      </c>
      <c r="Y81" s="26">
        <f t="shared" si="31"/>
        <v>0</v>
      </c>
      <c r="Z81" s="27">
        <f t="shared" si="32"/>
        <v>0</v>
      </c>
      <c r="AA81" s="28">
        <f t="shared" si="33"/>
        <v>0</v>
      </c>
      <c r="AB81" s="33">
        <f t="shared" si="34"/>
        <v>0</v>
      </c>
      <c r="AC81" s="34"/>
    </row>
    <row r="82" spans="1:29" ht="16.5" x14ac:dyDescent="0.35">
      <c r="A82" s="12"/>
      <c r="B82" s="13"/>
      <c r="C82" s="13"/>
      <c r="D82" s="14"/>
      <c r="E82" s="14"/>
      <c r="F82" s="16"/>
      <c r="G82" s="16"/>
      <c r="H82" s="17"/>
      <c r="I82" s="17"/>
      <c r="J82" s="18">
        <f t="shared" si="18"/>
        <v>0</v>
      </c>
      <c r="K82" s="19" t="str">
        <f t="shared" si="19"/>
        <v/>
      </c>
      <c r="L82" s="38" t="str">
        <f t="shared" si="20"/>
        <v/>
      </c>
      <c r="M82" s="29"/>
      <c r="N82" s="30" t="s">
        <v>19</v>
      </c>
      <c r="O82" s="22">
        <f t="shared" si="21"/>
        <v>0</v>
      </c>
      <c r="P82" s="23">
        <f t="shared" si="22"/>
        <v>0</v>
      </c>
      <c r="Q82" s="23">
        <f t="shared" si="23"/>
        <v>0</v>
      </c>
      <c r="R82" s="23">
        <f t="shared" si="24"/>
        <v>0</v>
      </c>
      <c r="S82" s="24">
        <f t="shared" si="25"/>
        <v>0</v>
      </c>
      <c r="T82" s="25">
        <f t="shared" si="26"/>
        <v>0</v>
      </c>
      <c r="U82" s="26">
        <f t="shared" si="27"/>
        <v>0</v>
      </c>
      <c r="V82" s="32">
        <f t="shared" si="28"/>
        <v>0</v>
      </c>
      <c r="W82" s="26">
        <f t="shared" si="29"/>
        <v>0</v>
      </c>
      <c r="X82" s="27">
        <f t="shared" si="30"/>
        <v>0</v>
      </c>
      <c r="Y82" s="26">
        <f t="shared" si="31"/>
        <v>0</v>
      </c>
      <c r="Z82" s="27">
        <f t="shared" si="32"/>
        <v>0</v>
      </c>
      <c r="AA82" s="28">
        <f t="shared" si="33"/>
        <v>0</v>
      </c>
      <c r="AB82" s="33">
        <f t="shared" si="34"/>
        <v>0</v>
      </c>
      <c r="AC82" s="34"/>
    </row>
    <row r="83" spans="1:29" ht="16.5" x14ac:dyDescent="0.35">
      <c r="A83" s="12"/>
      <c r="B83" s="13"/>
      <c r="C83" s="13"/>
      <c r="D83" s="14"/>
      <c r="E83" s="14"/>
      <c r="F83" s="16"/>
      <c r="G83" s="16"/>
      <c r="H83" s="17"/>
      <c r="I83" s="17"/>
      <c r="J83" s="18">
        <f t="shared" si="18"/>
        <v>0</v>
      </c>
      <c r="K83" s="19" t="str">
        <f t="shared" si="19"/>
        <v/>
      </c>
      <c r="L83" s="38" t="str">
        <f t="shared" si="20"/>
        <v/>
      </c>
      <c r="M83" s="29"/>
      <c r="N83" s="30" t="s">
        <v>19</v>
      </c>
      <c r="O83" s="22">
        <f t="shared" si="21"/>
        <v>0</v>
      </c>
      <c r="P83" s="23">
        <f t="shared" si="22"/>
        <v>0</v>
      </c>
      <c r="Q83" s="23">
        <f t="shared" si="23"/>
        <v>0</v>
      </c>
      <c r="R83" s="23">
        <f t="shared" si="24"/>
        <v>0</v>
      </c>
      <c r="S83" s="24">
        <f t="shared" si="25"/>
        <v>0</v>
      </c>
      <c r="T83" s="25">
        <f t="shared" si="26"/>
        <v>0</v>
      </c>
      <c r="U83" s="26">
        <f t="shared" si="27"/>
        <v>0</v>
      </c>
      <c r="V83" s="32">
        <f t="shared" si="28"/>
        <v>0</v>
      </c>
      <c r="W83" s="26">
        <f t="shared" si="29"/>
        <v>0</v>
      </c>
      <c r="X83" s="27">
        <f t="shared" si="30"/>
        <v>0</v>
      </c>
      <c r="Y83" s="26">
        <f t="shared" si="31"/>
        <v>0</v>
      </c>
      <c r="Z83" s="27">
        <f t="shared" si="32"/>
        <v>0</v>
      </c>
      <c r="AA83" s="28">
        <f t="shared" si="33"/>
        <v>0</v>
      </c>
      <c r="AB83" s="33">
        <f t="shared" si="34"/>
        <v>0</v>
      </c>
      <c r="AC83" s="34"/>
    </row>
    <row r="84" spans="1:29" ht="16.5" x14ac:dyDescent="0.35">
      <c r="A84" s="12"/>
      <c r="B84" s="13"/>
      <c r="C84" s="13"/>
      <c r="D84" s="14"/>
      <c r="E84" s="14"/>
      <c r="F84" s="16"/>
      <c r="G84" s="16"/>
      <c r="H84" s="17"/>
      <c r="I84" s="17"/>
      <c r="J84" s="18">
        <f t="shared" si="18"/>
        <v>0</v>
      </c>
      <c r="K84" s="19" t="str">
        <f t="shared" si="19"/>
        <v/>
      </c>
      <c r="L84" s="38" t="str">
        <f t="shared" si="20"/>
        <v/>
      </c>
      <c r="M84" s="29"/>
      <c r="N84" s="30" t="s">
        <v>19</v>
      </c>
      <c r="O84" s="22">
        <f t="shared" si="21"/>
        <v>0</v>
      </c>
      <c r="P84" s="23">
        <f t="shared" si="22"/>
        <v>0</v>
      </c>
      <c r="Q84" s="23">
        <f t="shared" si="23"/>
        <v>0</v>
      </c>
      <c r="R84" s="23">
        <f t="shared" si="24"/>
        <v>0</v>
      </c>
      <c r="S84" s="24">
        <f t="shared" si="25"/>
        <v>0</v>
      </c>
      <c r="T84" s="25">
        <f t="shared" si="26"/>
        <v>0</v>
      </c>
      <c r="U84" s="26">
        <f t="shared" si="27"/>
        <v>0</v>
      </c>
      <c r="V84" s="32">
        <f t="shared" si="28"/>
        <v>0</v>
      </c>
      <c r="W84" s="26">
        <f t="shared" si="29"/>
        <v>0</v>
      </c>
      <c r="X84" s="27">
        <f t="shared" si="30"/>
        <v>0</v>
      </c>
      <c r="Y84" s="26">
        <f t="shared" si="31"/>
        <v>0</v>
      </c>
      <c r="Z84" s="27">
        <f t="shared" si="32"/>
        <v>0</v>
      </c>
      <c r="AA84" s="28">
        <f t="shared" si="33"/>
        <v>0</v>
      </c>
      <c r="AB84" s="33">
        <f t="shared" si="34"/>
        <v>0</v>
      </c>
      <c r="AC84" s="34"/>
    </row>
    <row r="85" spans="1:29" ht="16.5" x14ac:dyDescent="0.35">
      <c r="A85" s="12"/>
      <c r="B85" s="13"/>
      <c r="C85" s="13"/>
      <c r="D85" s="14"/>
      <c r="E85" s="14"/>
      <c r="F85" s="16"/>
      <c r="G85" s="16"/>
      <c r="H85" s="17"/>
      <c r="I85" s="17"/>
      <c r="J85" s="18">
        <f t="shared" si="18"/>
        <v>0</v>
      </c>
      <c r="K85" s="19" t="str">
        <f t="shared" si="19"/>
        <v/>
      </c>
      <c r="L85" s="38" t="str">
        <f t="shared" si="20"/>
        <v/>
      </c>
      <c r="M85" s="29"/>
      <c r="N85" s="30" t="s">
        <v>19</v>
      </c>
      <c r="O85" s="22">
        <f t="shared" si="21"/>
        <v>0</v>
      </c>
      <c r="P85" s="23">
        <f t="shared" si="22"/>
        <v>0</v>
      </c>
      <c r="Q85" s="23">
        <f t="shared" si="23"/>
        <v>0</v>
      </c>
      <c r="R85" s="23">
        <f t="shared" si="24"/>
        <v>0</v>
      </c>
      <c r="S85" s="24">
        <f t="shared" si="25"/>
        <v>0</v>
      </c>
      <c r="T85" s="25">
        <f t="shared" si="26"/>
        <v>0</v>
      </c>
      <c r="U85" s="26">
        <f t="shared" si="27"/>
        <v>0</v>
      </c>
      <c r="V85" s="32">
        <f t="shared" si="28"/>
        <v>0</v>
      </c>
      <c r="W85" s="26">
        <f t="shared" si="29"/>
        <v>0</v>
      </c>
      <c r="X85" s="27">
        <f t="shared" si="30"/>
        <v>0</v>
      </c>
      <c r="Y85" s="26">
        <f t="shared" si="31"/>
        <v>0</v>
      </c>
      <c r="Z85" s="27">
        <f t="shared" si="32"/>
        <v>0</v>
      </c>
      <c r="AA85" s="28">
        <f t="shared" si="33"/>
        <v>0</v>
      </c>
      <c r="AB85" s="33">
        <f t="shared" si="34"/>
        <v>0</v>
      </c>
      <c r="AC85" s="34"/>
    </row>
    <row r="86" spans="1:29" ht="16.5" x14ac:dyDescent="0.35">
      <c r="A86" s="12"/>
      <c r="B86" s="13"/>
      <c r="C86" s="13"/>
      <c r="D86" s="14"/>
      <c r="E86" s="14"/>
      <c r="F86" s="16"/>
      <c r="G86" s="16"/>
      <c r="H86" s="17"/>
      <c r="I86" s="17"/>
      <c r="J86" s="18">
        <f t="shared" si="18"/>
        <v>0</v>
      </c>
      <c r="K86" s="19" t="str">
        <f t="shared" si="19"/>
        <v/>
      </c>
      <c r="L86" s="38" t="str">
        <f t="shared" si="20"/>
        <v/>
      </c>
      <c r="M86" s="29"/>
      <c r="N86" s="30" t="s">
        <v>19</v>
      </c>
      <c r="O86" s="22">
        <f t="shared" si="21"/>
        <v>0</v>
      </c>
      <c r="P86" s="23">
        <f t="shared" si="22"/>
        <v>0</v>
      </c>
      <c r="Q86" s="23">
        <f t="shared" si="23"/>
        <v>0</v>
      </c>
      <c r="R86" s="23">
        <f t="shared" si="24"/>
        <v>0</v>
      </c>
      <c r="S86" s="24">
        <f t="shared" si="25"/>
        <v>0</v>
      </c>
      <c r="T86" s="25">
        <f t="shared" si="26"/>
        <v>0</v>
      </c>
      <c r="U86" s="26">
        <f t="shared" si="27"/>
        <v>0</v>
      </c>
      <c r="V86" s="32">
        <f t="shared" si="28"/>
        <v>0</v>
      </c>
      <c r="W86" s="26">
        <f t="shared" si="29"/>
        <v>0</v>
      </c>
      <c r="X86" s="27">
        <f t="shared" si="30"/>
        <v>0</v>
      </c>
      <c r="Y86" s="26">
        <f t="shared" si="31"/>
        <v>0</v>
      </c>
      <c r="Z86" s="27">
        <f t="shared" si="32"/>
        <v>0</v>
      </c>
      <c r="AA86" s="28">
        <f t="shared" si="33"/>
        <v>0</v>
      </c>
      <c r="AB86" s="33">
        <f t="shared" si="34"/>
        <v>0</v>
      </c>
      <c r="AC86" s="34"/>
    </row>
    <row r="87" spans="1:29" ht="16.5" x14ac:dyDescent="0.35">
      <c r="A87" s="12"/>
      <c r="B87" s="13"/>
      <c r="C87" s="13"/>
      <c r="D87" s="14"/>
      <c r="E87" s="14"/>
      <c r="F87" s="16"/>
      <c r="G87" s="16"/>
      <c r="H87" s="17"/>
      <c r="I87" s="17"/>
      <c r="J87" s="18">
        <f t="shared" si="18"/>
        <v>0</v>
      </c>
      <c r="K87" s="19" t="str">
        <f t="shared" si="19"/>
        <v/>
      </c>
      <c r="L87" s="38" t="str">
        <f t="shared" si="20"/>
        <v/>
      </c>
      <c r="M87" s="29"/>
      <c r="N87" s="30" t="s">
        <v>19</v>
      </c>
      <c r="O87" s="22">
        <f t="shared" si="21"/>
        <v>0</v>
      </c>
      <c r="P87" s="23">
        <f t="shared" si="22"/>
        <v>0</v>
      </c>
      <c r="Q87" s="23">
        <f t="shared" si="23"/>
        <v>0</v>
      </c>
      <c r="R87" s="23">
        <f t="shared" si="24"/>
        <v>0</v>
      </c>
      <c r="S87" s="24">
        <f t="shared" si="25"/>
        <v>0</v>
      </c>
      <c r="T87" s="25">
        <f t="shared" si="26"/>
        <v>0</v>
      </c>
      <c r="U87" s="26">
        <f t="shared" si="27"/>
        <v>0</v>
      </c>
      <c r="V87" s="32">
        <f t="shared" si="28"/>
        <v>0</v>
      </c>
      <c r="W87" s="26">
        <f t="shared" si="29"/>
        <v>0</v>
      </c>
      <c r="X87" s="27">
        <f t="shared" si="30"/>
        <v>0</v>
      </c>
      <c r="Y87" s="26">
        <f t="shared" si="31"/>
        <v>0</v>
      </c>
      <c r="Z87" s="27">
        <f t="shared" si="32"/>
        <v>0</v>
      </c>
      <c r="AA87" s="28">
        <f t="shared" si="33"/>
        <v>0</v>
      </c>
      <c r="AB87" s="33">
        <f t="shared" si="34"/>
        <v>0</v>
      </c>
      <c r="AC87" s="34"/>
    </row>
    <row r="88" spans="1:29" ht="16.5" x14ac:dyDescent="0.35">
      <c r="A88" s="12"/>
      <c r="B88" s="13"/>
      <c r="C88" s="13"/>
      <c r="D88" s="14"/>
      <c r="E88" s="14"/>
      <c r="F88" s="16"/>
      <c r="G88" s="16"/>
      <c r="H88" s="17"/>
      <c r="I88" s="17"/>
      <c r="J88" s="18">
        <f t="shared" si="18"/>
        <v>0</v>
      </c>
      <c r="K88" s="19" t="str">
        <f t="shared" si="19"/>
        <v/>
      </c>
      <c r="L88" s="38" t="str">
        <f t="shared" si="20"/>
        <v/>
      </c>
      <c r="M88" s="29"/>
      <c r="N88" s="30" t="s">
        <v>19</v>
      </c>
      <c r="O88" s="22">
        <f t="shared" si="21"/>
        <v>0</v>
      </c>
      <c r="P88" s="23">
        <f t="shared" si="22"/>
        <v>0</v>
      </c>
      <c r="Q88" s="23">
        <f t="shared" si="23"/>
        <v>0</v>
      </c>
      <c r="R88" s="23">
        <f t="shared" si="24"/>
        <v>0</v>
      </c>
      <c r="S88" s="24">
        <f t="shared" si="25"/>
        <v>0</v>
      </c>
      <c r="T88" s="25">
        <f t="shared" si="26"/>
        <v>0</v>
      </c>
      <c r="U88" s="26">
        <f t="shared" si="27"/>
        <v>0</v>
      </c>
      <c r="V88" s="32">
        <f t="shared" si="28"/>
        <v>0</v>
      </c>
      <c r="W88" s="26">
        <f t="shared" si="29"/>
        <v>0</v>
      </c>
      <c r="X88" s="27">
        <f t="shared" si="30"/>
        <v>0</v>
      </c>
      <c r="Y88" s="26">
        <f t="shared" si="31"/>
        <v>0</v>
      </c>
      <c r="Z88" s="27">
        <f t="shared" si="32"/>
        <v>0</v>
      </c>
      <c r="AA88" s="28">
        <f t="shared" si="33"/>
        <v>0</v>
      </c>
      <c r="AB88" s="33">
        <f t="shared" si="34"/>
        <v>0</v>
      </c>
      <c r="AC88" s="34"/>
    </row>
    <row r="89" spans="1:29" ht="16.5" x14ac:dyDescent="0.35">
      <c r="A89" s="12"/>
      <c r="B89" s="13"/>
      <c r="C89" s="13"/>
      <c r="D89" s="14"/>
      <c r="E89" s="14"/>
      <c r="F89" s="16"/>
      <c r="G89" s="16"/>
      <c r="H89" s="17"/>
      <c r="I89" s="17"/>
      <c r="J89" s="18">
        <f t="shared" si="18"/>
        <v>0</v>
      </c>
      <c r="K89" s="19" t="str">
        <f t="shared" si="19"/>
        <v/>
      </c>
      <c r="L89" s="38" t="str">
        <f t="shared" si="20"/>
        <v/>
      </c>
      <c r="M89" s="29"/>
      <c r="N89" s="30" t="s">
        <v>19</v>
      </c>
      <c r="O89" s="22">
        <f t="shared" si="21"/>
        <v>0</v>
      </c>
      <c r="P89" s="23">
        <f t="shared" si="22"/>
        <v>0</v>
      </c>
      <c r="Q89" s="23">
        <f t="shared" si="23"/>
        <v>0</v>
      </c>
      <c r="R89" s="23">
        <f t="shared" si="24"/>
        <v>0</v>
      </c>
      <c r="S89" s="24">
        <f t="shared" si="25"/>
        <v>0</v>
      </c>
      <c r="T89" s="25">
        <f t="shared" si="26"/>
        <v>0</v>
      </c>
      <c r="U89" s="26">
        <f t="shared" si="27"/>
        <v>0</v>
      </c>
      <c r="V89" s="32">
        <f t="shared" si="28"/>
        <v>0</v>
      </c>
      <c r="W89" s="26">
        <f t="shared" si="29"/>
        <v>0</v>
      </c>
      <c r="X89" s="27">
        <f t="shared" si="30"/>
        <v>0</v>
      </c>
      <c r="Y89" s="26">
        <f t="shared" si="31"/>
        <v>0</v>
      </c>
      <c r="Z89" s="27">
        <f t="shared" si="32"/>
        <v>0</v>
      </c>
      <c r="AA89" s="28">
        <f t="shared" si="33"/>
        <v>0</v>
      </c>
      <c r="AB89" s="33">
        <f t="shared" si="34"/>
        <v>0</v>
      </c>
      <c r="AC89" s="34"/>
    </row>
    <row r="90" spans="1:29" ht="16.5" x14ac:dyDescent="0.35">
      <c r="A90" s="12"/>
      <c r="B90" s="13"/>
      <c r="C90" s="13"/>
      <c r="D90" s="14"/>
      <c r="E90" s="14"/>
      <c r="F90" s="16"/>
      <c r="G90" s="16"/>
      <c r="H90" s="17"/>
      <c r="I90" s="17"/>
      <c r="J90" s="18">
        <f t="shared" si="18"/>
        <v>0</v>
      </c>
      <c r="K90" s="19" t="str">
        <f t="shared" si="19"/>
        <v/>
      </c>
      <c r="L90" s="38" t="str">
        <f t="shared" si="20"/>
        <v/>
      </c>
      <c r="M90" s="29"/>
      <c r="N90" s="30" t="s">
        <v>19</v>
      </c>
      <c r="O90" s="22">
        <f t="shared" si="21"/>
        <v>0</v>
      </c>
      <c r="P90" s="23">
        <f t="shared" si="22"/>
        <v>0</v>
      </c>
      <c r="Q90" s="23">
        <f t="shared" si="23"/>
        <v>0</v>
      </c>
      <c r="R90" s="23">
        <f t="shared" si="24"/>
        <v>0</v>
      </c>
      <c r="S90" s="24">
        <f t="shared" si="25"/>
        <v>0</v>
      </c>
      <c r="T90" s="25">
        <f t="shared" si="26"/>
        <v>0</v>
      </c>
      <c r="U90" s="26">
        <f t="shared" si="27"/>
        <v>0</v>
      </c>
      <c r="V90" s="32">
        <f t="shared" si="28"/>
        <v>0</v>
      </c>
      <c r="W90" s="26">
        <f t="shared" si="29"/>
        <v>0</v>
      </c>
      <c r="X90" s="27">
        <f t="shared" si="30"/>
        <v>0</v>
      </c>
      <c r="Y90" s="26">
        <f t="shared" si="31"/>
        <v>0</v>
      </c>
      <c r="Z90" s="27">
        <f t="shared" si="32"/>
        <v>0</v>
      </c>
      <c r="AA90" s="28">
        <f t="shared" si="33"/>
        <v>0</v>
      </c>
      <c r="AB90" s="33">
        <f t="shared" si="34"/>
        <v>0</v>
      </c>
      <c r="AC90" s="34"/>
    </row>
    <row r="91" spans="1:29" ht="16.5" x14ac:dyDescent="0.35">
      <c r="A91" s="12"/>
      <c r="B91" s="13"/>
      <c r="C91" s="13"/>
      <c r="D91" s="14"/>
      <c r="E91" s="14"/>
      <c r="F91" s="16"/>
      <c r="G91" s="16"/>
      <c r="H91" s="17"/>
      <c r="I91" s="17"/>
      <c r="J91" s="18">
        <f t="shared" si="18"/>
        <v>0</v>
      </c>
      <c r="K91" s="19" t="str">
        <f t="shared" si="19"/>
        <v/>
      </c>
      <c r="L91" s="38" t="str">
        <f t="shared" si="20"/>
        <v/>
      </c>
      <c r="M91" s="29"/>
      <c r="N91" s="30" t="s">
        <v>19</v>
      </c>
      <c r="O91" s="22">
        <f t="shared" si="21"/>
        <v>0</v>
      </c>
      <c r="P91" s="23">
        <f t="shared" si="22"/>
        <v>0</v>
      </c>
      <c r="Q91" s="23">
        <f t="shared" si="23"/>
        <v>0</v>
      </c>
      <c r="R91" s="23">
        <f t="shared" si="24"/>
        <v>0</v>
      </c>
      <c r="S91" s="24">
        <f t="shared" si="25"/>
        <v>0</v>
      </c>
      <c r="T91" s="25">
        <f t="shared" si="26"/>
        <v>0</v>
      </c>
      <c r="U91" s="26">
        <f t="shared" si="27"/>
        <v>0</v>
      </c>
      <c r="V91" s="32">
        <f t="shared" si="28"/>
        <v>0</v>
      </c>
      <c r="W91" s="26">
        <f t="shared" si="29"/>
        <v>0</v>
      </c>
      <c r="X91" s="27">
        <f t="shared" si="30"/>
        <v>0</v>
      </c>
      <c r="Y91" s="26">
        <f t="shared" si="31"/>
        <v>0</v>
      </c>
      <c r="Z91" s="27">
        <f t="shared" si="32"/>
        <v>0</v>
      </c>
      <c r="AA91" s="28">
        <f t="shared" si="33"/>
        <v>0</v>
      </c>
      <c r="AB91" s="33">
        <f t="shared" si="34"/>
        <v>0</v>
      </c>
      <c r="AC91" s="34"/>
    </row>
    <row r="92" spans="1:29" ht="16.5" x14ac:dyDescent="0.35">
      <c r="A92" s="12"/>
      <c r="B92" s="13"/>
      <c r="C92" s="13"/>
      <c r="D92" s="14"/>
      <c r="E92" s="14"/>
      <c r="F92" s="16"/>
      <c r="G92" s="16"/>
      <c r="H92" s="17"/>
      <c r="I92" s="17"/>
      <c r="J92" s="18">
        <f t="shared" si="18"/>
        <v>0</v>
      </c>
      <c r="K92" s="19" t="str">
        <f t="shared" si="19"/>
        <v/>
      </c>
      <c r="L92" s="38" t="str">
        <f t="shared" si="20"/>
        <v/>
      </c>
      <c r="M92" s="29"/>
      <c r="N92" s="30" t="s">
        <v>19</v>
      </c>
      <c r="O92" s="22">
        <f t="shared" si="21"/>
        <v>0</v>
      </c>
      <c r="P92" s="23">
        <f t="shared" si="22"/>
        <v>0</v>
      </c>
      <c r="Q92" s="23">
        <f t="shared" si="23"/>
        <v>0</v>
      </c>
      <c r="R92" s="23">
        <f t="shared" si="24"/>
        <v>0</v>
      </c>
      <c r="S92" s="24">
        <f t="shared" si="25"/>
        <v>0</v>
      </c>
      <c r="T92" s="25">
        <f t="shared" si="26"/>
        <v>0</v>
      </c>
      <c r="U92" s="26">
        <f t="shared" si="27"/>
        <v>0</v>
      </c>
      <c r="V92" s="32">
        <f t="shared" si="28"/>
        <v>0</v>
      </c>
      <c r="W92" s="26">
        <f t="shared" si="29"/>
        <v>0</v>
      </c>
      <c r="X92" s="27">
        <f t="shared" si="30"/>
        <v>0</v>
      </c>
      <c r="Y92" s="26">
        <f t="shared" si="31"/>
        <v>0</v>
      </c>
      <c r="Z92" s="27">
        <f t="shared" si="32"/>
        <v>0</v>
      </c>
      <c r="AA92" s="28">
        <f t="shared" si="33"/>
        <v>0</v>
      </c>
      <c r="AB92" s="33">
        <f t="shared" si="34"/>
        <v>0</v>
      </c>
      <c r="AC92" s="34"/>
    </row>
    <row r="93" spans="1:29" ht="16.5" x14ac:dyDescent="0.35">
      <c r="A93" s="12"/>
      <c r="B93" s="13"/>
      <c r="C93" s="13"/>
      <c r="D93" s="14"/>
      <c r="E93" s="14"/>
      <c r="F93" s="16"/>
      <c r="G93" s="16"/>
      <c r="H93" s="17"/>
      <c r="I93" s="17"/>
      <c r="J93" s="18">
        <f t="shared" si="18"/>
        <v>0</v>
      </c>
      <c r="K93" s="19" t="str">
        <f t="shared" si="19"/>
        <v/>
      </c>
      <c r="L93" s="38" t="str">
        <f t="shared" si="20"/>
        <v/>
      </c>
      <c r="M93" s="29"/>
      <c r="N93" s="30" t="s">
        <v>19</v>
      </c>
      <c r="O93" s="22">
        <f t="shared" si="21"/>
        <v>0</v>
      </c>
      <c r="P93" s="23">
        <f t="shared" si="22"/>
        <v>0</v>
      </c>
      <c r="Q93" s="23">
        <f t="shared" si="23"/>
        <v>0</v>
      </c>
      <c r="R93" s="23">
        <f t="shared" si="24"/>
        <v>0</v>
      </c>
      <c r="S93" s="24">
        <f t="shared" si="25"/>
        <v>0</v>
      </c>
      <c r="T93" s="25">
        <f t="shared" si="26"/>
        <v>0</v>
      </c>
      <c r="U93" s="26">
        <f t="shared" si="27"/>
        <v>0</v>
      </c>
      <c r="V93" s="32">
        <f t="shared" si="28"/>
        <v>0</v>
      </c>
      <c r="W93" s="26">
        <f t="shared" si="29"/>
        <v>0</v>
      </c>
      <c r="X93" s="27">
        <f t="shared" si="30"/>
        <v>0</v>
      </c>
      <c r="Y93" s="26">
        <f t="shared" si="31"/>
        <v>0</v>
      </c>
      <c r="Z93" s="27">
        <f t="shared" si="32"/>
        <v>0</v>
      </c>
      <c r="AA93" s="28">
        <f t="shared" si="33"/>
        <v>0</v>
      </c>
      <c r="AB93" s="33">
        <f t="shared" si="34"/>
        <v>0</v>
      </c>
      <c r="AC93" s="34"/>
    </row>
    <row r="94" spans="1:29" ht="16.5" x14ac:dyDescent="0.35">
      <c r="A94" s="12"/>
      <c r="B94" s="13"/>
      <c r="C94" s="13"/>
      <c r="D94" s="14"/>
      <c r="E94" s="14"/>
      <c r="F94" s="16"/>
      <c r="G94" s="16"/>
      <c r="H94" s="17"/>
      <c r="I94" s="17"/>
      <c r="J94" s="18">
        <f t="shared" si="18"/>
        <v>0</v>
      </c>
      <c r="K94" s="19" t="str">
        <f t="shared" si="19"/>
        <v/>
      </c>
      <c r="L94" s="38" t="str">
        <f t="shared" si="20"/>
        <v/>
      </c>
      <c r="M94" s="29"/>
      <c r="N94" s="30" t="s">
        <v>19</v>
      </c>
      <c r="O94" s="22">
        <f t="shared" si="21"/>
        <v>0</v>
      </c>
      <c r="P94" s="23">
        <f t="shared" si="22"/>
        <v>0</v>
      </c>
      <c r="Q94" s="23">
        <f t="shared" si="23"/>
        <v>0</v>
      </c>
      <c r="R94" s="23">
        <f t="shared" si="24"/>
        <v>0</v>
      </c>
      <c r="S94" s="24">
        <f t="shared" si="25"/>
        <v>0</v>
      </c>
      <c r="T94" s="25">
        <f t="shared" si="26"/>
        <v>0</v>
      </c>
      <c r="U94" s="26">
        <f t="shared" si="27"/>
        <v>0</v>
      </c>
      <c r="V94" s="32">
        <f t="shared" si="28"/>
        <v>0</v>
      </c>
      <c r="W94" s="26">
        <f t="shared" si="29"/>
        <v>0</v>
      </c>
      <c r="X94" s="27">
        <f t="shared" si="30"/>
        <v>0</v>
      </c>
      <c r="Y94" s="26">
        <f t="shared" si="31"/>
        <v>0</v>
      </c>
      <c r="Z94" s="27">
        <f t="shared" si="32"/>
        <v>0</v>
      </c>
      <c r="AA94" s="28">
        <f t="shared" si="33"/>
        <v>0</v>
      </c>
      <c r="AB94" s="33">
        <f t="shared" si="34"/>
        <v>0</v>
      </c>
      <c r="AC94" s="34"/>
    </row>
    <row r="95" spans="1:29" ht="16.5" x14ac:dyDescent="0.35">
      <c r="A95" s="12"/>
      <c r="B95" s="13"/>
      <c r="C95" s="13"/>
      <c r="D95" s="14"/>
      <c r="E95" s="14"/>
      <c r="F95" s="16"/>
      <c r="G95" s="16"/>
      <c r="H95" s="17"/>
      <c r="I95" s="17"/>
      <c r="J95" s="18">
        <f t="shared" si="18"/>
        <v>0</v>
      </c>
      <c r="K95" s="19" t="str">
        <f t="shared" si="19"/>
        <v/>
      </c>
      <c r="L95" s="38" t="str">
        <f t="shared" si="20"/>
        <v/>
      </c>
      <c r="M95" s="29"/>
      <c r="N95" s="30" t="s">
        <v>19</v>
      </c>
      <c r="O95" s="22">
        <f t="shared" si="21"/>
        <v>0</v>
      </c>
      <c r="P95" s="23">
        <f t="shared" si="22"/>
        <v>0</v>
      </c>
      <c r="Q95" s="23">
        <f t="shared" si="23"/>
        <v>0</v>
      </c>
      <c r="R95" s="23">
        <f t="shared" si="24"/>
        <v>0</v>
      </c>
      <c r="S95" s="24">
        <f t="shared" si="25"/>
        <v>0</v>
      </c>
      <c r="T95" s="25">
        <f t="shared" si="26"/>
        <v>0</v>
      </c>
      <c r="U95" s="26">
        <f t="shared" si="27"/>
        <v>0</v>
      </c>
      <c r="V95" s="32">
        <f t="shared" si="28"/>
        <v>0</v>
      </c>
      <c r="W95" s="26">
        <f t="shared" si="29"/>
        <v>0</v>
      </c>
      <c r="X95" s="27">
        <f t="shared" si="30"/>
        <v>0</v>
      </c>
      <c r="Y95" s="26">
        <f t="shared" si="31"/>
        <v>0</v>
      </c>
      <c r="Z95" s="27">
        <f t="shared" si="32"/>
        <v>0</v>
      </c>
      <c r="AA95" s="28">
        <f t="shared" si="33"/>
        <v>0</v>
      </c>
      <c r="AB95" s="33">
        <f t="shared" si="34"/>
        <v>0</v>
      </c>
      <c r="AC95" s="34"/>
    </row>
    <row r="96" spans="1:29" ht="16.5" x14ac:dyDescent="0.35">
      <c r="A96" s="12"/>
      <c r="B96" s="13"/>
      <c r="C96" s="13"/>
      <c r="D96" s="14"/>
      <c r="E96" s="14"/>
      <c r="F96" s="16"/>
      <c r="G96" s="16"/>
      <c r="H96" s="17"/>
      <c r="I96" s="17"/>
      <c r="J96" s="18">
        <f t="shared" si="18"/>
        <v>0</v>
      </c>
      <c r="K96" s="19" t="str">
        <f t="shared" si="19"/>
        <v/>
      </c>
      <c r="L96" s="38" t="str">
        <f t="shared" si="20"/>
        <v/>
      </c>
      <c r="M96" s="29"/>
      <c r="N96" s="30" t="s">
        <v>19</v>
      </c>
      <c r="O96" s="22">
        <f t="shared" si="21"/>
        <v>0</v>
      </c>
      <c r="P96" s="23">
        <f t="shared" si="22"/>
        <v>0</v>
      </c>
      <c r="Q96" s="23">
        <f t="shared" si="23"/>
        <v>0</v>
      </c>
      <c r="R96" s="23">
        <f t="shared" si="24"/>
        <v>0</v>
      </c>
      <c r="S96" s="24">
        <f t="shared" si="25"/>
        <v>0</v>
      </c>
      <c r="T96" s="25">
        <f t="shared" si="26"/>
        <v>0</v>
      </c>
      <c r="U96" s="26">
        <f t="shared" si="27"/>
        <v>0</v>
      </c>
      <c r="V96" s="32">
        <f t="shared" si="28"/>
        <v>0</v>
      </c>
      <c r="W96" s="26">
        <f t="shared" si="29"/>
        <v>0</v>
      </c>
      <c r="X96" s="27">
        <f t="shared" si="30"/>
        <v>0</v>
      </c>
      <c r="Y96" s="26">
        <f t="shared" si="31"/>
        <v>0</v>
      </c>
      <c r="Z96" s="27">
        <f t="shared" si="32"/>
        <v>0</v>
      </c>
      <c r="AA96" s="28">
        <f t="shared" si="33"/>
        <v>0</v>
      </c>
      <c r="AB96" s="33">
        <f t="shared" si="34"/>
        <v>0</v>
      </c>
      <c r="AC96" s="34"/>
    </row>
    <row r="97" spans="1:29" ht="16.5" x14ac:dyDescent="0.35">
      <c r="A97" s="12"/>
      <c r="B97" s="13"/>
      <c r="C97" s="13"/>
      <c r="D97" s="14"/>
      <c r="E97" s="14"/>
      <c r="F97" s="16"/>
      <c r="G97" s="16"/>
      <c r="H97" s="17"/>
      <c r="I97" s="17"/>
      <c r="J97" s="18">
        <f t="shared" si="18"/>
        <v>0</v>
      </c>
      <c r="K97" s="19" t="str">
        <f t="shared" si="19"/>
        <v/>
      </c>
      <c r="L97" s="38" t="str">
        <f t="shared" si="20"/>
        <v/>
      </c>
      <c r="M97" s="29"/>
      <c r="N97" s="30" t="s">
        <v>19</v>
      </c>
      <c r="O97" s="22">
        <f t="shared" si="21"/>
        <v>0</v>
      </c>
      <c r="P97" s="23">
        <f t="shared" si="22"/>
        <v>0</v>
      </c>
      <c r="Q97" s="23">
        <f t="shared" si="23"/>
        <v>0</v>
      </c>
      <c r="R97" s="23">
        <f t="shared" si="24"/>
        <v>0</v>
      </c>
      <c r="S97" s="24">
        <f t="shared" si="25"/>
        <v>0</v>
      </c>
      <c r="T97" s="25">
        <f t="shared" si="26"/>
        <v>0</v>
      </c>
      <c r="U97" s="26">
        <f t="shared" si="27"/>
        <v>0</v>
      </c>
      <c r="V97" s="32">
        <f t="shared" si="28"/>
        <v>0</v>
      </c>
      <c r="W97" s="26">
        <f t="shared" si="29"/>
        <v>0</v>
      </c>
      <c r="X97" s="27">
        <f t="shared" si="30"/>
        <v>0</v>
      </c>
      <c r="Y97" s="26">
        <f t="shared" si="31"/>
        <v>0</v>
      </c>
      <c r="Z97" s="27">
        <f t="shared" si="32"/>
        <v>0</v>
      </c>
      <c r="AA97" s="28">
        <f t="shared" si="33"/>
        <v>0</v>
      </c>
      <c r="AB97" s="33">
        <f t="shared" si="34"/>
        <v>0</v>
      </c>
      <c r="AC97" s="34"/>
    </row>
    <row r="98" spans="1:29" ht="16.5" x14ac:dyDescent="0.35">
      <c r="A98" s="12"/>
      <c r="B98" s="13"/>
      <c r="C98" s="13"/>
      <c r="D98" s="14"/>
      <c r="E98" s="14"/>
      <c r="F98" s="16"/>
      <c r="G98" s="16"/>
      <c r="H98" s="17"/>
      <c r="I98" s="17"/>
      <c r="J98" s="18">
        <f t="shared" si="18"/>
        <v>0</v>
      </c>
      <c r="K98" s="19" t="str">
        <f t="shared" si="19"/>
        <v/>
      </c>
      <c r="L98" s="38" t="str">
        <f t="shared" si="20"/>
        <v/>
      </c>
      <c r="M98" s="29"/>
      <c r="N98" s="30" t="s">
        <v>19</v>
      </c>
      <c r="O98" s="22">
        <f t="shared" si="21"/>
        <v>0</v>
      </c>
      <c r="P98" s="23">
        <f t="shared" si="22"/>
        <v>0</v>
      </c>
      <c r="Q98" s="23">
        <f t="shared" si="23"/>
        <v>0</v>
      </c>
      <c r="R98" s="23">
        <f t="shared" si="24"/>
        <v>0</v>
      </c>
      <c r="S98" s="24">
        <f t="shared" si="25"/>
        <v>0</v>
      </c>
      <c r="T98" s="25">
        <f t="shared" si="26"/>
        <v>0</v>
      </c>
      <c r="U98" s="26">
        <f t="shared" si="27"/>
        <v>0</v>
      </c>
      <c r="V98" s="32">
        <f t="shared" si="28"/>
        <v>0</v>
      </c>
      <c r="W98" s="26">
        <f t="shared" si="29"/>
        <v>0</v>
      </c>
      <c r="X98" s="27">
        <f t="shared" si="30"/>
        <v>0</v>
      </c>
      <c r="Y98" s="26">
        <f t="shared" si="31"/>
        <v>0</v>
      </c>
      <c r="Z98" s="27">
        <f t="shared" si="32"/>
        <v>0</v>
      </c>
      <c r="AA98" s="28">
        <f t="shared" si="33"/>
        <v>0</v>
      </c>
      <c r="AB98" s="33">
        <f t="shared" si="34"/>
        <v>0</v>
      </c>
      <c r="AC98" s="34"/>
    </row>
    <row r="99" spans="1:29" ht="16.5" x14ac:dyDescent="0.35">
      <c r="A99" s="12"/>
      <c r="B99" s="13"/>
      <c r="C99" s="13"/>
      <c r="D99" s="14"/>
      <c r="E99" s="14"/>
      <c r="F99" s="16"/>
      <c r="G99" s="16"/>
      <c r="H99" s="17"/>
      <c r="I99" s="17"/>
      <c r="J99" s="18">
        <f t="shared" si="18"/>
        <v>0</v>
      </c>
      <c r="K99" s="19" t="str">
        <f t="shared" si="19"/>
        <v/>
      </c>
      <c r="L99" s="38" t="str">
        <f t="shared" si="20"/>
        <v/>
      </c>
      <c r="M99" s="29"/>
      <c r="N99" s="30" t="s">
        <v>19</v>
      </c>
      <c r="O99" s="22">
        <f t="shared" si="21"/>
        <v>0</v>
      </c>
      <c r="P99" s="23">
        <f t="shared" si="22"/>
        <v>0</v>
      </c>
      <c r="Q99" s="23">
        <f t="shared" si="23"/>
        <v>0</v>
      </c>
      <c r="R99" s="23">
        <f t="shared" si="24"/>
        <v>0</v>
      </c>
      <c r="S99" s="24">
        <f t="shared" si="25"/>
        <v>0</v>
      </c>
      <c r="T99" s="25">
        <f t="shared" si="26"/>
        <v>0</v>
      </c>
      <c r="U99" s="26">
        <f t="shared" si="27"/>
        <v>0</v>
      </c>
      <c r="V99" s="32">
        <f t="shared" si="28"/>
        <v>0</v>
      </c>
      <c r="W99" s="26">
        <f t="shared" si="29"/>
        <v>0</v>
      </c>
      <c r="X99" s="27">
        <f t="shared" si="30"/>
        <v>0</v>
      </c>
      <c r="Y99" s="26">
        <f t="shared" si="31"/>
        <v>0</v>
      </c>
      <c r="Z99" s="27">
        <f t="shared" si="32"/>
        <v>0</v>
      </c>
      <c r="AA99" s="28">
        <f t="shared" si="33"/>
        <v>0</v>
      </c>
      <c r="AB99" s="33">
        <f t="shared" si="34"/>
        <v>0</v>
      </c>
      <c r="AC99" s="34"/>
    </row>
    <row r="100" spans="1:29" ht="16.5" x14ac:dyDescent="0.35">
      <c r="A100" s="12"/>
      <c r="B100" s="13"/>
      <c r="C100" s="13"/>
      <c r="D100" s="14"/>
      <c r="E100" s="14"/>
      <c r="F100" s="16"/>
      <c r="G100" s="16"/>
      <c r="H100" s="17"/>
      <c r="I100" s="17"/>
      <c r="J100" s="18">
        <f t="shared" si="18"/>
        <v>0</v>
      </c>
      <c r="K100" s="19" t="str">
        <f t="shared" si="19"/>
        <v/>
      </c>
      <c r="L100" s="38" t="str">
        <f t="shared" si="20"/>
        <v/>
      </c>
      <c r="M100" s="29"/>
      <c r="N100" s="30" t="s">
        <v>19</v>
      </c>
      <c r="O100" s="22">
        <f t="shared" si="21"/>
        <v>0</v>
      </c>
      <c r="P100" s="23">
        <f t="shared" si="22"/>
        <v>0</v>
      </c>
      <c r="Q100" s="23">
        <f t="shared" si="23"/>
        <v>0</v>
      </c>
      <c r="R100" s="23">
        <f t="shared" si="24"/>
        <v>0</v>
      </c>
      <c r="S100" s="24">
        <f t="shared" si="25"/>
        <v>0</v>
      </c>
      <c r="T100" s="25">
        <f t="shared" si="26"/>
        <v>0</v>
      </c>
      <c r="U100" s="26">
        <f t="shared" si="27"/>
        <v>0</v>
      </c>
      <c r="V100" s="32">
        <f t="shared" si="28"/>
        <v>0</v>
      </c>
      <c r="W100" s="26">
        <f t="shared" si="29"/>
        <v>0</v>
      </c>
      <c r="X100" s="27">
        <f t="shared" si="30"/>
        <v>0</v>
      </c>
      <c r="Y100" s="26">
        <f t="shared" si="31"/>
        <v>0</v>
      </c>
      <c r="Z100" s="27">
        <f t="shared" si="32"/>
        <v>0</v>
      </c>
      <c r="AA100" s="28">
        <f t="shared" si="33"/>
        <v>0</v>
      </c>
      <c r="AB100" s="33">
        <f t="shared" si="34"/>
        <v>0</v>
      </c>
      <c r="AC100" s="34"/>
    </row>
    <row r="101" spans="1:29" ht="16.5" x14ac:dyDescent="0.35">
      <c r="A101" s="12"/>
      <c r="B101" s="13"/>
      <c r="C101" s="13"/>
      <c r="D101" s="14"/>
      <c r="E101" s="14"/>
      <c r="F101" s="16"/>
      <c r="G101" s="16"/>
      <c r="H101" s="17"/>
      <c r="I101" s="17"/>
      <c r="J101" s="18">
        <f t="shared" si="18"/>
        <v>0</v>
      </c>
      <c r="K101" s="19" t="str">
        <f t="shared" si="19"/>
        <v/>
      </c>
      <c r="L101" s="38" t="str">
        <f t="shared" si="20"/>
        <v/>
      </c>
      <c r="M101" s="29"/>
      <c r="N101" s="30" t="s">
        <v>19</v>
      </c>
      <c r="O101" s="22">
        <f t="shared" si="21"/>
        <v>0</v>
      </c>
      <c r="P101" s="23">
        <f t="shared" si="22"/>
        <v>0</v>
      </c>
      <c r="Q101" s="23">
        <f t="shared" si="23"/>
        <v>0</v>
      </c>
      <c r="R101" s="23">
        <f t="shared" si="24"/>
        <v>0</v>
      </c>
      <c r="S101" s="24">
        <f t="shared" si="25"/>
        <v>0</v>
      </c>
      <c r="T101" s="25">
        <f t="shared" si="26"/>
        <v>0</v>
      </c>
      <c r="U101" s="26">
        <f t="shared" si="27"/>
        <v>0</v>
      </c>
      <c r="V101" s="32">
        <f t="shared" si="28"/>
        <v>0</v>
      </c>
      <c r="W101" s="26">
        <f t="shared" si="29"/>
        <v>0</v>
      </c>
      <c r="X101" s="27">
        <f t="shared" si="30"/>
        <v>0</v>
      </c>
      <c r="Y101" s="26">
        <f t="shared" si="31"/>
        <v>0</v>
      </c>
      <c r="Z101" s="27">
        <f t="shared" si="32"/>
        <v>0</v>
      </c>
      <c r="AA101" s="28">
        <f t="shared" si="33"/>
        <v>0</v>
      </c>
      <c r="AB101" s="33">
        <f t="shared" si="34"/>
        <v>0</v>
      </c>
      <c r="AC101" s="34"/>
    </row>
    <row r="102" spans="1:29" ht="16.5" x14ac:dyDescent="0.35">
      <c r="A102" s="12"/>
      <c r="B102" s="13"/>
      <c r="C102" s="13"/>
      <c r="D102" s="14"/>
      <c r="E102" s="14"/>
      <c r="F102" s="16"/>
      <c r="G102" s="16"/>
      <c r="H102" s="17"/>
      <c r="I102" s="17"/>
      <c r="J102" s="18">
        <f t="shared" si="18"/>
        <v>0</v>
      </c>
      <c r="K102" s="19" t="str">
        <f t="shared" si="19"/>
        <v/>
      </c>
      <c r="L102" s="38" t="str">
        <f t="shared" si="20"/>
        <v/>
      </c>
      <c r="M102" s="29"/>
      <c r="N102" s="30" t="s">
        <v>19</v>
      </c>
      <c r="O102" s="22">
        <f t="shared" si="21"/>
        <v>0</v>
      </c>
      <c r="P102" s="23">
        <f t="shared" si="22"/>
        <v>0</v>
      </c>
      <c r="Q102" s="23">
        <f t="shared" si="23"/>
        <v>0</v>
      </c>
      <c r="R102" s="23">
        <f t="shared" si="24"/>
        <v>0</v>
      </c>
      <c r="S102" s="24">
        <f t="shared" si="25"/>
        <v>0</v>
      </c>
      <c r="T102" s="25">
        <f t="shared" si="26"/>
        <v>0</v>
      </c>
      <c r="U102" s="26">
        <f t="shared" si="27"/>
        <v>0</v>
      </c>
      <c r="V102" s="32">
        <f t="shared" si="28"/>
        <v>0</v>
      </c>
      <c r="W102" s="26">
        <f t="shared" si="29"/>
        <v>0</v>
      </c>
      <c r="X102" s="27">
        <f t="shared" si="30"/>
        <v>0</v>
      </c>
      <c r="Y102" s="26">
        <f t="shared" si="31"/>
        <v>0</v>
      </c>
      <c r="Z102" s="27">
        <f t="shared" si="32"/>
        <v>0</v>
      </c>
      <c r="AA102" s="28">
        <f t="shared" si="33"/>
        <v>0</v>
      </c>
      <c r="AB102" s="33">
        <f t="shared" si="34"/>
        <v>0</v>
      </c>
      <c r="AC102" s="34"/>
    </row>
    <row r="103" spans="1:29" ht="16.5" x14ac:dyDescent="0.35">
      <c r="A103" s="12"/>
      <c r="B103" s="13"/>
      <c r="C103" s="13"/>
      <c r="D103" s="14"/>
      <c r="E103" s="14"/>
      <c r="F103" s="16"/>
      <c r="G103" s="16"/>
      <c r="H103" s="17"/>
      <c r="I103" s="17"/>
      <c r="J103" s="18">
        <f t="shared" si="18"/>
        <v>0</v>
      </c>
      <c r="K103" s="19" t="str">
        <f t="shared" si="19"/>
        <v/>
      </c>
      <c r="L103" s="38" t="str">
        <f t="shared" si="20"/>
        <v/>
      </c>
      <c r="M103" s="29"/>
      <c r="N103" s="30" t="s">
        <v>19</v>
      </c>
      <c r="O103" s="22">
        <f t="shared" si="21"/>
        <v>0</v>
      </c>
      <c r="P103" s="23">
        <f t="shared" si="22"/>
        <v>0</v>
      </c>
      <c r="Q103" s="23">
        <f t="shared" si="23"/>
        <v>0</v>
      </c>
      <c r="R103" s="23">
        <f t="shared" si="24"/>
        <v>0</v>
      </c>
      <c r="S103" s="24">
        <f t="shared" si="25"/>
        <v>0</v>
      </c>
      <c r="T103" s="25">
        <f t="shared" si="26"/>
        <v>0</v>
      </c>
      <c r="U103" s="26">
        <f t="shared" si="27"/>
        <v>0</v>
      </c>
      <c r="V103" s="32">
        <f t="shared" si="28"/>
        <v>0</v>
      </c>
      <c r="W103" s="26">
        <f t="shared" si="29"/>
        <v>0</v>
      </c>
      <c r="X103" s="27">
        <f t="shared" si="30"/>
        <v>0</v>
      </c>
      <c r="Y103" s="26">
        <f t="shared" si="31"/>
        <v>0</v>
      </c>
      <c r="Z103" s="27">
        <f t="shared" si="32"/>
        <v>0</v>
      </c>
      <c r="AA103" s="28">
        <f t="shared" si="33"/>
        <v>0</v>
      </c>
      <c r="AB103" s="33">
        <f t="shared" si="34"/>
        <v>0</v>
      </c>
      <c r="AC103" s="34"/>
    </row>
    <row r="104" spans="1:29" ht="16.5" x14ac:dyDescent="0.35">
      <c r="A104" s="12"/>
      <c r="B104" s="13"/>
      <c r="C104" s="13"/>
      <c r="D104" s="14"/>
      <c r="E104" s="14"/>
      <c r="F104" s="16"/>
      <c r="G104" s="16"/>
      <c r="H104" s="17"/>
      <c r="I104" s="17"/>
      <c r="J104" s="18">
        <f t="shared" si="18"/>
        <v>0</v>
      </c>
      <c r="K104" s="19" t="str">
        <f t="shared" si="19"/>
        <v/>
      </c>
      <c r="L104" s="38" t="str">
        <f t="shared" si="20"/>
        <v/>
      </c>
      <c r="M104" s="29"/>
      <c r="N104" s="30" t="s">
        <v>19</v>
      </c>
      <c r="O104" s="22">
        <f t="shared" si="21"/>
        <v>0</v>
      </c>
      <c r="P104" s="23">
        <f t="shared" si="22"/>
        <v>0</v>
      </c>
      <c r="Q104" s="23">
        <f t="shared" si="23"/>
        <v>0</v>
      </c>
      <c r="R104" s="23">
        <f t="shared" si="24"/>
        <v>0</v>
      </c>
      <c r="S104" s="24">
        <f t="shared" si="25"/>
        <v>0</v>
      </c>
      <c r="T104" s="25">
        <f t="shared" si="26"/>
        <v>0</v>
      </c>
      <c r="U104" s="26">
        <f t="shared" si="27"/>
        <v>0</v>
      </c>
      <c r="V104" s="32">
        <f t="shared" si="28"/>
        <v>0</v>
      </c>
      <c r="W104" s="26">
        <f t="shared" si="29"/>
        <v>0</v>
      </c>
      <c r="X104" s="27">
        <f t="shared" si="30"/>
        <v>0</v>
      </c>
      <c r="Y104" s="26">
        <f t="shared" si="31"/>
        <v>0</v>
      </c>
      <c r="Z104" s="27">
        <f t="shared" si="32"/>
        <v>0</v>
      </c>
      <c r="AA104" s="28">
        <f t="shared" si="33"/>
        <v>0</v>
      </c>
      <c r="AB104" s="33">
        <f t="shared" si="34"/>
        <v>0</v>
      </c>
      <c r="AC104" s="34"/>
    </row>
    <row r="105" spans="1:29" ht="16.5" x14ac:dyDescent="0.35">
      <c r="A105" s="12"/>
      <c r="B105" s="13"/>
      <c r="C105" s="13"/>
      <c r="D105" s="14"/>
      <c r="E105" s="14"/>
      <c r="F105" s="16"/>
      <c r="G105" s="16"/>
      <c r="H105" s="17"/>
      <c r="I105" s="17"/>
      <c r="J105" s="18">
        <f t="shared" si="18"/>
        <v>0</v>
      </c>
      <c r="K105" s="19" t="str">
        <f t="shared" si="19"/>
        <v/>
      </c>
      <c r="L105" s="38" t="str">
        <f t="shared" si="20"/>
        <v/>
      </c>
      <c r="M105" s="29"/>
      <c r="N105" s="30" t="s">
        <v>19</v>
      </c>
      <c r="O105" s="22">
        <f t="shared" si="21"/>
        <v>0</v>
      </c>
      <c r="P105" s="23">
        <f t="shared" si="22"/>
        <v>0</v>
      </c>
      <c r="Q105" s="23">
        <f t="shared" si="23"/>
        <v>0</v>
      </c>
      <c r="R105" s="23">
        <f t="shared" si="24"/>
        <v>0</v>
      </c>
      <c r="S105" s="24">
        <f t="shared" si="25"/>
        <v>0</v>
      </c>
      <c r="T105" s="25">
        <f t="shared" si="26"/>
        <v>0</v>
      </c>
      <c r="U105" s="26">
        <f t="shared" si="27"/>
        <v>0</v>
      </c>
      <c r="V105" s="32">
        <f t="shared" si="28"/>
        <v>0</v>
      </c>
      <c r="W105" s="26">
        <f t="shared" si="29"/>
        <v>0</v>
      </c>
      <c r="X105" s="27">
        <f t="shared" si="30"/>
        <v>0</v>
      </c>
      <c r="Y105" s="26">
        <f t="shared" si="31"/>
        <v>0</v>
      </c>
      <c r="Z105" s="27">
        <f t="shared" si="32"/>
        <v>0</v>
      </c>
      <c r="AA105" s="28">
        <f t="shared" si="33"/>
        <v>0</v>
      </c>
      <c r="AB105" s="33">
        <f t="shared" si="34"/>
        <v>0</v>
      </c>
      <c r="AC105" s="34"/>
    </row>
    <row r="106" spans="1:29" ht="16.5" x14ac:dyDescent="0.35">
      <c r="A106" s="12"/>
      <c r="B106" s="13"/>
      <c r="C106" s="13"/>
      <c r="D106" s="14"/>
      <c r="E106" s="14"/>
      <c r="F106" s="16"/>
      <c r="G106" s="16"/>
      <c r="H106" s="17"/>
      <c r="I106" s="17"/>
      <c r="J106" s="18">
        <f t="shared" si="18"/>
        <v>0</v>
      </c>
      <c r="K106" s="19" t="str">
        <f t="shared" si="19"/>
        <v/>
      </c>
      <c r="L106" s="38" t="str">
        <f t="shared" si="20"/>
        <v/>
      </c>
      <c r="M106" s="29"/>
      <c r="N106" s="30" t="s">
        <v>19</v>
      </c>
      <c r="O106" s="22">
        <f t="shared" si="21"/>
        <v>0</v>
      </c>
      <c r="P106" s="23">
        <f t="shared" si="22"/>
        <v>0</v>
      </c>
      <c r="Q106" s="23">
        <f t="shared" si="23"/>
        <v>0</v>
      </c>
      <c r="R106" s="23">
        <f t="shared" si="24"/>
        <v>0</v>
      </c>
      <c r="S106" s="24">
        <f t="shared" si="25"/>
        <v>0</v>
      </c>
      <c r="T106" s="25">
        <f t="shared" si="26"/>
        <v>0</v>
      </c>
      <c r="U106" s="26">
        <f t="shared" si="27"/>
        <v>0</v>
      </c>
      <c r="V106" s="32">
        <f t="shared" si="28"/>
        <v>0</v>
      </c>
      <c r="W106" s="26">
        <f t="shared" si="29"/>
        <v>0</v>
      </c>
      <c r="X106" s="27">
        <f t="shared" si="30"/>
        <v>0</v>
      </c>
      <c r="Y106" s="26">
        <f t="shared" si="31"/>
        <v>0</v>
      </c>
      <c r="Z106" s="27">
        <f t="shared" si="32"/>
        <v>0</v>
      </c>
      <c r="AA106" s="28">
        <f t="shared" si="33"/>
        <v>0</v>
      </c>
      <c r="AB106" s="33">
        <f t="shared" si="34"/>
        <v>0</v>
      </c>
      <c r="AC106" s="34"/>
    </row>
    <row r="107" spans="1:29" ht="16.5" x14ac:dyDescent="0.35">
      <c r="A107" s="12"/>
      <c r="B107" s="13"/>
      <c r="C107" s="13"/>
      <c r="D107" s="14"/>
      <c r="E107" s="14"/>
      <c r="F107" s="16"/>
      <c r="G107" s="16"/>
      <c r="H107" s="17"/>
      <c r="I107" s="17"/>
      <c r="J107" s="18">
        <f t="shared" si="18"/>
        <v>0</v>
      </c>
      <c r="K107" s="19" t="str">
        <f t="shared" si="19"/>
        <v/>
      </c>
      <c r="L107" s="38" t="str">
        <f t="shared" si="20"/>
        <v/>
      </c>
      <c r="M107" s="29"/>
      <c r="N107" s="30" t="s">
        <v>19</v>
      </c>
      <c r="O107" s="22">
        <f t="shared" si="21"/>
        <v>0</v>
      </c>
      <c r="P107" s="23">
        <f t="shared" si="22"/>
        <v>0</v>
      </c>
      <c r="Q107" s="23">
        <f t="shared" si="23"/>
        <v>0</v>
      </c>
      <c r="R107" s="23">
        <f t="shared" si="24"/>
        <v>0</v>
      </c>
      <c r="S107" s="24">
        <f t="shared" si="25"/>
        <v>0</v>
      </c>
      <c r="T107" s="25">
        <f t="shared" si="26"/>
        <v>0</v>
      </c>
      <c r="U107" s="26">
        <f t="shared" si="27"/>
        <v>0</v>
      </c>
      <c r="V107" s="32">
        <f t="shared" si="28"/>
        <v>0</v>
      </c>
      <c r="W107" s="26">
        <f t="shared" si="29"/>
        <v>0</v>
      </c>
      <c r="X107" s="27">
        <f t="shared" si="30"/>
        <v>0</v>
      </c>
      <c r="Y107" s="26">
        <f t="shared" si="31"/>
        <v>0</v>
      </c>
      <c r="Z107" s="27">
        <f t="shared" si="32"/>
        <v>0</v>
      </c>
      <c r="AA107" s="28">
        <f t="shared" si="33"/>
        <v>0</v>
      </c>
      <c r="AB107" s="33">
        <f t="shared" si="34"/>
        <v>0</v>
      </c>
      <c r="AC107" s="34"/>
    </row>
    <row r="108" spans="1:29" ht="16.5" x14ac:dyDescent="0.35">
      <c r="A108" s="12"/>
      <c r="B108" s="13"/>
      <c r="C108" s="13"/>
      <c r="D108" s="14"/>
      <c r="E108" s="14"/>
      <c r="F108" s="16"/>
      <c r="G108" s="16"/>
      <c r="H108" s="17"/>
      <c r="I108" s="17"/>
      <c r="J108" s="18">
        <f t="shared" si="18"/>
        <v>0</v>
      </c>
      <c r="K108" s="19" t="str">
        <f t="shared" si="19"/>
        <v/>
      </c>
      <c r="L108" s="38" t="str">
        <f t="shared" si="20"/>
        <v/>
      </c>
      <c r="M108" s="29"/>
      <c r="N108" s="30" t="s">
        <v>19</v>
      </c>
      <c r="O108" s="22">
        <f t="shared" si="21"/>
        <v>0</v>
      </c>
      <c r="P108" s="23">
        <f t="shared" si="22"/>
        <v>0</v>
      </c>
      <c r="Q108" s="23">
        <f t="shared" si="23"/>
        <v>0</v>
      </c>
      <c r="R108" s="23">
        <f t="shared" si="24"/>
        <v>0</v>
      </c>
      <c r="S108" s="24">
        <f t="shared" si="25"/>
        <v>0</v>
      </c>
      <c r="T108" s="25">
        <f t="shared" si="26"/>
        <v>0</v>
      </c>
      <c r="U108" s="26">
        <f t="shared" si="27"/>
        <v>0</v>
      </c>
      <c r="V108" s="32">
        <f t="shared" si="28"/>
        <v>0</v>
      </c>
      <c r="W108" s="26">
        <f t="shared" si="29"/>
        <v>0</v>
      </c>
      <c r="X108" s="27">
        <f t="shared" si="30"/>
        <v>0</v>
      </c>
      <c r="Y108" s="26">
        <f t="shared" si="31"/>
        <v>0</v>
      </c>
      <c r="Z108" s="27">
        <f t="shared" si="32"/>
        <v>0</v>
      </c>
      <c r="AA108" s="28">
        <f t="shared" si="33"/>
        <v>0</v>
      </c>
      <c r="AB108" s="33">
        <f t="shared" si="34"/>
        <v>0</v>
      </c>
      <c r="AC108" s="34"/>
    </row>
    <row r="109" spans="1:29" ht="16.5" x14ac:dyDescent="0.35">
      <c r="A109" s="12"/>
      <c r="B109" s="13"/>
      <c r="C109" s="13"/>
      <c r="D109" s="14"/>
      <c r="E109" s="14"/>
      <c r="F109" s="16"/>
      <c r="G109" s="16"/>
      <c r="H109" s="17"/>
      <c r="I109" s="17"/>
      <c r="J109" s="18">
        <f t="shared" si="18"/>
        <v>0</v>
      </c>
      <c r="K109" s="19" t="str">
        <f t="shared" si="19"/>
        <v/>
      </c>
      <c r="L109" s="38" t="str">
        <f t="shared" si="20"/>
        <v/>
      </c>
      <c r="M109" s="29"/>
      <c r="N109" s="30" t="s">
        <v>19</v>
      </c>
      <c r="O109" s="22">
        <f t="shared" si="21"/>
        <v>0</v>
      </c>
      <c r="P109" s="23">
        <f t="shared" si="22"/>
        <v>0</v>
      </c>
      <c r="Q109" s="23">
        <f t="shared" si="23"/>
        <v>0</v>
      </c>
      <c r="R109" s="23">
        <f t="shared" si="24"/>
        <v>0</v>
      </c>
      <c r="S109" s="24">
        <f t="shared" si="25"/>
        <v>0</v>
      </c>
      <c r="T109" s="25">
        <f t="shared" si="26"/>
        <v>0</v>
      </c>
      <c r="U109" s="26">
        <f t="shared" si="27"/>
        <v>0</v>
      </c>
      <c r="V109" s="32">
        <f t="shared" si="28"/>
        <v>0</v>
      </c>
      <c r="W109" s="26">
        <f t="shared" si="29"/>
        <v>0</v>
      </c>
      <c r="X109" s="27">
        <f t="shared" si="30"/>
        <v>0</v>
      </c>
      <c r="Y109" s="26">
        <f t="shared" si="31"/>
        <v>0</v>
      </c>
      <c r="Z109" s="27">
        <f t="shared" si="32"/>
        <v>0</v>
      </c>
      <c r="AA109" s="28">
        <f t="shared" si="33"/>
        <v>0</v>
      </c>
      <c r="AB109" s="33">
        <f t="shared" si="34"/>
        <v>0</v>
      </c>
      <c r="AC109" s="34"/>
    </row>
    <row r="110" spans="1:29" ht="16.5" x14ac:dyDescent="0.35">
      <c r="A110" s="12"/>
      <c r="B110" s="13"/>
      <c r="C110" s="13"/>
      <c r="D110" s="14"/>
      <c r="E110" s="14"/>
      <c r="F110" s="16"/>
      <c r="G110" s="16"/>
      <c r="H110" s="17"/>
      <c r="I110" s="17"/>
      <c r="J110" s="18">
        <f t="shared" si="18"/>
        <v>0</v>
      </c>
      <c r="K110" s="19" t="str">
        <f t="shared" si="19"/>
        <v/>
      </c>
      <c r="L110" s="38" t="str">
        <f t="shared" si="20"/>
        <v/>
      </c>
      <c r="M110" s="29"/>
      <c r="N110" s="30" t="s">
        <v>19</v>
      </c>
      <c r="O110" s="22">
        <f t="shared" si="21"/>
        <v>0</v>
      </c>
      <c r="P110" s="23">
        <f t="shared" si="22"/>
        <v>0</v>
      </c>
      <c r="Q110" s="23">
        <f t="shared" si="23"/>
        <v>0</v>
      </c>
      <c r="R110" s="23">
        <f t="shared" si="24"/>
        <v>0</v>
      </c>
      <c r="S110" s="24">
        <f t="shared" si="25"/>
        <v>0</v>
      </c>
      <c r="T110" s="25">
        <f t="shared" si="26"/>
        <v>0</v>
      </c>
      <c r="U110" s="26">
        <f t="shared" si="27"/>
        <v>0</v>
      </c>
      <c r="V110" s="32">
        <f t="shared" si="28"/>
        <v>0</v>
      </c>
      <c r="W110" s="26">
        <f t="shared" si="29"/>
        <v>0</v>
      </c>
      <c r="X110" s="27">
        <f t="shared" si="30"/>
        <v>0</v>
      </c>
      <c r="Y110" s="26">
        <f t="shared" si="31"/>
        <v>0</v>
      </c>
      <c r="Z110" s="27">
        <f t="shared" si="32"/>
        <v>0</v>
      </c>
      <c r="AA110" s="28">
        <f t="shared" si="33"/>
        <v>0</v>
      </c>
      <c r="AB110" s="33">
        <f t="shared" si="34"/>
        <v>0</v>
      </c>
      <c r="AC110" s="34"/>
    </row>
    <row r="111" spans="1:29" ht="16.5" x14ac:dyDescent="0.35">
      <c r="A111" s="12"/>
      <c r="B111" s="13"/>
      <c r="C111" s="13"/>
      <c r="D111" s="14"/>
      <c r="E111" s="14"/>
      <c r="F111" s="16"/>
      <c r="G111" s="16"/>
      <c r="H111" s="17"/>
      <c r="I111" s="17"/>
      <c r="J111" s="18">
        <f t="shared" si="18"/>
        <v>0</v>
      </c>
      <c r="K111" s="19" t="str">
        <f t="shared" si="19"/>
        <v/>
      </c>
      <c r="L111" s="38" t="str">
        <f t="shared" si="20"/>
        <v/>
      </c>
      <c r="M111" s="29"/>
      <c r="N111" s="30" t="s">
        <v>19</v>
      </c>
      <c r="O111" s="22">
        <f t="shared" si="21"/>
        <v>0</v>
      </c>
      <c r="P111" s="23">
        <f t="shared" si="22"/>
        <v>0</v>
      </c>
      <c r="Q111" s="23">
        <f t="shared" si="23"/>
        <v>0</v>
      </c>
      <c r="R111" s="23">
        <f t="shared" si="24"/>
        <v>0</v>
      </c>
      <c r="S111" s="24">
        <f t="shared" si="25"/>
        <v>0</v>
      </c>
      <c r="T111" s="25">
        <f t="shared" si="26"/>
        <v>0</v>
      </c>
      <c r="U111" s="26">
        <f t="shared" si="27"/>
        <v>0</v>
      </c>
      <c r="V111" s="32">
        <f t="shared" si="28"/>
        <v>0</v>
      </c>
      <c r="W111" s="26">
        <f t="shared" si="29"/>
        <v>0</v>
      </c>
      <c r="X111" s="27">
        <f t="shared" si="30"/>
        <v>0</v>
      </c>
      <c r="Y111" s="26">
        <f t="shared" si="31"/>
        <v>0</v>
      </c>
      <c r="Z111" s="27">
        <f t="shared" si="32"/>
        <v>0</v>
      </c>
      <c r="AA111" s="28">
        <f t="shared" si="33"/>
        <v>0</v>
      </c>
      <c r="AB111" s="33">
        <f t="shared" si="34"/>
        <v>0</v>
      </c>
      <c r="AC111" s="34"/>
    </row>
    <row r="112" spans="1:29" ht="16.5" x14ac:dyDescent="0.35">
      <c r="A112" s="12"/>
      <c r="B112" s="13"/>
      <c r="C112" s="13"/>
      <c r="D112" s="14"/>
      <c r="E112" s="14"/>
      <c r="F112" s="16"/>
      <c r="G112" s="16"/>
      <c r="H112" s="17"/>
      <c r="I112" s="17"/>
      <c r="J112" s="18">
        <f t="shared" si="18"/>
        <v>0</v>
      </c>
      <c r="K112" s="19" t="str">
        <f t="shared" si="19"/>
        <v/>
      </c>
      <c r="L112" s="38" t="str">
        <f t="shared" si="20"/>
        <v/>
      </c>
      <c r="M112" s="29"/>
      <c r="N112" s="30" t="s">
        <v>19</v>
      </c>
      <c r="O112" s="22">
        <f t="shared" si="21"/>
        <v>0</v>
      </c>
      <c r="P112" s="23">
        <f t="shared" si="22"/>
        <v>0</v>
      </c>
      <c r="Q112" s="23">
        <f t="shared" si="23"/>
        <v>0</v>
      </c>
      <c r="R112" s="23">
        <f t="shared" si="24"/>
        <v>0</v>
      </c>
      <c r="S112" s="24">
        <f t="shared" si="25"/>
        <v>0</v>
      </c>
      <c r="T112" s="25">
        <f t="shared" si="26"/>
        <v>0</v>
      </c>
      <c r="U112" s="26">
        <f t="shared" si="27"/>
        <v>0</v>
      </c>
      <c r="V112" s="32">
        <f t="shared" si="28"/>
        <v>0</v>
      </c>
      <c r="W112" s="26">
        <f t="shared" si="29"/>
        <v>0</v>
      </c>
      <c r="X112" s="27">
        <f t="shared" si="30"/>
        <v>0</v>
      </c>
      <c r="Y112" s="26">
        <f t="shared" si="31"/>
        <v>0</v>
      </c>
      <c r="Z112" s="27">
        <f t="shared" si="32"/>
        <v>0</v>
      </c>
      <c r="AA112" s="28">
        <f t="shared" si="33"/>
        <v>0</v>
      </c>
      <c r="AB112" s="33">
        <f t="shared" si="34"/>
        <v>0</v>
      </c>
      <c r="AC112" s="34"/>
    </row>
    <row r="113" spans="1:29" ht="16.5" x14ac:dyDescent="0.35">
      <c r="A113" s="12"/>
      <c r="B113" s="13"/>
      <c r="C113" s="13"/>
      <c r="D113" s="14"/>
      <c r="E113" s="14"/>
      <c r="F113" s="16"/>
      <c r="G113" s="16"/>
      <c r="H113" s="17"/>
      <c r="I113" s="17"/>
      <c r="J113" s="18">
        <f t="shared" si="18"/>
        <v>0</v>
      </c>
      <c r="K113" s="19" t="str">
        <f t="shared" si="19"/>
        <v/>
      </c>
      <c r="L113" s="38" t="str">
        <f t="shared" si="20"/>
        <v/>
      </c>
      <c r="M113" s="29"/>
      <c r="N113" s="30" t="s">
        <v>19</v>
      </c>
      <c r="O113" s="22">
        <f t="shared" si="21"/>
        <v>0</v>
      </c>
      <c r="P113" s="23">
        <f t="shared" si="22"/>
        <v>0</v>
      </c>
      <c r="Q113" s="23">
        <f t="shared" si="23"/>
        <v>0</v>
      </c>
      <c r="R113" s="23">
        <f t="shared" si="24"/>
        <v>0</v>
      </c>
      <c r="S113" s="24">
        <f t="shared" si="25"/>
        <v>0</v>
      </c>
      <c r="T113" s="25">
        <f t="shared" si="26"/>
        <v>0</v>
      </c>
      <c r="U113" s="26">
        <f t="shared" si="27"/>
        <v>0</v>
      </c>
      <c r="V113" s="32">
        <f t="shared" si="28"/>
        <v>0</v>
      </c>
      <c r="W113" s="26">
        <f t="shared" si="29"/>
        <v>0</v>
      </c>
      <c r="X113" s="27">
        <f t="shared" si="30"/>
        <v>0</v>
      </c>
      <c r="Y113" s="26">
        <f t="shared" si="31"/>
        <v>0</v>
      </c>
      <c r="Z113" s="27">
        <f t="shared" si="32"/>
        <v>0</v>
      </c>
      <c r="AA113" s="28">
        <f t="shared" si="33"/>
        <v>0</v>
      </c>
      <c r="AB113" s="33">
        <f t="shared" si="34"/>
        <v>0</v>
      </c>
      <c r="AC113" s="34"/>
    </row>
    <row r="114" spans="1:29" ht="16.5" x14ac:dyDescent="0.35">
      <c r="A114" s="12"/>
      <c r="B114" s="13"/>
      <c r="C114" s="13"/>
      <c r="D114" s="14"/>
      <c r="E114" s="14"/>
      <c r="F114" s="16"/>
      <c r="G114" s="16"/>
      <c r="H114" s="17"/>
      <c r="I114" s="17"/>
      <c r="J114" s="18">
        <f t="shared" si="18"/>
        <v>0</v>
      </c>
      <c r="K114" s="19" t="str">
        <f t="shared" si="19"/>
        <v/>
      </c>
      <c r="L114" s="38" t="str">
        <f t="shared" si="20"/>
        <v/>
      </c>
      <c r="M114" s="29"/>
      <c r="N114" s="30" t="s">
        <v>19</v>
      </c>
      <c r="O114" s="22">
        <f t="shared" si="21"/>
        <v>0</v>
      </c>
      <c r="P114" s="23">
        <f t="shared" si="22"/>
        <v>0</v>
      </c>
      <c r="Q114" s="23">
        <f t="shared" si="23"/>
        <v>0</v>
      </c>
      <c r="R114" s="23">
        <f t="shared" si="24"/>
        <v>0</v>
      </c>
      <c r="S114" s="24">
        <f t="shared" si="25"/>
        <v>0</v>
      </c>
      <c r="T114" s="25">
        <f t="shared" si="26"/>
        <v>0</v>
      </c>
      <c r="U114" s="26">
        <f t="shared" si="27"/>
        <v>0</v>
      </c>
      <c r="V114" s="32">
        <f t="shared" si="28"/>
        <v>0</v>
      </c>
      <c r="W114" s="26">
        <f t="shared" si="29"/>
        <v>0</v>
      </c>
      <c r="X114" s="27">
        <f t="shared" si="30"/>
        <v>0</v>
      </c>
      <c r="Y114" s="26">
        <f t="shared" si="31"/>
        <v>0</v>
      </c>
      <c r="Z114" s="27">
        <f t="shared" si="32"/>
        <v>0</v>
      </c>
      <c r="AA114" s="28">
        <f t="shared" si="33"/>
        <v>0</v>
      </c>
      <c r="AB114" s="33">
        <f t="shared" si="34"/>
        <v>0</v>
      </c>
      <c r="AC114" s="34"/>
    </row>
    <row r="115" spans="1:29" ht="16.5" x14ac:dyDescent="0.35">
      <c r="A115" s="12"/>
      <c r="B115" s="13"/>
      <c r="C115" s="13"/>
      <c r="D115" s="14"/>
      <c r="E115" s="14"/>
      <c r="F115" s="16"/>
      <c r="G115" s="16"/>
      <c r="H115" s="17"/>
      <c r="I115" s="17"/>
      <c r="J115" s="18">
        <f t="shared" si="18"/>
        <v>0</v>
      </c>
      <c r="K115" s="19" t="str">
        <f t="shared" si="19"/>
        <v/>
      </c>
      <c r="L115" s="38" t="str">
        <f t="shared" si="20"/>
        <v/>
      </c>
      <c r="M115" s="29"/>
      <c r="N115" s="30" t="s">
        <v>19</v>
      </c>
      <c r="O115" s="22">
        <f t="shared" si="21"/>
        <v>0</v>
      </c>
      <c r="P115" s="23">
        <f t="shared" si="22"/>
        <v>0</v>
      </c>
      <c r="Q115" s="23">
        <f t="shared" si="23"/>
        <v>0</v>
      </c>
      <c r="R115" s="23">
        <f t="shared" si="24"/>
        <v>0</v>
      </c>
      <c r="S115" s="24">
        <f t="shared" si="25"/>
        <v>0</v>
      </c>
      <c r="T115" s="25">
        <f t="shared" si="26"/>
        <v>0</v>
      </c>
      <c r="U115" s="26">
        <f t="shared" si="27"/>
        <v>0</v>
      </c>
      <c r="V115" s="32">
        <f t="shared" si="28"/>
        <v>0</v>
      </c>
      <c r="W115" s="26">
        <f t="shared" si="29"/>
        <v>0</v>
      </c>
      <c r="X115" s="27">
        <f t="shared" si="30"/>
        <v>0</v>
      </c>
      <c r="Y115" s="26">
        <f t="shared" si="31"/>
        <v>0</v>
      </c>
      <c r="Z115" s="27">
        <f t="shared" si="32"/>
        <v>0</v>
      </c>
      <c r="AA115" s="28">
        <f t="shared" si="33"/>
        <v>0</v>
      </c>
      <c r="AB115" s="33">
        <f t="shared" si="34"/>
        <v>0</v>
      </c>
      <c r="AC115" s="34"/>
    </row>
    <row r="116" spans="1:29" ht="16.5" x14ac:dyDescent="0.35">
      <c r="A116" s="12"/>
      <c r="B116" s="13"/>
      <c r="C116" s="13"/>
      <c r="D116" s="14"/>
      <c r="E116" s="14"/>
      <c r="F116" s="16"/>
      <c r="G116" s="16"/>
      <c r="H116" s="17"/>
      <c r="I116" s="17"/>
      <c r="J116" s="18">
        <f t="shared" si="18"/>
        <v>0</v>
      </c>
      <c r="K116" s="19" t="str">
        <f t="shared" si="19"/>
        <v/>
      </c>
      <c r="L116" s="38" t="str">
        <f t="shared" si="20"/>
        <v/>
      </c>
      <c r="M116" s="29"/>
      <c r="N116" s="30" t="s">
        <v>19</v>
      </c>
      <c r="O116" s="22">
        <f t="shared" si="21"/>
        <v>0</v>
      </c>
      <c r="P116" s="23">
        <f t="shared" si="22"/>
        <v>0</v>
      </c>
      <c r="Q116" s="23">
        <f t="shared" si="23"/>
        <v>0</v>
      </c>
      <c r="R116" s="23">
        <f t="shared" si="24"/>
        <v>0</v>
      </c>
      <c r="S116" s="24">
        <f t="shared" si="25"/>
        <v>0</v>
      </c>
      <c r="T116" s="25">
        <f t="shared" si="26"/>
        <v>0</v>
      </c>
      <c r="U116" s="26">
        <f t="shared" si="27"/>
        <v>0</v>
      </c>
      <c r="V116" s="32">
        <f t="shared" si="28"/>
        <v>0</v>
      </c>
      <c r="W116" s="26">
        <f t="shared" si="29"/>
        <v>0</v>
      </c>
      <c r="X116" s="27">
        <f t="shared" si="30"/>
        <v>0</v>
      </c>
      <c r="Y116" s="26">
        <f t="shared" si="31"/>
        <v>0</v>
      </c>
      <c r="Z116" s="27">
        <f t="shared" si="32"/>
        <v>0</v>
      </c>
      <c r="AA116" s="28">
        <f t="shared" si="33"/>
        <v>0</v>
      </c>
      <c r="AB116" s="33">
        <f t="shared" si="34"/>
        <v>0</v>
      </c>
      <c r="AC116" s="34"/>
    </row>
    <row r="117" spans="1:29" ht="16.5" x14ac:dyDescent="0.35">
      <c r="A117" s="12"/>
      <c r="B117" s="13"/>
      <c r="C117" s="13"/>
      <c r="D117" s="14"/>
      <c r="E117" s="14"/>
      <c r="F117" s="16"/>
      <c r="G117" s="16"/>
      <c r="H117" s="17"/>
      <c r="I117" s="17"/>
      <c r="J117" s="18">
        <f t="shared" si="18"/>
        <v>0</v>
      </c>
      <c r="K117" s="19" t="str">
        <f t="shared" si="19"/>
        <v/>
      </c>
      <c r="L117" s="38" t="str">
        <f t="shared" si="20"/>
        <v/>
      </c>
      <c r="M117" s="29"/>
      <c r="N117" s="30" t="s">
        <v>19</v>
      </c>
      <c r="O117" s="22">
        <f t="shared" si="21"/>
        <v>0</v>
      </c>
      <c r="P117" s="23">
        <f t="shared" si="22"/>
        <v>0</v>
      </c>
      <c r="Q117" s="23">
        <f t="shared" si="23"/>
        <v>0</v>
      </c>
      <c r="R117" s="23">
        <f t="shared" si="24"/>
        <v>0</v>
      </c>
      <c r="S117" s="24">
        <f t="shared" si="25"/>
        <v>0</v>
      </c>
      <c r="T117" s="25">
        <f t="shared" si="26"/>
        <v>0</v>
      </c>
      <c r="U117" s="26">
        <f t="shared" si="27"/>
        <v>0</v>
      </c>
      <c r="V117" s="32">
        <f t="shared" si="28"/>
        <v>0</v>
      </c>
      <c r="W117" s="26">
        <f t="shared" si="29"/>
        <v>0</v>
      </c>
      <c r="X117" s="27">
        <f t="shared" si="30"/>
        <v>0</v>
      </c>
      <c r="Y117" s="26">
        <f t="shared" si="31"/>
        <v>0</v>
      </c>
      <c r="Z117" s="27">
        <f t="shared" si="32"/>
        <v>0</v>
      </c>
      <c r="AA117" s="28">
        <f t="shared" si="33"/>
        <v>0</v>
      </c>
      <c r="AB117" s="33">
        <f t="shared" si="34"/>
        <v>0</v>
      </c>
      <c r="AC117" s="34"/>
    </row>
    <row r="118" spans="1:29" ht="16.5" x14ac:dyDescent="0.35">
      <c r="A118" s="12"/>
      <c r="B118" s="13"/>
      <c r="C118" s="13"/>
      <c r="D118" s="14"/>
      <c r="E118" s="14"/>
      <c r="F118" s="16"/>
      <c r="G118" s="16"/>
      <c r="H118" s="17"/>
      <c r="I118" s="17"/>
      <c r="J118" s="18">
        <f t="shared" si="18"/>
        <v>0</v>
      </c>
      <c r="K118" s="19" t="str">
        <f t="shared" si="19"/>
        <v/>
      </c>
      <c r="L118" s="38" t="str">
        <f t="shared" si="20"/>
        <v/>
      </c>
      <c r="M118" s="29"/>
      <c r="N118" s="30" t="s">
        <v>19</v>
      </c>
      <c r="O118" s="22">
        <f t="shared" si="21"/>
        <v>0</v>
      </c>
      <c r="P118" s="23">
        <f t="shared" si="22"/>
        <v>0</v>
      </c>
      <c r="Q118" s="23">
        <f t="shared" si="23"/>
        <v>0</v>
      </c>
      <c r="R118" s="23">
        <f t="shared" si="24"/>
        <v>0</v>
      </c>
      <c r="S118" s="24">
        <f t="shared" si="25"/>
        <v>0</v>
      </c>
      <c r="T118" s="25">
        <f t="shared" si="26"/>
        <v>0</v>
      </c>
      <c r="U118" s="26">
        <f t="shared" si="27"/>
        <v>0</v>
      </c>
      <c r="V118" s="32">
        <f t="shared" si="28"/>
        <v>0</v>
      </c>
      <c r="W118" s="26">
        <f t="shared" si="29"/>
        <v>0</v>
      </c>
      <c r="X118" s="27">
        <f t="shared" si="30"/>
        <v>0</v>
      </c>
      <c r="Y118" s="26">
        <f t="shared" si="31"/>
        <v>0</v>
      </c>
      <c r="Z118" s="27">
        <f t="shared" si="32"/>
        <v>0</v>
      </c>
      <c r="AA118" s="28">
        <f t="shared" si="33"/>
        <v>0</v>
      </c>
      <c r="AB118" s="33">
        <f t="shared" si="34"/>
        <v>0</v>
      </c>
      <c r="AC118" s="34"/>
    </row>
    <row r="119" spans="1:29" ht="16.5" x14ac:dyDescent="0.35">
      <c r="A119" s="12"/>
      <c r="B119" s="13"/>
      <c r="C119" s="13"/>
      <c r="D119" s="14"/>
      <c r="E119" s="14"/>
      <c r="F119" s="16"/>
      <c r="G119" s="16"/>
      <c r="H119" s="17"/>
      <c r="I119" s="17"/>
      <c r="J119" s="18">
        <f t="shared" si="18"/>
        <v>0</v>
      </c>
      <c r="K119" s="19" t="str">
        <f t="shared" si="19"/>
        <v/>
      </c>
      <c r="L119" s="38" t="str">
        <f t="shared" si="20"/>
        <v/>
      </c>
      <c r="M119" s="29"/>
      <c r="N119" s="30" t="s">
        <v>19</v>
      </c>
      <c r="O119" s="22">
        <f t="shared" si="21"/>
        <v>0</v>
      </c>
      <c r="P119" s="23">
        <f t="shared" si="22"/>
        <v>0</v>
      </c>
      <c r="Q119" s="23">
        <f t="shared" si="23"/>
        <v>0</v>
      </c>
      <c r="R119" s="23">
        <f t="shared" si="24"/>
        <v>0</v>
      </c>
      <c r="S119" s="24">
        <f t="shared" si="25"/>
        <v>0</v>
      </c>
      <c r="T119" s="25">
        <f t="shared" si="26"/>
        <v>0</v>
      </c>
      <c r="U119" s="26">
        <f t="shared" si="27"/>
        <v>0</v>
      </c>
      <c r="V119" s="32">
        <f t="shared" si="28"/>
        <v>0</v>
      </c>
      <c r="W119" s="26">
        <f t="shared" si="29"/>
        <v>0</v>
      </c>
      <c r="X119" s="27">
        <f t="shared" si="30"/>
        <v>0</v>
      </c>
      <c r="Y119" s="26">
        <f t="shared" si="31"/>
        <v>0</v>
      </c>
      <c r="Z119" s="27">
        <f t="shared" si="32"/>
        <v>0</v>
      </c>
      <c r="AA119" s="28">
        <f t="shared" si="33"/>
        <v>0</v>
      </c>
      <c r="AB119" s="33">
        <f t="shared" si="34"/>
        <v>0</v>
      </c>
      <c r="AC119" s="34"/>
    </row>
    <row r="120" spans="1:29" ht="16.5" x14ac:dyDescent="0.35">
      <c r="A120" s="12"/>
      <c r="B120" s="13"/>
      <c r="C120" s="13"/>
      <c r="D120" s="14"/>
      <c r="E120" s="14"/>
      <c r="F120" s="16"/>
      <c r="G120" s="16"/>
      <c r="H120" s="17"/>
      <c r="I120" s="17"/>
      <c r="J120" s="18">
        <f t="shared" si="18"/>
        <v>0</v>
      </c>
      <c r="K120" s="19" t="str">
        <f t="shared" si="19"/>
        <v/>
      </c>
      <c r="L120" s="38" t="str">
        <f t="shared" si="20"/>
        <v/>
      </c>
      <c r="M120" s="29"/>
      <c r="N120" s="30" t="s">
        <v>19</v>
      </c>
      <c r="O120" s="22">
        <f t="shared" si="21"/>
        <v>0</v>
      </c>
      <c r="P120" s="23">
        <f t="shared" si="22"/>
        <v>0</v>
      </c>
      <c r="Q120" s="23">
        <f t="shared" si="23"/>
        <v>0</v>
      </c>
      <c r="R120" s="23">
        <f t="shared" si="24"/>
        <v>0</v>
      </c>
      <c r="S120" s="24">
        <f t="shared" si="25"/>
        <v>0</v>
      </c>
      <c r="T120" s="25">
        <f t="shared" si="26"/>
        <v>0</v>
      </c>
      <c r="U120" s="26">
        <f t="shared" si="27"/>
        <v>0</v>
      </c>
      <c r="V120" s="32">
        <f t="shared" si="28"/>
        <v>0</v>
      </c>
      <c r="W120" s="26">
        <f t="shared" si="29"/>
        <v>0</v>
      </c>
      <c r="X120" s="27">
        <f t="shared" si="30"/>
        <v>0</v>
      </c>
      <c r="Y120" s="26">
        <f t="shared" si="31"/>
        <v>0</v>
      </c>
      <c r="Z120" s="27">
        <f t="shared" si="32"/>
        <v>0</v>
      </c>
      <c r="AA120" s="28">
        <f t="shared" si="33"/>
        <v>0</v>
      </c>
      <c r="AB120" s="33">
        <f t="shared" si="34"/>
        <v>0</v>
      </c>
      <c r="AC120" s="34"/>
    </row>
    <row r="121" spans="1:29" ht="16.5" x14ac:dyDescent="0.35">
      <c r="A121" s="12"/>
      <c r="B121" s="13"/>
      <c r="C121" s="13"/>
      <c r="D121" s="14"/>
      <c r="E121" s="14"/>
      <c r="F121" s="16"/>
      <c r="G121" s="16"/>
      <c r="H121" s="17"/>
      <c r="I121" s="17"/>
      <c r="J121" s="18">
        <f t="shared" si="18"/>
        <v>0</v>
      </c>
      <c r="K121" s="19" t="str">
        <f t="shared" si="19"/>
        <v/>
      </c>
      <c r="L121" s="38" t="str">
        <f t="shared" si="20"/>
        <v/>
      </c>
      <c r="M121" s="29"/>
      <c r="N121" s="30" t="s">
        <v>19</v>
      </c>
      <c r="O121" s="22">
        <f t="shared" si="21"/>
        <v>0</v>
      </c>
      <c r="P121" s="23">
        <f t="shared" si="22"/>
        <v>0</v>
      </c>
      <c r="Q121" s="23">
        <f t="shared" si="23"/>
        <v>0</v>
      </c>
      <c r="R121" s="23">
        <f t="shared" si="24"/>
        <v>0</v>
      </c>
      <c r="S121" s="24">
        <f t="shared" si="25"/>
        <v>0</v>
      </c>
      <c r="T121" s="25">
        <f t="shared" si="26"/>
        <v>0</v>
      </c>
      <c r="U121" s="26">
        <f t="shared" si="27"/>
        <v>0</v>
      </c>
      <c r="V121" s="32">
        <f t="shared" si="28"/>
        <v>0</v>
      </c>
      <c r="W121" s="26">
        <f t="shared" si="29"/>
        <v>0</v>
      </c>
      <c r="X121" s="27">
        <f t="shared" si="30"/>
        <v>0</v>
      </c>
      <c r="Y121" s="26">
        <f t="shared" si="31"/>
        <v>0</v>
      </c>
      <c r="Z121" s="27">
        <f t="shared" si="32"/>
        <v>0</v>
      </c>
      <c r="AA121" s="28">
        <f t="shared" si="33"/>
        <v>0</v>
      </c>
      <c r="AB121" s="33">
        <f t="shared" si="34"/>
        <v>0</v>
      </c>
      <c r="AC121" s="34"/>
    </row>
    <row r="122" spans="1:29" ht="16.5" x14ac:dyDescent="0.35">
      <c r="A122" s="12"/>
      <c r="B122" s="13"/>
      <c r="C122" s="13"/>
      <c r="D122" s="14"/>
      <c r="E122" s="14"/>
      <c r="F122" s="16"/>
      <c r="G122" s="16"/>
      <c r="H122" s="17"/>
      <c r="I122" s="17"/>
      <c r="J122" s="18">
        <f t="shared" si="18"/>
        <v>0</v>
      </c>
      <c r="K122" s="19" t="str">
        <f t="shared" si="19"/>
        <v/>
      </c>
      <c r="L122" s="38" t="str">
        <f t="shared" si="20"/>
        <v/>
      </c>
      <c r="M122" s="29"/>
      <c r="N122" s="30" t="s">
        <v>19</v>
      </c>
      <c r="O122" s="22">
        <f t="shared" si="21"/>
        <v>0</v>
      </c>
      <c r="P122" s="23">
        <f t="shared" si="22"/>
        <v>0</v>
      </c>
      <c r="Q122" s="23">
        <f t="shared" si="23"/>
        <v>0</v>
      </c>
      <c r="R122" s="23">
        <f t="shared" si="24"/>
        <v>0</v>
      </c>
      <c r="S122" s="24">
        <f t="shared" si="25"/>
        <v>0</v>
      </c>
      <c r="T122" s="25">
        <f t="shared" si="26"/>
        <v>0</v>
      </c>
      <c r="U122" s="26">
        <f t="shared" si="27"/>
        <v>0</v>
      </c>
      <c r="V122" s="32">
        <f t="shared" si="28"/>
        <v>0</v>
      </c>
      <c r="W122" s="26">
        <f t="shared" si="29"/>
        <v>0</v>
      </c>
      <c r="X122" s="27">
        <f t="shared" si="30"/>
        <v>0</v>
      </c>
      <c r="Y122" s="26">
        <f t="shared" si="31"/>
        <v>0</v>
      </c>
      <c r="Z122" s="27">
        <f t="shared" si="32"/>
        <v>0</v>
      </c>
      <c r="AA122" s="28">
        <f t="shared" si="33"/>
        <v>0</v>
      </c>
      <c r="AB122" s="33">
        <f t="shared" si="34"/>
        <v>0</v>
      </c>
      <c r="AC122" s="34"/>
    </row>
    <row r="123" spans="1:29" ht="16.5" x14ac:dyDescent="0.35">
      <c r="A123" s="12"/>
      <c r="B123" s="13"/>
      <c r="C123" s="13"/>
      <c r="D123" s="14"/>
      <c r="E123" s="14"/>
      <c r="F123" s="16"/>
      <c r="G123" s="16"/>
      <c r="H123" s="17"/>
      <c r="I123" s="17"/>
      <c r="J123" s="18">
        <f t="shared" si="18"/>
        <v>0</v>
      </c>
      <c r="K123" s="19" t="str">
        <f t="shared" si="19"/>
        <v/>
      </c>
      <c r="L123" s="38" t="str">
        <f t="shared" si="20"/>
        <v/>
      </c>
      <c r="M123" s="29"/>
      <c r="N123" s="30" t="s">
        <v>19</v>
      </c>
      <c r="O123" s="22">
        <f t="shared" si="21"/>
        <v>0</v>
      </c>
      <c r="P123" s="23">
        <f t="shared" si="22"/>
        <v>0</v>
      </c>
      <c r="Q123" s="23">
        <f t="shared" si="23"/>
        <v>0</v>
      </c>
      <c r="R123" s="23">
        <f t="shared" si="24"/>
        <v>0</v>
      </c>
      <c r="S123" s="24">
        <f t="shared" si="25"/>
        <v>0</v>
      </c>
      <c r="T123" s="25">
        <f t="shared" si="26"/>
        <v>0</v>
      </c>
      <c r="U123" s="26">
        <f t="shared" si="27"/>
        <v>0</v>
      </c>
      <c r="V123" s="32">
        <f t="shared" si="28"/>
        <v>0</v>
      </c>
      <c r="W123" s="26">
        <f t="shared" si="29"/>
        <v>0</v>
      </c>
      <c r="X123" s="27">
        <f t="shared" si="30"/>
        <v>0</v>
      </c>
      <c r="Y123" s="26">
        <f t="shared" si="31"/>
        <v>0</v>
      </c>
      <c r="Z123" s="27">
        <f t="shared" si="32"/>
        <v>0</v>
      </c>
      <c r="AA123" s="28">
        <f t="shared" si="33"/>
        <v>0</v>
      </c>
      <c r="AB123" s="33">
        <f t="shared" si="34"/>
        <v>0</v>
      </c>
      <c r="AC123" s="34"/>
    </row>
    <row r="124" spans="1:29" ht="16.5" x14ac:dyDescent="0.35">
      <c r="A124" s="12"/>
      <c r="B124" s="13"/>
      <c r="C124" s="13"/>
      <c r="D124" s="14"/>
      <c r="E124" s="14"/>
      <c r="F124" s="16"/>
      <c r="G124" s="16"/>
      <c r="H124" s="17"/>
      <c r="I124" s="17"/>
      <c r="J124" s="18">
        <f t="shared" si="18"/>
        <v>0</v>
      </c>
      <c r="K124" s="19" t="str">
        <f t="shared" si="19"/>
        <v/>
      </c>
      <c r="L124" s="38" t="str">
        <f t="shared" si="20"/>
        <v/>
      </c>
      <c r="M124" s="29"/>
      <c r="N124" s="30" t="s">
        <v>19</v>
      </c>
      <c r="O124" s="22">
        <f t="shared" si="21"/>
        <v>0</v>
      </c>
      <c r="P124" s="23">
        <f t="shared" si="22"/>
        <v>0</v>
      </c>
      <c r="Q124" s="23">
        <f t="shared" si="23"/>
        <v>0</v>
      </c>
      <c r="R124" s="23">
        <f t="shared" si="24"/>
        <v>0</v>
      </c>
      <c r="S124" s="24">
        <f t="shared" si="25"/>
        <v>0</v>
      </c>
      <c r="T124" s="25">
        <f t="shared" si="26"/>
        <v>0</v>
      </c>
      <c r="U124" s="26">
        <f t="shared" si="27"/>
        <v>0</v>
      </c>
      <c r="V124" s="32">
        <f t="shared" si="28"/>
        <v>0</v>
      </c>
      <c r="W124" s="26">
        <f t="shared" si="29"/>
        <v>0</v>
      </c>
      <c r="X124" s="27">
        <f t="shared" si="30"/>
        <v>0</v>
      </c>
      <c r="Y124" s="26">
        <f t="shared" si="31"/>
        <v>0</v>
      </c>
      <c r="Z124" s="27">
        <f t="shared" si="32"/>
        <v>0</v>
      </c>
      <c r="AA124" s="28">
        <f t="shared" si="33"/>
        <v>0</v>
      </c>
      <c r="AB124" s="33">
        <f t="shared" si="34"/>
        <v>0</v>
      </c>
      <c r="AC124" s="34"/>
    </row>
    <row r="125" spans="1:29" ht="16.5" x14ac:dyDescent="0.35">
      <c r="A125" s="12"/>
      <c r="B125" s="13"/>
      <c r="C125" s="13"/>
      <c r="D125" s="14"/>
      <c r="E125" s="14"/>
      <c r="F125" s="16"/>
      <c r="G125" s="16"/>
      <c r="H125" s="17"/>
      <c r="I125" s="17"/>
      <c r="J125" s="18">
        <f t="shared" si="18"/>
        <v>0</v>
      </c>
      <c r="K125" s="19" t="str">
        <f t="shared" si="19"/>
        <v/>
      </c>
      <c r="L125" s="38" t="str">
        <f t="shared" si="20"/>
        <v/>
      </c>
      <c r="M125" s="29"/>
      <c r="N125" s="30" t="s">
        <v>19</v>
      </c>
      <c r="O125" s="22">
        <f t="shared" si="21"/>
        <v>0</v>
      </c>
      <c r="P125" s="23">
        <f t="shared" si="22"/>
        <v>0</v>
      </c>
      <c r="Q125" s="23">
        <f t="shared" si="23"/>
        <v>0</v>
      </c>
      <c r="R125" s="23">
        <f t="shared" si="24"/>
        <v>0</v>
      </c>
      <c r="S125" s="24">
        <f t="shared" si="25"/>
        <v>0</v>
      </c>
      <c r="T125" s="25">
        <f t="shared" si="26"/>
        <v>0</v>
      </c>
      <c r="U125" s="26">
        <f t="shared" si="27"/>
        <v>0</v>
      </c>
      <c r="V125" s="32">
        <f t="shared" si="28"/>
        <v>0</v>
      </c>
      <c r="W125" s="26">
        <f t="shared" si="29"/>
        <v>0</v>
      </c>
      <c r="X125" s="27">
        <f t="shared" si="30"/>
        <v>0</v>
      </c>
      <c r="Y125" s="26">
        <f t="shared" si="31"/>
        <v>0</v>
      </c>
      <c r="Z125" s="27">
        <f t="shared" si="32"/>
        <v>0</v>
      </c>
      <c r="AA125" s="28">
        <f t="shared" si="33"/>
        <v>0</v>
      </c>
      <c r="AB125" s="33">
        <f t="shared" si="34"/>
        <v>0</v>
      </c>
      <c r="AC125" s="34"/>
    </row>
    <row r="126" spans="1:29" ht="16.5" x14ac:dyDescent="0.35">
      <c r="A126" s="12"/>
      <c r="B126" s="13"/>
      <c r="C126" s="13"/>
      <c r="D126" s="14"/>
      <c r="E126" s="14"/>
      <c r="F126" s="16"/>
      <c r="G126" s="16"/>
      <c r="H126" s="17"/>
      <c r="I126" s="17"/>
      <c r="J126" s="18">
        <f t="shared" si="18"/>
        <v>0</v>
      </c>
      <c r="K126" s="19" t="str">
        <f t="shared" si="19"/>
        <v/>
      </c>
      <c r="L126" s="38" t="str">
        <f t="shared" si="20"/>
        <v/>
      </c>
      <c r="M126" s="29"/>
      <c r="N126" s="30" t="s">
        <v>19</v>
      </c>
      <c r="O126" s="22">
        <f t="shared" si="21"/>
        <v>0</v>
      </c>
      <c r="P126" s="23">
        <f t="shared" si="22"/>
        <v>0</v>
      </c>
      <c r="Q126" s="23">
        <f t="shared" si="23"/>
        <v>0</v>
      </c>
      <c r="R126" s="23">
        <f t="shared" si="24"/>
        <v>0</v>
      </c>
      <c r="S126" s="24">
        <f t="shared" si="25"/>
        <v>0</v>
      </c>
      <c r="T126" s="25">
        <f t="shared" si="26"/>
        <v>0</v>
      </c>
      <c r="U126" s="26">
        <f t="shared" si="27"/>
        <v>0</v>
      </c>
      <c r="V126" s="32">
        <f t="shared" si="28"/>
        <v>0</v>
      </c>
      <c r="W126" s="26">
        <f t="shared" si="29"/>
        <v>0</v>
      </c>
      <c r="X126" s="27">
        <f t="shared" si="30"/>
        <v>0</v>
      </c>
      <c r="Y126" s="26">
        <f t="shared" si="31"/>
        <v>0</v>
      </c>
      <c r="Z126" s="27">
        <f t="shared" si="32"/>
        <v>0</v>
      </c>
      <c r="AA126" s="28">
        <f t="shared" si="33"/>
        <v>0</v>
      </c>
      <c r="AB126" s="33">
        <f t="shared" si="34"/>
        <v>0</v>
      </c>
      <c r="AC126" s="34"/>
    </row>
    <row r="127" spans="1:29" ht="16.5" x14ac:dyDescent="0.35">
      <c r="A127" s="12"/>
      <c r="B127" s="13"/>
      <c r="C127" s="13"/>
      <c r="D127" s="14"/>
      <c r="E127" s="14"/>
      <c r="F127" s="16"/>
      <c r="G127" s="16"/>
      <c r="H127" s="17"/>
      <c r="I127" s="17"/>
      <c r="J127" s="18">
        <f t="shared" si="18"/>
        <v>0</v>
      </c>
      <c r="K127" s="19" t="str">
        <f t="shared" si="19"/>
        <v/>
      </c>
      <c r="L127" s="38" t="str">
        <f t="shared" si="20"/>
        <v/>
      </c>
      <c r="M127" s="29"/>
      <c r="N127" s="30" t="s">
        <v>19</v>
      </c>
      <c r="O127" s="22">
        <f t="shared" si="21"/>
        <v>0</v>
      </c>
      <c r="P127" s="23">
        <f t="shared" si="22"/>
        <v>0</v>
      </c>
      <c r="Q127" s="23">
        <f t="shared" si="23"/>
        <v>0</v>
      </c>
      <c r="R127" s="23">
        <f t="shared" si="24"/>
        <v>0</v>
      </c>
      <c r="S127" s="24">
        <f t="shared" si="25"/>
        <v>0</v>
      </c>
      <c r="T127" s="25">
        <f t="shared" si="26"/>
        <v>0</v>
      </c>
      <c r="U127" s="26">
        <f t="shared" si="27"/>
        <v>0</v>
      </c>
      <c r="V127" s="32">
        <f t="shared" si="28"/>
        <v>0</v>
      </c>
      <c r="W127" s="26">
        <f t="shared" si="29"/>
        <v>0</v>
      </c>
      <c r="X127" s="27">
        <f t="shared" si="30"/>
        <v>0</v>
      </c>
      <c r="Y127" s="26">
        <f t="shared" si="31"/>
        <v>0</v>
      </c>
      <c r="Z127" s="27">
        <f t="shared" si="32"/>
        <v>0</v>
      </c>
      <c r="AA127" s="28">
        <f t="shared" si="33"/>
        <v>0</v>
      </c>
      <c r="AB127" s="33">
        <f t="shared" si="34"/>
        <v>0</v>
      </c>
      <c r="AC127" s="34"/>
    </row>
    <row r="128" spans="1:29" ht="16.5" x14ac:dyDescent="0.35">
      <c r="A128" s="12"/>
      <c r="B128" s="13"/>
      <c r="C128" s="13"/>
      <c r="D128" s="14"/>
      <c r="E128" s="14"/>
      <c r="F128" s="16"/>
      <c r="G128" s="16"/>
      <c r="H128" s="17"/>
      <c r="I128" s="17"/>
      <c r="J128" s="18">
        <f t="shared" si="18"/>
        <v>0</v>
      </c>
      <c r="K128" s="19" t="str">
        <f t="shared" si="19"/>
        <v/>
      </c>
      <c r="L128" s="38" t="str">
        <f t="shared" si="20"/>
        <v/>
      </c>
      <c r="M128" s="29"/>
      <c r="N128" s="30" t="s">
        <v>19</v>
      </c>
      <c r="O128" s="22">
        <f t="shared" si="21"/>
        <v>0</v>
      </c>
      <c r="P128" s="23">
        <f t="shared" si="22"/>
        <v>0</v>
      </c>
      <c r="Q128" s="23">
        <f t="shared" si="23"/>
        <v>0</v>
      </c>
      <c r="R128" s="23">
        <f t="shared" si="24"/>
        <v>0</v>
      </c>
      <c r="S128" s="24">
        <f t="shared" si="25"/>
        <v>0</v>
      </c>
      <c r="T128" s="25">
        <f t="shared" si="26"/>
        <v>0</v>
      </c>
      <c r="U128" s="26">
        <f t="shared" si="27"/>
        <v>0</v>
      </c>
      <c r="V128" s="32">
        <f t="shared" si="28"/>
        <v>0</v>
      </c>
      <c r="W128" s="26">
        <f t="shared" si="29"/>
        <v>0</v>
      </c>
      <c r="X128" s="27">
        <f t="shared" si="30"/>
        <v>0</v>
      </c>
      <c r="Y128" s="26">
        <f t="shared" si="31"/>
        <v>0</v>
      </c>
      <c r="Z128" s="27">
        <f t="shared" si="32"/>
        <v>0</v>
      </c>
      <c r="AA128" s="28">
        <f t="shared" si="33"/>
        <v>0</v>
      </c>
      <c r="AB128" s="33">
        <f t="shared" si="34"/>
        <v>0</v>
      </c>
      <c r="AC128" s="34"/>
    </row>
    <row r="129" spans="1:29" ht="16.5" x14ac:dyDescent="0.35">
      <c r="A129" s="12"/>
      <c r="B129" s="13"/>
      <c r="C129" s="13"/>
      <c r="D129" s="14"/>
      <c r="E129" s="14"/>
      <c r="F129" s="16"/>
      <c r="G129" s="16"/>
      <c r="H129" s="17"/>
      <c r="I129" s="17"/>
      <c r="J129" s="18">
        <f t="shared" si="18"/>
        <v>0</v>
      </c>
      <c r="K129" s="19" t="str">
        <f t="shared" si="19"/>
        <v/>
      </c>
      <c r="L129" s="38" t="str">
        <f t="shared" si="20"/>
        <v/>
      </c>
      <c r="M129" s="29"/>
      <c r="N129" s="30" t="s">
        <v>19</v>
      </c>
      <c r="O129" s="22">
        <f t="shared" si="21"/>
        <v>0</v>
      </c>
      <c r="P129" s="23">
        <f t="shared" si="22"/>
        <v>0</v>
      </c>
      <c r="Q129" s="23">
        <f t="shared" si="23"/>
        <v>0</v>
      </c>
      <c r="R129" s="23">
        <f t="shared" si="24"/>
        <v>0</v>
      </c>
      <c r="S129" s="24">
        <f t="shared" si="25"/>
        <v>0</v>
      </c>
      <c r="T129" s="25">
        <f t="shared" si="26"/>
        <v>0</v>
      </c>
      <c r="U129" s="26">
        <f t="shared" si="27"/>
        <v>0</v>
      </c>
      <c r="V129" s="32">
        <f t="shared" si="28"/>
        <v>0</v>
      </c>
      <c r="W129" s="26">
        <f t="shared" si="29"/>
        <v>0</v>
      </c>
      <c r="X129" s="27">
        <f t="shared" si="30"/>
        <v>0</v>
      </c>
      <c r="Y129" s="26">
        <f t="shared" si="31"/>
        <v>0</v>
      </c>
      <c r="Z129" s="27">
        <f t="shared" si="32"/>
        <v>0</v>
      </c>
      <c r="AA129" s="28">
        <f t="shared" si="33"/>
        <v>0</v>
      </c>
      <c r="AB129" s="33">
        <f t="shared" si="34"/>
        <v>0</v>
      </c>
      <c r="AC129" s="34"/>
    </row>
    <row r="130" spans="1:29" ht="16.5" x14ac:dyDescent="0.35">
      <c r="A130" s="12"/>
      <c r="B130" s="13"/>
      <c r="C130" s="13"/>
      <c r="D130" s="14"/>
      <c r="E130" s="14"/>
      <c r="F130" s="16"/>
      <c r="G130" s="16"/>
      <c r="H130" s="17"/>
      <c r="I130" s="17"/>
      <c r="J130" s="18">
        <f t="shared" si="18"/>
        <v>0</v>
      </c>
      <c r="K130" s="19" t="str">
        <f t="shared" si="19"/>
        <v/>
      </c>
      <c r="L130" s="38" t="str">
        <f t="shared" si="20"/>
        <v/>
      </c>
      <c r="M130" s="29"/>
      <c r="N130" s="30" t="s">
        <v>19</v>
      </c>
      <c r="O130" s="22">
        <f t="shared" si="21"/>
        <v>0</v>
      </c>
      <c r="P130" s="23">
        <f t="shared" si="22"/>
        <v>0</v>
      </c>
      <c r="Q130" s="23">
        <f t="shared" si="23"/>
        <v>0</v>
      </c>
      <c r="R130" s="23">
        <f t="shared" si="24"/>
        <v>0</v>
      </c>
      <c r="S130" s="24">
        <f t="shared" si="25"/>
        <v>0</v>
      </c>
      <c r="T130" s="25">
        <f t="shared" si="26"/>
        <v>0</v>
      </c>
      <c r="U130" s="26">
        <f t="shared" si="27"/>
        <v>0</v>
      </c>
      <c r="V130" s="32">
        <f t="shared" si="28"/>
        <v>0</v>
      </c>
      <c r="W130" s="26">
        <f t="shared" si="29"/>
        <v>0</v>
      </c>
      <c r="X130" s="27">
        <f t="shared" si="30"/>
        <v>0</v>
      </c>
      <c r="Y130" s="26">
        <f t="shared" si="31"/>
        <v>0</v>
      </c>
      <c r="Z130" s="27">
        <f t="shared" si="32"/>
        <v>0</v>
      </c>
      <c r="AA130" s="28">
        <f t="shared" si="33"/>
        <v>0</v>
      </c>
      <c r="AB130" s="33">
        <f t="shared" si="34"/>
        <v>0</v>
      </c>
      <c r="AC130" s="34"/>
    </row>
    <row r="131" spans="1:29" ht="16.5" x14ac:dyDescent="0.35">
      <c r="A131" s="12"/>
      <c r="B131" s="13"/>
      <c r="C131" s="13"/>
      <c r="D131" s="14"/>
      <c r="E131" s="14"/>
      <c r="F131" s="16"/>
      <c r="G131" s="16"/>
      <c r="H131" s="17"/>
      <c r="I131" s="17"/>
      <c r="J131" s="18">
        <f t="shared" si="18"/>
        <v>0</v>
      </c>
      <c r="K131" s="19" t="str">
        <f t="shared" si="19"/>
        <v/>
      </c>
      <c r="L131" s="38" t="str">
        <f t="shared" si="20"/>
        <v/>
      </c>
      <c r="M131" s="29"/>
      <c r="N131" s="30" t="s">
        <v>19</v>
      </c>
      <c r="O131" s="22">
        <f t="shared" si="21"/>
        <v>0</v>
      </c>
      <c r="P131" s="23">
        <f t="shared" si="22"/>
        <v>0</v>
      </c>
      <c r="Q131" s="23">
        <f t="shared" si="23"/>
        <v>0</v>
      </c>
      <c r="R131" s="23">
        <f t="shared" si="24"/>
        <v>0</v>
      </c>
      <c r="S131" s="24">
        <f t="shared" si="25"/>
        <v>0</v>
      </c>
      <c r="T131" s="25">
        <f t="shared" si="26"/>
        <v>0</v>
      </c>
      <c r="U131" s="26">
        <f t="shared" si="27"/>
        <v>0</v>
      </c>
      <c r="V131" s="32">
        <f t="shared" si="28"/>
        <v>0</v>
      </c>
      <c r="W131" s="26">
        <f t="shared" si="29"/>
        <v>0</v>
      </c>
      <c r="X131" s="27">
        <f t="shared" si="30"/>
        <v>0</v>
      </c>
      <c r="Y131" s="26">
        <f t="shared" si="31"/>
        <v>0</v>
      </c>
      <c r="Z131" s="27">
        <f t="shared" si="32"/>
        <v>0</v>
      </c>
      <c r="AA131" s="28">
        <f t="shared" si="33"/>
        <v>0</v>
      </c>
      <c r="AB131" s="33">
        <f t="shared" si="34"/>
        <v>0</v>
      </c>
      <c r="AC131" s="34"/>
    </row>
    <row r="132" spans="1:29" ht="16.5" x14ac:dyDescent="0.35">
      <c r="A132" s="12"/>
      <c r="B132" s="13"/>
      <c r="C132" s="13"/>
      <c r="D132" s="14"/>
      <c r="E132" s="14"/>
      <c r="F132" s="16"/>
      <c r="G132" s="16"/>
      <c r="H132" s="17"/>
      <c r="I132" s="17"/>
      <c r="J132" s="18">
        <f t="shared" si="18"/>
        <v>0</v>
      </c>
      <c r="K132" s="19" t="str">
        <f t="shared" si="19"/>
        <v/>
      </c>
      <c r="L132" s="38" t="str">
        <f t="shared" si="20"/>
        <v/>
      </c>
      <c r="M132" s="29"/>
      <c r="N132" s="30" t="s">
        <v>19</v>
      </c>
      <c r="O132" s="22">
        <f t="shared" si="21"/>
        <v>0</v>
      </c>
      <c r="P132" s="23">
        <f t="shared" si="22"/>
        <v>0</v>
      </c>
      <c r="Q132" s="23">
        <f t="shared" si="23"/>
        <v>0</v>
      </c>
      <c r="R132" s="23">
        <f t="shared" si="24"/>
        <v>0</v>
      </c>
      <c r="S132" s="24">
        <f t="shared" si="25"/>
        <v>0</v>
      </c>
      <c r="T132" s="25">
        <f t="shared" si="26"/>
        <v>0</v>
      </c>
      <c r="U132" s="26">
        <f t="shared" si="27"/>
        <v>0</v>
      </c>
      <c r="V132" s="32">
        <f t="shared" si="28"/>
        <v>0</v>
      </c>
      <c r="W132" s="26">
        <f t="shared" si="29"/>
        <v>0</v>
      </c>
      <c r="X132" s="27">
        <f t="shared" si="30"/>
        <v>0</v>
      </c>
      <c r="Y132" s="26">
        <f t="shared" si="31"/>
        <v>0</v>
      </c>
      <c r="Z132" s="27">
        <f t="shared" si="32"/>
        <v>0</v>
      </c>
      <c r="AA132" s="28">
        <f t="shared" si="33"/>
        <v>0</v>
      </c>
      <c r="AB132" s="33">
        <f t="shared" si="34"/>
        <v>0</v>
      </c>
      <c r="AC132" s="34"/>
    </row>
    <row r="133" spans="1:29" ht="16.5" x14ac:dyDescent="0.35">
      <c r="A133" s="12"/>
      <c r="B133" s="13"/>
      <c r="C133" s="13"/>
      <c r="D133" s="14"/>
      <c r="E133" s="14"/>
      <c r="F133" s="16"/>
      <c r="G133" s="16"/>
      <c r="H133" s="17"/>
      <c r="I133" s="17"/>
      <c r="J133" s="18">
        <f t="shared" si="18"/>
        <v>0</v>
      </c>
      <c r="K133" s="19" t="str">
        <f t="shared" si="19"/>
        <v/>
      </c>
      <c r="L133" s="38" t="str">
        <f t="shared" si="20"/>
        <v/>
      </c>
      <c r="M133" s="29"/>
      <c r="N133" s="30" t="s">
        <v>19</v>
      </c>
      <c r="O133" s="22">
        <f t="shared" si="21"/>
        <v>0</v>
      </c>
      <c r="P133" s="23">
        <f t="shared" si="22"/>
        <v>0</v>
      </c>
      <c r="Q133" s="23">
        <f t="shared" si="23"/>
        <v>0</v>
      </c>
      <c r="R133" s="23">
        <f t="shared" si="24"/>
        <v>0</v>
      </c>
      <c r="S133" s="24">
        <f t="shared" si="25"/>
        <v>0</v>
      </c>
      <c r="T133" s="25">
        <f t="shared" si="26"/>
        <v>0</v>
      </c>
      <c r="U133" s="26">
        <f t="shared" si="27"/>
        <v>0</v>
      </c>
      <c r="V133" s="32">
        <f t="shared" si="28"/>
        <v>0</v>
      </c>
      <c r="W133" s="26">
        <f t="shared" si="29"/>
        <v>0</v>
      </c>
      <c r="X133" s="27">
        <f t="shared" si="30"/>
        <v>0</v>
      </c>
      <c r="Y133" s="26">
        <f t="shared" si="31"/>
        <v>0</v>
      </c>
      <c r="Z133" s="27">
        <f t="shared" si="32"/>
        <v>0</v>
      </c>
      <c r="AA133" s="28">
        <f t="shared" si="33"/>
        <v>0</v>
      </c>
      <c r="AB133" s="33">
        <f t="shared" si="34"/>
        <v>0</v>
      </c>
      <c r="AC133" s="34"/>
    </row>
    <row r="134" spans="1:29" ht="16.5" x14ac:dyDescent="0.35">
      <c r="A134" s="12"/>
      <c r="B134" s="13"/>
      <c r="C134" s="13"/>
      <c r="D134" s="14"/>
      <c r="E134" s="14"/>
      <c r="F134" s="16"/>
      <c r="G134" s="16"/>
      <c r="H134" s="17"/>
      <c r="I134" s="17"/>
      <c r="J134" s="18">
        <f t="shared" si="18"/>
        <v>0</v>
      </c>
      <c r="K134" s="19" t="str">
        <f t="shared" si="19"/>
        <v/>
      </c>
      <c r="L134" s="38" t="str">
        <f t="shared" si="20"/>
        <v/>
      </c>
      <c r="M134" s="29"/>
      <c r="N134" s="30" t="s">
        <v>19</v>
      </c>
      <c r="O134" s="22">
        <f t="shared" si="21"/>
        <v>0</v>
      </c>
      <c r="P134" s="23">
        <f t="shared" si="22"/>
        <v>0</v>
      </c>
      <c r="Q134" s="23">
        <f t="shared" si="23"/>
        <v>0</v>
      </c>
      <c r="R134" s="23">
        <f t="shared" si="24"/>
        <v>0</v>
      </c>
      <c r="S134" s="24">
        <f t="shared" si="25"/>
        <v>0</v>
      </c>
      <c r="T134" s="25">
        <f t="shared" si="26"/>
        <v>0</v>
      </c>
      <c r="U134" s="26">
        <f t="shared" si="27"/>
        <v>0</v>
      </c>
      <c r="V134" s="32">
        <f t="shared" si="28"/>
        <v>0</v>
      </c>
      <c r="W134" s="26">
        <f t="shared" si="29"/>
        <v>0</v>
      </c>
      <c r="X134" s="27">
        <f t="shared" si="30"/>
        <v>0</v>
      </c>
      <c r="Y134" s="26">
        <f t="shared" si="31"/>
        <v>0</v>
      </c>
      <c r="Z134" s="27">
        <f t="shared" si="32"/>
        <v>0</v>
      </c>
      <c r="AA134" s="28">
        <f t="shared" si="33"/>
        <v>0</v>
      </c>
      <c r="AB134" s="33">
        <f t="shared" si="34"/>
        <v>0</v>
      </c>
      <c r="AC134" s="34"/>
    </row>
    <row r="135" spans="1:29" ht="16.5" x14ac:dyDescent="0.35">
      <c r="A135" s="12"/>
      <c r="B135" s="13"/>
      <c r="C135" s="13"/>
      <c r="D135" s="14"/>
      <c r="E135" s="14"/>
      <c r="F135" s="16"/>
      <c r="G135" s="16"/>
      <c r="H135" s="17"/>
      <c r="I135" s="17"/>
      <c r="J135" s="18">
        <f t="shared" ref="J135:J149" si="35">H135+I135</f>
        <v>0</v>
      </c>
      <c r="K135" s="19" t="str">
        <f t="shared" ref="K135:K149" si="36">IF(J135&gt;0,IF(J135&gt;(G135-F135+1),"Errore n. max Giorni! Verificare periodo inserito",IF((G135-F135+1)=J135,"ok","")),"")</f>
        <v/>
      </c>
      <c r="L135" s="38" t="str">
        <f t="shared" ref="L135:L149" si="37">IF((J135&gt;0),(G135-F135+1)-I135,"")</f>
        <v/>
      </c>
      <c r="M135" s="29"/>
      <c r="N135" s="30" t="s">
        <v>19</v>
      </c>
      <c r="O135" s="22">
        <f t="shared" ref="O135:O149" si="38">IF(H135&gt;0,35.64,0)</f>
        <v>0</v>
      </c>
      <c r="P135" s="23">
        <f t="shared" ref="P135:P149" si="39">IF(I135&gt;0,22.15,0)</f>
        <v>0</v>
      </c>
      <c r="Q135" s="23">
        <f t="shared" ref="Q135:Q148" si="40">ROUND(H135*O135,2)</f>
        <v>0</v>
      </c>
      <c r="R135" s="23">
        <f t="shared" ref="R135:R149" si="41">ROUND(I135*P135,2)</f>
        <v>0</v>
      </c>
      <c r="S135" s="24">
        <f t="shared" ref="S135:S149" si="42">ROUND(Q135+R135,2)</f>
        <v>0</v>
      </c>
      <c r="T135" s="25">
        <f t="shared" ref="T135:T149" si="43">IF(M135=0,0,IF((M135&lt;5000),5000,M135))</f>
        <v>0</v>
      </c>
      <c r="U135" s="26">
        <f t="shared" ref="U135:U149" si="44">IF(T135=0,0,ROUND((T135-5000)/(20000-5000),2))</f>
        <v>0</v>
      </c>
      <c r="V135" s="32">
        <f t="shared" ref="V135:V149" si="45">IF(N135="NO",0,IF(N135="SI",17.16,0))</f>
        <v>0</v>
      </c>
      <c r="W135" s="26">
        <f t="shared" ref="W135:W149" si="46">IF(H135&gt;0,ROUND((U135*(O135-V135)+V135),2),0)</f>
        <v>0</v>
      </c>
      <c r="X135" s="27">
        <f t="shared" ref="X135:X149" si="47">IF(H135&gt;0,ROUND(O135-W135,2),0)</f>
        <v>0</v>
      </c>
      <c r="Y135" s="26">
        <f t="shared" ref="Y135:Y149" si="48">IF(I135&gt;0,(ROUND((U135*(P135-V135)+V135),2)),0)</f>
        <v>0</v>
      </c>
      <c r="Z135" s="27">
        <f t="shared" ref="Z135:Z149" si="49">IF(I135&gt;0,(ROUND(P135-Y135,2)),0)</f>
        <v>0</v>
      </c>
      <c r="AA135" s="28">
        <f t="shared" ref="AA135:AA149" si="50">(W135*H135)+(Y135*I135)</f>
        <v>0</v>
      </c>
      <c r="AB135" s="33">
        <f t="shared" ref="AB135:AB149" si="51">IF(J135&gt;0,IF(M135="","Inserire Isee in colonna M",IF(N135="","compilare colonna N",ROUND((X135*H135)+(Z135*I135),2))),0)</f>
        <v>0</v>
      </c>
      <c r="AC135" s="34"/>
    </row>
    <row r="136" spans="1:29" ht="16.5" x14ac:dyDescent="0.35">
      <c r="A136" s="12"/>
      <c r="B136" s="13"/>
      <c r="C136" s="13"/>
      <c r="D136" s="14"/>
      <c r="E136" s="14"/>
      <c r="F136" s="16"/>
      <c r="G136" s="16"/>
      <c r="H136" s="17"/>
      <c r="I136" s="17"/>
      <c r="J136" s="18">
        <f t="shared" si="35"/>
        <v>0</v>
      </c>
      <c r="K136" s="19" t="str">
        <f t="shared" si="36"/>
        <v/>
      </c>
      <c r="L136" s="38" t="str">
        <f t="shared" si="37"/>
        <v/>
      </c>
      <c r="M136" s="29"/>
      <c r="N136" s="30" t="s">
        <v>19</v>
      </c>
      <c r="O136" s="22">
        <f t="shared" si="38"/>
        <v>0</v>
      </c>
      <c r="P136" s="23">
        <f t="shared" si="39"/>
        <v>0</v>
      </c>
      <c r="Q136" s="23">
        <f t="shared" si="40"/>
        <v>0</v>
      </c>
      <c r="R136" s="23">
        <f t="shared" si="41"/>
        <v>0</v>
      </c>
      <c r="S136" s="24">
        <f t="shared" si="42"/>
        <v>0</v>
      </c>
      <c r="T136" s="25">
        <f t="shared" si="43"/>
        <v>0</v>
      </c>
      <c r="U136" s="26">
        <f t="shared" si="44"/>
        <v>0</v>
      </c>
      <c r="V136" s="32">
        <f t="shared" si="45"/>
        <v>0</v>
      </c>
      <c r="W136" s="26">
        <f t="shared" si="46"/>
        <v>0</v>
      </c>
      <c r="X136" s="27">
        <f t="shared" si="47"/>
        <v>0</v>
      </c>
      <c r="Y136" s="26">
        <f t="shared" si="48"/>
        <v>0</v>
      </c>
      <c r="Z136" s="27">
        <f t="shared" si="49"/>
        <v>0</v>
      </c>
      <c r="AA136" s="28">
        <f t="shared" si="50"/>
        <v>0</v>
      </c>
      <c r="AB136" s="33">
        <f t="shared" si="51"/>
        <v>0</v>
      </c>
      <c r="AC136" s="34"/>
    </row>
    <row r="137" spans="1:29" ht="16.5" x14ac:dyDescent="0.35">
      <c r="A137" s="12"/>
      <c r="B137" s="13"/>
      <c r="C137" s="13"/>
      <c r="D137" s="14"/>
      <c r="E137" s="14"/>
      <c r="F137" s="16"/>
      <c r="G137" s="16"/>
      <c r="H137" s="17"/>
      <c r="I137" s="17"/>
      <c r="J137" s="18">
        <f t="shared" si="35"/>
        <v>0</v>
      </c>
      <c r="K137" s="19" t="str">
        <f t="shared" si="36"/>
        <v/>
      </c>
      <c r="L137" s="38" t="str">
        <f t="shared" si="37"/>
        <v/>
      </c>
      <c r="M137" s="29"/>
      <c r="N137" s="30" t="s">
        <v>19</v>
      </c>
      <c r="O137" s="22">
        <f t="shared" si="38"/>
        <v>0</v>
      </c>
      <c r="P137" s="23">
        <f t="shared" si="39"/>
        <v>0</v>
      </c>
      <c r="Q137" s="23">
        <f t="shared" si="40"/>
        <v>0</v>
      </c>
      <c r="R137" s="23">
        <f t="shared" si="41"/>
        <v>0</v>
      </c>
      <c r="S137" s="24">
        <f t="shared" si="42"/>
        <v>0</v>
      </c>
      <c r="T137" s="25">
        <f t="shared" si="43"/>
        <v>0</v>
      </c>
      <c r="U137" s="26">
        <f t="shared" si="44"/>
        <v>0</v>
      </c>
      <c r="V137" s="32">
        <f t="shared" si="45"/>
        <v>0</v>
      </c>
      <c r="W137" s="26">
        <f t="shared" si="46"/>
        <v>0</v>
      </c>
      <c r="X137" s="27">
        <f t="shared" si="47"/>
        <v>0</v>
      </c>
      <c r="Y137" s="26">
        <f t="shared" si="48"/>
        <v>0</v>
      </c>
      <c r="Z137" s="27">
        <f t="shared" si="49"/>
        <v>0</v>
      </c>
      <c r="AA137" s="28">
        <f t="shared" si="50"/>
        <v>0</v>
      </c>
      <c r="AB137" s="33">
        <f t="shared" si="51"/>
        <v>0</v>
      </c>
      <c r="AC137" s="34"/>
    </row>
    <row r="138" spans="1:29" ht="16.5" x14ac:dyDescent="0.35">
      <c r="A138" s="12"/>
      <c r="B138" s="13"/>
      <c r="C138" s="13"/>
      <c r="D138" s="14"/>
      <c r="E138" s="14"/>
      <c r="F138" s="16"/>
      <c r="G138" s="16"/>
      <c r="H138" s="17"/>
      <c r="I138" s="17"/>
      <c r="J138" s="18">
        <f t="shared" si="35"/>
        <v>0</v>
      </c>
      <c r="K138" s="19" t="str">
        <f t="shared" si="36"/>
        <v/>
      </c>
      <c r="L138" s="38" t="str">
        <f t="shared" si="37"/>
        <v/>
      </c>
      <c r="M138" s="29"/>
      <c r="N138" s="30" t="s">
        <v>19</v>
      </c>
      <c r="O138" s="22">
        <f t="shared" si="38"/>
        <v>0</v>
      </c>
      <c r="P138" s="23">
        <f t="shared" si="39"/>
        <v>0</v>
      </c>
      <c r="Q138" s="23">
        <f t="shared" si="40"/>
        <v>0</v>
      </c>
      <c r="R138" s="23">
        <f t="shared" si="41"/>
        <v>0</v>
      </c>
      <c r="S138" s="24">
        <f t="shared" si="42"/>
        <v>0</v>
      </c>
      <c r="T138" s="25">
        <f t="shared" si="43"/>
        <v>0</v>
      </c>
      <c r="U138" s="26">
        <f t="shared" si="44"/>
        <v>0</v>
      </c>
      <c r="V138" s="32">
        <f t="shared" si="45"/>
        <v>0</v>
      </c>
      <c r="W138" s="26">
        <f t="shared" si="46"/>
        <v>0</v>
      </c>
      <c r="X138" s="27">
        <f t="shared" si="47"/>
        <v>0</v>
      </c>
      <c r="Y138" s="26">
        <f t="shared" si="48"/>
        <v>0</v>
      </c>
      <c r="Z138" s="27">
        <f t="shared" si="49"/>
        <v>0</v>
      </c>
      <c r="AA138" s="28">
        <f t="shared" si="50"/>
        <v>0</v>
      </c>
      <c r="AB138" s="33">
        <f t="shared" si="51"/>
        <v>0</v>
      </c>
      <c r="AC138" s="34"/>
    </row>
    <row r="139" spans="1:29" ht="16.5" x14ac:dyDescent="0.35">
      <c r="A139" s="12"/>
      <c r="B139" s="13"/>
      <c r="C139" s="13"/>
      <c r="D139" s="14"/>
      <c r="E139" s="14"/>
      <c r="F139" s="16"/>
      <c r="G139" s="16"/>
      <c r="H139" s="17"/>
      <c r="I139" s="17"/>
      <c r="J139" s="18">
        <f t="shared" si="35"/>
        <v>0</v>
      </c>
      <c r="K139" s="19" t="str">
        <f t="shared" si="36"/>
        <v/>
      </c>
      <c r="L139" s="38" t="str">
        <f t="shared" si="37"/>
        <v/>
      </c>
      <c r="M139" s="29"/>
      <c r="N139" s="30" t="s">
        <v>19</v>
      </c>
      <c r="O139" s="22">
        <f t="shared" si="38"/>
        <v>0</v>
      </c>
      <c r="P139" s="23">
        <f t="shared" si="39"/>
        <v>0</v>
      </c>
      <c r="Q139" s="23">
        <f t="shared" si="40"/>
        <v>0</v>
      </c>
      <c r="R139" s="23">
        <f t="shared" si="41"/>
        <v>0</v>
      </c>
      <c r="S139" s="24">
        <f t="shared" si="42"/>
        <v>0</v>
      </c>
      <c r="T139" s="25">
        <f t="shared" si="43"/>
        <v>0</v>
      </c>
      <c r="U139" s="26">
        <f t="shared" si="44"/>
        <v>0</v>
      </c>
      <c r="V139" s="32">
        <f t="shared" si="45"/>
        <v>0</v>
      </c>
      <c r="W139" s="26">
        <f t="shared" si="46"/>
        <v>0</v>
      </c>
      <c r="X139" s="27">
        <f t="shared" si="47"/>
        <v>0</v>
      </c>
      <c r="Y139" s="26">
        <f t="shared" si="48"/>
        <v>0</v>
      </c>
      <c r="Z139" s="27">
        <f t="shared" si="49"/>
        <v>0</v>
      </c>
      <c r="AA139" s="28">
        <f t="shared" si="50"/>
        <v>0</v>
      </c>
      <c r="AB139" s="33">
        <f t="shared" si="51"/>
        <v>0</v>
      </c>
      <c r="AC139" s="34"/>
    </row>
    <row r="140" spans="1:29" ht="16.5" x14ac:dyDescent="0.35">
      <c r="A140" s="12"/>
      <c r="B140" s="13"/>
      <c r="C140" s="13"/>
      <c r="D140" s="14"/>
      <c r="E140" s="14"/>
      <c r="F140" s="16"/>
      <c r="G140" s="16"/>
      <c r="H140" s="17"/>
      <c r="I140" s="17"/>
      <c r="J140" s="18">
        <f t="shared" si="35"/>
        <v>0</v>
      </c>
      <c r="K140" s="19" t="str">
        <f t="shared" si="36"/>
        <v/>
      </c>
      <c r="L140" s="38" t="str">
        <f t="shared" si="37"/>
        <v/>
      </c>
      <c r="M140" s="29"/>
      <c r="N140" s="30" t="s">
        <v>19</v>
      </c>
      <c r="O140" s="22">
        <f t="shared" si="38"/>
        <v>0</v>
      </c>
      <c r="P140" s="23">
        <f t="shared" si="39"/>
        <v>0</v>
      </c>
      <c r="Q140" s="23">
        <f t="shared" si="40"/>
        <v>0</v>
      </c>
      <c r="R140" s="23">
        <f t="shared" si="41"/>
        <v>0</v>
      </c>
      <c r="S140" s="24">
        <f t="shared" si="42"/>
        <v>0</v>
      </c>
      <c r="T140" s="25">
        <f t="shared" si="43"/>
        <v>0</v>
      </c>
      <c r="U140" s="26">
        <f t="shared" si="44"/>
        <v>0</v>
      </c>
      <c r="V140" s="32">
        <f t="shared" si="45"/>
        <v>0</v>
      </c>
      <c r="W140" s="26">
        <f t="shared" si="46"/>
        <v>0</v>
      </c>
      <c r="X140" s="27">
        <f t="shared" si="47"/>
        <v>0</v>
      </c>
      <c r="Y140" s="26">
        <f t="shared" si="48"/>
        <v>0</v>
      </c>
      <c r="Z140" s="27">
        <f t="shared" si="49"/>
        <v>0</v>
      </c>
      <c r="AA140" s="28">
        <f t="shared" si="50"/>
        <v>0</v>
      </c>
      <c r="AB140" s="33">
        <f t="shared" si="51"/>
        <v>0</v>
      </c>
      <c r="AC140" s="34"/>
    </row>
    <row r="141" spans="1:29" ht="16.5" x14ac:dyDescent="0.35">
      <c r="A141" s="12"/>
      <c r="B141" s="13"/>
      <c r="C141" s="13"/>
      <c r="D141" s="14"/>
      <c r="E141" s="14"/>
      <c r="F141" s="16"/>
      <c r="G141" s="16"/>
      <c r="H141" s="17"/>
      <c r="I141" s="17"/>
      <c r="J141" s="18">
        <f t="shared" si="35"/>
        <v>0</v>
      </c>
      <c r="K141" s="19" t="str">
        <f t="shared" si="36"/>
        <v/>
      </c>
      <c r="L141" s="38" t="str">
        <f t="shared" si="37"/>
        <v/>
      </c>
      <c r="M141" s="29"/>
      <c r="N141" s="30" t="s">
        <v>19</v>
      </c>
      <c r="O141" s="22">
        <f t="shared" si="38"/>
        <v>0</v>
      </c>
      <c r="P141" s="23">
        <f t="shared" si="39"/>
        <v>0</v>
      </c>
      <c r="Q141" s="23">
        <f t="shared" si="40"/>
        <v>0</v>
      </c>
      <c r="R141" s="23">
        <f t="shared" si="41"/>
        <v>0</v>
      </c>
      <c r="S141" s="24">
        <f t="shared" si="42"/>
        <v>0</v>
      </c>
      <c r="T141" s="25">
        <f t="shared" si="43"/>
        <v>0</v>
      </c>
      <c r="U141" s="26">
        <f t="shared" si="44"/>
        <v>0</v>
      </c>
      <c r="V141" s="32">
        <f t="shared" si="45"/>
        <v>0</v>
      </c>
      <c r="W141" s="26">
        <f t="shared" si="46"/>
        <v>0</v>
      </c>
      <c r="X141" s="27">
        <f t="shared" si="47"/>
        <v>0</v>
      </c>
      <c r="Y141" s="26">
        <f t="shared" si="48"/>
        <v>0</v>
      </c>
      <c r="Z141" s="27">
        <f t="shared" si="49"/>
        <v>0</v>
      </c>
      <c r="AA141" s="28">
        <f t="shared" si="50"/>
        <v>0</v>
      </c>
      <c r="AB141" s="33">
        <f t="shared" si="51"/>
        <v>0</v>
      </c>
      <c r="AC141" s="34"/>
    </row>
    <row r="142" spans="1:29" ht="16.5" x14ac:dyDescent="0.35">
      <c r="A142" s="12"/>
      <c r="B142" s="13"/>
      <c r="C142" s="13"/>
      <c r="D142" s="14"/>
      <c r="E142" s="14"/>
      <c r="F142" s="16"/>
      <c r="G142" s="16"/>
      <c r="H142" s="17"/>
      <c r="I142" s="17"/>
      <c r="J142" s="18">
        <f t="shared" si="35"/>
        <v>0</v>
      </c>
      <c r="K142" s="19" t="str">
        <f t="shared" si="36"/>
        <v/>
      </c>
      <c r="L142" s="38" t="str">
        <f t="shared" si="37"/>
        <v/>
      </c>
      <c r="M142" s="29"/>
      <c r="N142" s="30" t="s">
        <v>19</v>
      </c>
      <c r="O142" s="22">
        <f t="shared" si="38"/>
        <v>0</v>
      </c>
      <c r="P142" s="23">
        <f t="shared" si="39"/>
        <v>0</v>
      </c>
      <c r="Q142" s="23">
        <f t="shared" si="40"/>
        <v>0</v>
      </c>
      <c r="R142" s="23">
        <f t="shared" si="41"/>
        <v>0</v>
      </c>
      <c r="S142" s="24">
        <f t="shared" si="42"/>
        <v>0</v>
      </c>
      <c r="T142" s="25">
        <f t="shared" si="43"/>
        <v>0</v>
      </c>
      <c r="U142" s="26">
        <f t="shared" si="44"/>
        <v>0</v>
      </c>
      <c r="V142" s="32">
        <f t="shared" si="45"/>
        <v>0</v>
      </c>
      <c r="W142" s="26">
        <f t="shared" si="46"/>
        <v>0</v>
      </c>
      <c r="X142" s="27">
        <f t="shared" si="47"/>
        <v>0</v>
      </c>
      <c r="Y142" s="26">
        <f t="shared" si="48"/>
        <v>0</v>
      </c>
      <c r="Z142" s="27">
        <f t="shared" si="49"/>
        <v>0</v>
      </c>
      <c r="AA142" s="28">
        <f t="shared" si="50"/>
        <v>0</v>
      </c>
      <c r="AB142" s="33">
        <f t="shared" si="51"/>
        <v>0</v>
      </c>
      <c r="AC142" s="34"/>
    </row>
    <row r="143" spans="1:29" ht="16.5" x14ac:dyDescent="0.35">
      <c r="A143" s="12"/>
      <c r="B143" s="13"/>
      <c r="C143" s="13"/>
      <c r="D143" s="14"/>
      <c r="E143" s="14"/>
      <c r="F143" s="16"/>
      <c r="G143" s="16"/>
      <c r="H143" s="17"/>
      <c r="I143" s="17"/>
      <c r="J143" s="18">
        <f t="shared" si="35"/>
        <v>0</v>
      </c>
      <c r="K143" s="19" t="str">
        <f t="shared" si="36"/>
        <v/>
      </c>
      <c r="L143" s="38" t="str">
        <f t="shared" si="37"/>
        <v/>
      </c>
      <c r="M143" s="29"/>
      <c r="N143" s="30" t="s">
        <v>19</v>
      </c>
      <c r="O143" s="22">
        <f t="shared" si="38"/>
        <v>0</v>
      </c>
      <c r="P143" s="23">
        <f t="shared" si="39"/>
        <v>0</v>
      </c>
      <c r="Q143" s="23">
        <f t="shared" si="40"/>
        <v>0</v>
      </c>
      <c r="R143" s="23">
        <f t="shared" si="41"/>
        <v>0</v>
      </c>
      <c r="S143" s="24">
        <f t="shared" si="42"/>
        <v>0</v>
      </c>
      <c r="T143" s="25">
        <f t="shared" si="43"/>
        <v>0</v>
      </c>
      <c r="U143" s="26">
        <f t="shared" si="44"/>
        <v>0</v>
      </c>
      <c r="V143" s="32">
        <f t="shared" si="45"/>
        <v>0</v>
      </c>
      <c r="W143" s="26">
        <f t="shared" si="46"/>
        <v>0</v>
      </c>
      <c r="X143" s="27">
        <f t="shared" si="47"/>
        <v>0</v>
      </c>
      <c r="Y143" s="26">
        <f t="shared" si="48"/>
        <v>0</v>
      </c>
      <c r="Z143" s="27">
        <f t="shared" si="49"/>
        <v>0</v>
      </c>
      <c r="AA143" s="28">
        <f t="shared" si="50"/>
        <v>0</v>
      </c>
      <c r="AB143" s="33">
        <f t="shared" si="51"/>
        <v>0</v>
      </c>
      <c r="AC143" s="34"/>
    </row>
    <row r="144" spans="1:29" ht="16.5" x14ac:dyDescent="0.35">
      <c r="A144" s="12"/>
      <c r="B144" s="13"/>
      <c r="C144" s="13"/>
      <c r="D144" s="14"/>
      <c r="E144" s="14"/>
      <c r="F144" s="16"/>
      <c r="G144" s="16"/>
      <c r="H144" s="17"/>
      <c r="I144" s="17"/>
      <c r="J144" s="18">
        <f t="shared" si="35"/>
        <v>0</v>
      </c>
      <c r="K144" s="19" t="str">
        <f t="shared" si="36"/>
        <v/>
      </c>
      <c r="L144" s="38" t="str">
        <f t="shared" si="37"/>
        <v/>
      </c>
      <c r="M144" s="29"/>
      <c r="N144" s="30" t="s">
        <v>19</v>
      </c>
      <c r="O144" s="22">
        <f t="shared" si="38"/>
        <v>0</v>
      </c>
      <c r="P144" s="23">
        <f t="shared" si="39"/>
        <v>0</v>
      </c>
      <c r="Q144" s="23">
        <f t="shared" si="40"/>
        <v>0</v>
      </c>
      <c r="R144" s="23">
        <f t="shared" si="41"/>
        <v>0</v>
      </c>
      <c r="S144" s="24">
        <f t="shared" si="42"/>
        <v>0</v>
      </c>
      <c r="T144" s="25">
        <f t="shared" si="43"/>
        <v>0</v>
      </c>
      <c r="U144" s="26">
        <f t="shared" si="44"/>
        <v>0</v>
      </c>
      <c r="V144" s="32">
        <f t="shared" si="45"/>
        <v>0</v>
      </c>
      <c r="W144" s="26">
        <f t="shared" si="46"/>
        <v>0</v>
      </c>
      <c r="X144" s="27">
        <f t="shared" si="47"/>
        <v>0</v>
      </c>
      <c r="Y144" s="26">
        <f t="shared" si="48"/>
        <v>0</v>
      </c>
      <c r="Z144" s="27">
        <f t="shared" si="49"/>
        <v>0</v>
      </c>
      <c r="AA144" s="28">
        <f t="shared" si="50"/>
        <v>0</v>
      </c>
      <c r="AB144" s="33">
        <f t="shared" si="51"/>
        <v>0</v>
      </c>
      <c r="AC144" s="34"/>
    </row>
    <row r="145" spans="1:29" ht="16.5" x14ac:dyDescent="0.35">
      <c r="A145" s="12"/>
      <c r="B145" s="13"/>
      <c r="C145" s="13"/>
      <c r="D145" s="14"/>
      <c r="E145" s="14"/>
      <c r="F145" s="16"/>
      <c r="G145" s="16"/>
      <c r="H145" s="17"/>
      <c r="I145" s="17"/>
      <c r="J145" s="18">
        <f t="shared" si="35"/>
        <v>0</v>
      </c>
      <c r="K145" s="19" t="str">
        <f t="shared" si="36"/>
        <v/>
      </c>
      <c r="L145" s="38" t="str">
        <f t="shared" si="37"/>
        <v/>
      </c>
      <c r="M145" s="29"/>
      <c r="N145" s="30" t="s">
        <v>19</v>
      </c>
      <c r="O145" s="22">
        <f t="shared" si="38"/>
        <v>0</v>
      </c>
      <c r="P145" s="23">
        <f t="shared" si="39"/>
        <v>0</v>
      </c>
      <c r="Q145" s="23">
        <f t="shared" si="40"/>
        <v>0</v>
      </c>
      <c r="R145" s="23">
        <f t="shared" si="41"/>
        <v>0</v>
      </c>
      <c r="S145" s="24">
        <f t="shared" si="42"/>
        <v>0</v>
      </c>
      <c r="T145" s="25">
        <f t="shared" si="43"/>
        <v>0</v>
      </c>
      <c r="U145" s="26">
        <f t="shared" si="44"/>
        <v>0</v>
      </c>
      <c r="V145" s="32">
        <f t="shared" si="45"/>
        <v>0</v>
      </c>
      <c r="W145" s="26">
        <f t="shared" si="46"/>
        <v>0</v>
      </c>
      <c r="X145" s="27">
        <f t="shared" si="47"/>
        <v>0</v>
      </c>
      <c r="Y145" s="26">
        <f t="shared" si="48"/>
        <v>0</v>
      </c>
      <c r="Z145" s="27">
        <f t="shared" si="49"/>
        <v>0</v>
      </c>
      <c r="AA145" s="28">
        <f t="shared" si="50"/>
        <v>0</v>
      </c>
      <c r="AB145" s="33">
        <f t="shared" si="51"/>
        <v>0</v>
      </c>
      <c r="AC145" s="34"/>
    </row>
    <row r="146" spans="1:29" ht="16.5" x14ac:dyDescent="0.35">
      <c r="A146" s="12"/>
      <c r="B146" s="13"/>
      <c r="C146" s="13"/>
      <c r="D146" s="14"/>
      <c r="E146" s="14"/>
      <c r="F146" s="16"/>
      <c r="G146" s="16"/>
      <c r="H146" s="17"/>
      <c r="I146" s="17"/>
      <c r="J146" s="18">
        <f t="shared" si="35"/>
        <v>0</v>
      </c>
      <c r="K146" s="19" t="str">
        <f t="shared" si="36"/>
        <v/>
      </c>
      <c r="L146" s="38" t="str">
        <f t="shared" si="37"/>
        <v/>
      </c>
      <c r="M146" s="29"/>
      <c r="N146" s="30" t="s">
        <v>19</v>
      </c>
      <c r="O146" s="22">
        <f t="shared" si="38"/>
        <v>0</v>
      </c>
      <c r="P146" s="23">
        <f t="shared" si="39"/>
        <v>0</v>
      </c>
      <c r="Q146" s="23">
        <f t="shared" si="40"/>
        <v>0</v>
      </c>
      <c r="R146" s="23">
        <f t="shared" si="41"/>
        <v>0</v>
      </c>
      <c r="S146" s="24">
        <f t="shared" si="42"/>
        <v>0</v>
      </c>
      <c r="T146" s="25">
        <f t="shared" si="43"/>
        <v>0</v>
      </c>
      <c r="U146" s="26">
        <f t="shared" si="44"/>
        <v>0</v>
      </c>
      <c r="V146" s="32">
        <f t="shared" si="45"/>
        <v>0</v>
      </c>
      <c r="W146" s="26">
        <f t="shared" si="46"/>
        <v>0</v>
      </c>
      <c r="X146" s="27">
        <f t="shared" si="47"/>
        <v>0</v>
      </c>
      <c r="Y146" s="26">
        <f t="shared" si="48"/>
        <v>0</v>
      </c>
      <c r="Z146" s="27">
        <f t="shared" si="49"/>
        <v>0</v>
      </c>
      <c r="AA146" s="28">
        <f t="shared" si="50"/>
        <v>0</v>
      </c>
      <c r="AB146" s="33">
        <f t="shared" si="51"/>
        <v>0</v>
      </c>
      <c r="AC146" s="34"/>
    </row>
    <row r="147" spans="1:29" ht="16.5" x14ac:dyDescent="0.35">
      <c r="A147" s="12"/>
      <c r="B147" s="13"/>
      <c r="C147" s="13"/>
      <c r="D147" s="14"/>
      <c r="E147" s="14"/>
      <c r="F147" s="16"/>
      <c r="G147" s="16"/>
      <c r="H147" s="17"/>
      <c r="I147" s="17"/>
      <c r="J147" s="18">
        <f t="shared" si="35"/>
        <v>0</v>
      </c>
      <c r="K147" s="19" t="str">
        <f t="shared" si="36"/>
        <v/>
      </c>
      <c r="L147" s="38" t="str">
        <f t="shared" si="37"/>
        <v/>
      </c>
      <c r="M147" s="29"/>
      <c r="N147" s="30" t="s">
        <v>19</v>
      </c>
      <c r="O147" s="22">
        <f t="shared" si="38"/>
        <v>0</v>
      </c>
      <c r="P147" s="23">
        <f t="shared" si="39"/>
        <v>0</v>
      </c>
      <c r="Q147" s="23">
        <f t="shared" si="40"/>
        <v>0</v>
      </c>
      <c r="R147" s="23">
        <f t="shared" si="41"/>
        <v>0</v>
      </c>
      <c r="S147" s="24">
        <f t="shared" si="42"/>
        <v>0</v>
      </c>
      <c r="T147" s="25">
        <f t="shared" si="43"/>
        <v>0</v>
      </c>
      <c r="U147" s="26">
        <f t="shared" si="44"/>
        <v>0</v>
      </c>
      <c r="V147" s="32">
        <f t="shared" si="45"/>
        <v>0</v>
      </c>
      <c r="W147" s="26">
        <f t="shared" si="46"/>
        <v>0</v>
      </c>
      <c r="X147" s="27">
        <f t="shared" si="47"/>
        <v>0</v>
      </c>
      <c r="Y147" s="26">
        <f t="shared" si="48"/>
        <v>0</v>
      </c>
      <c r="Z147" s="27">
        <f t="shared" si="49"/>
        <v>0</v>
      </c>
      <c r="AA147" s="28">
        <f t="shared" si="50"/>
        <v>0</v>
      </c>
      <c r="AB147" s="33">
        <f t="shared" si="51"/>
        <v>0</v>
      </c>
      <c r="AC147" s="34"/>
    </row>
    <row r="148" spans="1:29" ht="23.25" customHeight="1" x14ac:dyDescent="0.35">
      <c r="A148" s="61"/>
      <c r="B148" s="45"/>
      <c r="C148" s="45"/>
      <c r="D148" s="46"/>
      <c r="E148" s="46"/>
      <c r="F148" s="48"/>
      <c r="G148" s="48"/>
      <c r="H148" s="17"/>
      <c r="I148" s="49"/>
      <c r="J148" s="18">
        <f t="shared" si="35"/>
        <v>0</v>
      </c>
      <c r="K148" s="19" t="str">
        <f t="shared" si="36"/>
        <v/>
      </c>
      <c r="L148" s="38" t="str">
        <f t="shared" si="37"/>
        <v/>
      </c>
      <c r="M148" s="83"/>
      <c r="N148" s="30" t="s">
        <v>19</v>
      </c>
      <c r="O148" s="22">
        <f t="shared" si="38"/>
        <v>0</v>
      </c>
      <c r="P148" s="23">
        <f t="shared" si="39"/>
        <v>0</v>
      </c>
      <c r="Q148" s="23">
        <f t="shared" si="40"/>
        <v>0</v>
      </c>
      <c r="R148" s="23">
        <f t="shared" si="41"/>
        <v>0</v>
      </c>
      <c r="S148" s="24">
        <f t="shared" si="42"/>
        <v>0</v>
      </c>
      <c r="T148" s="25">
        <f t="shared" si="43"/>
        <v>0</v>
      </c>
      <c r="U148" s="26">
        <f t="shared" si="44"/>
        <v>0</v>
      </c>
      <c r="V148" s="32">
        <f t="shared" si="45"/>
        <v>0</v>
      </c>
      <c r="W148" s="26">
        <f t="shared" si="46"/>
        <v>0</v>
      </c>
      <c r="X148" s="27">
        <f t="shared" si="47"/>
        <v>0</v>
      </c>
      <c r="Y148" s="26">
        <f t="shared" si="48"/>
        <v>0</v>
      </c>
      <c r="Z148" s="27">
        <f t="shared" si="49"/>
        <v>0</v>
      </c>
      <c r="AA148" s="28">
        <f t="shared" si="50"/>
        <v>0</v>
      </c>
      <c r="AB148" s="33">
        <f t="shared" si="51"/>
        <v>0</v>
      </c>
      <c r="AC148" s="34"/>
    </row>
    <row r="149" spans="1:29" ht="17.25" thickBot="1" x14ac:dyDescent="0.4">
      <c r="A149" s="61"/>
      <c r="B149" s="45"/>
      <c r="C149" s="45"/>
      <c r="D149" s="46"/>
      <c r="E149" s="46"/>
      <c r="F149" s="48"/>
      <c r="G149" s="48"/>
      <c r="H149" s="17"/>
      <c r="I149" s="49"/>
      <c r="J149" s="50">
        <f t="shared" si="35"/>
        <v>0</v>
      </c>
      <c r="K149" s="19" t="str">
        <f t="shared" si="36"/>
        <v/>
      </c>
      <c r="L149" s="51" t="str">
        <f t="shared" si="37"/>
        <v/>
      </c>
      <c r="M149" s="83"/>
      <c r="N149" s="53" t="s">
        <v>19</v>
      </c>
      <c r="O149" s="54">
        <f t="shared" si="38"/>
        <v>0</v>
      </c>
      <c r="P149" s="55">
        <f t="shared" si="39"/>
        <v>0</v>
      </c>
      <c r="Q149" s="55">
        <f>ROUND(H149*O149,2)</f>
        <v>0</v>
      </c>
      <c r="R149" s="55">
        <f t="shared" si="41"/>
        <v>0</v>
      </c>
      <c r="S149" s="24">
        <f t="shared" si="42"/>
        <v>0</v>
      </c>
      <c r="T149" s="57">
        <f t="shared" si="43"/>
        <v>0</v>
      </c>
      <c r="U149" s="58">
        <f t="shared" si="44"/>
        <v>0</v>
      </c>
      <c r="V149" s="32">
        <f t="shared" si="45"/>
        <v>0</v>
      </c>
      <c r="W149" s="58">
        <f t="shared" si="46"/>
        <v>0</v>
      </c>
      <c r="X149" s="59">
        <f t="shared" si="47"/>
        <v>0</v>
      </c>
      <c r="Y149" s="58">
        <f t="shared" si="48"/>
        <v>0</v>
      </c>
      <c r="Z149" s="59">
        <f t="shared" si="49"/>
        <v>0</v>
      </c>
      <c r="AA149" s="60">
        <f t="shared" si="50"/>
        <v>0</v>
      </c>
      <c r="AB149" s="33">
        <f t="shared" si="51"/>
        <v>0</v>
      </c>
      <c r="AC149" s="34"/>
    </row>
    <row r="150" spans="1:29" ht="37.700000000000003" customHeight="1" thickBot="1" x14ac:dyDescent="0.4">
      <c r="A150" s="182">
        <f>IF(SUM(A6:A149)&gt;0,LARGE($A$6:$A$149,1),0)</f>
        <v>0</v>
      </c>
      <c r="B150" s="191"/>
      <c r="C150" s="191"/>
      <c r="D150" s="192"/>
      <c r="E150" s="192"/>
      <c r="F150" s="194"/>
      <c r="G150" s="194"/>
      <c r="H150" s="183">
        <f>ROUND(SUM(H6:H149),2)</f>
        <v>0</v>
      </c>
      <c r="I150" s="183">
        <f>ROUND(SUM(I6:I149),2)</f>
        <v>0</v>
      </c>
      <c r="J150" s="71"/>
      <c r="K150" s="72"/>
      <c r="L150" s="73"/>
      <c r="M150" s="185"/>
      <c r="N150" s="199"/>
      <c r="O150" s="74"/>
      <c r="P150" s="74"/>
      <c r="Q150" s="74"/>
      <c r="R150" s="74"/>
      <c r="S150" s="186">
        <f>ROUND(SUM(S6:S149),2)</f>
        <v>0</v>
      </c>
      <c r="T150" s="75"/>
      <c r="U150" s="76"/>
      <c r="V150" s="77"/>
      <c r="W150" s="76"/>
      <c r="X150" s="78"/>
      <c r="Y150" s="76"/>
      <c r="Z150" s="78"/>
      <c r="AA150" s="186">
        <f>ROUND(SUM(AA6:AA149),2)</f>
        <v>0</v>
      </c>
      <c r="AB150" s="187">
        <f>ROUND(SUM(AB6:AB149),2)</f>
        <v>0</v>
      </c>
      <c r="AC150" s="34"/>
    </row>
  </sheetData>
  <sheetProtection algorithmName="SHA-512" hashValue="88dMvBqtN0X8nnBUnWXV9jT7z2uup7CNEJzrKU0x2s0dmmpmLnnhUEd02fJXNAtElSfliuU/s9zLpLWMTP08QA==" saltValue="uEsCLUPVRCJUNY0REYRV3Q==" spinCount="100000" sheet="1" objects="1" scenarios="1"/>
  <mergeCells count="15">
    <mergeCell ref="W4:AB4"/>
    <mergeCell ref="A1:AB1"/>
    <mergeCell ref="B4:C4"/>
    <mergeCell ref="D4:E4"/>
    <mergeCell ref="F4:G4"/>
    <mergeCell ref="H4:I4"/>
    <mergeCell ref="J4:K4"/>
    <mergeCell ref="M4:N4"/>
    <mergeCell ref="O4:P4"/>
    <mergeCell ref="A2:C2"/>
    <mergeCell ref="A3:C3"/>
    <mergeCell ref="D2:AB2"/>
    <mergeCell ref="D3:AB3"/>
    <mergeCell ref="Q4:S4"/>
    <mergeCell ref="T4:U4"/>
  </mergeCells>
  <conditionalFormatting sqref="K6:K150">
    <cfRule type="cellIs" dxfId="7" priority="4" operator="equal">
      <formula>"Errore! Verificare Giorni"</formula>
    </cfRule>
  </conditionalFormatting>
  <conditionalFormatting sqref="K6:K150">
    <cfRule type="cellIs" dxfId="6" priority="3" operator="equal">
      <formula>"Errore! Verificare Giorni"</formula>
    </cfRule>
  </conditionalFormatting>
  <dataValidations count="10">
    <dataValidation type="date" allowBlank="1" showInputMessage="1" showErrorMessage="1" sqref="WVN982846:WVO983187 SX6:SY149 ACT6:ACU149 AMP6:AMQ149 AWL6:AWM149 BGH6:BGI149 BQD6:BQE149 BZZ6:CAA149 CJV6:CJW149 CTR6:CTS149 DDN6:DDO149 DNJ6:DNK149 DXF6:DXG149 EHB6:EHC149 EQX6:EQY149 FAT6:FAU149 FKP6:FKQ149 FUL6:FUM149 GEH6:GEI149 GOD6:GOE149 GXZ6:GYA149 HHV6:HHW149 HRR6:HRS149 IBN6:IBO149 ILJ6:ILK149 IVF6:IVG149 JFB6:JFC149 JOX6:JOY149 JYT6:JYU149 KIP6:KIQ149 KSL6:KSM149 LCH6:LCI149 LMD6:LME149 LVZ6:LWA149 MFV6:MFW149 MPR6:MPS149 MZN6:MZO149 NJJ6:NJK149 NTF6:NTG149 ODB6:ODC149 OMX6:OMY149 OWT6:OWU149 PGP6:PGQ149 PQL6:PQM149 QAH6:QAI149 QKD6:QKE149 QTZ6:QUA149 RDV6:RDW149 RNR6:RNS149 RXN6:RXO149 SHJ6:SHK149 SRF6:SRG149 TBB6:TBC149 TKX6:TKY149 TUT6:TUU149 UEP6:UEQ149 UOL6:UOM149 UYH6:UYI149 VID6:VIE149 VRZ6:VSA149 WBV6:WBW149 WLR6:WLS149 WVN6:WVO149 WLR982846:WLS983187 F65342:G65683 JB65342:JC65683 SX65342:SY65683 ACT65342:ACU65683 AMP65342:AMQ65683 AWL65342:AWM65683 BGH65342:BGI65683 BQD65342:BQE65683 BZZ65342:CAA65683 CJV65342:CJW65683 CTR65342:CTS65683 DDN65342:DDO65683 DNJ65342:DNK65683 DXF65342:DXG65683 EHB65342:EHC65683 EQX65342:EQY65683 FAT65342:FAU65683 FKP65342:FKQ65683 FUL65342:FUM65683 GEH65342:GEI65683 GOD65342:GOE65683 GXZ65342:GYA65683 HHV65342:HHW65683 HRR65342:HRS65683 IBN65342:IBO65683 ILJ65342:ILK65683 IVF65342:IVG65683 JFB65342:JFC65683 JOX65342:JOY65683 JYT65342:JYU65683 KIP65342:KIQ65683 KSL65342:KSM65683 LCH65342:LCI65683 LMD65342:LME65683 LVZ65342:LWA65683 MFV65342:MFW65683 MPR65342:MPS65683 MZN65342:MZO65683 NJJ65342:NJK65683 NTF65342:NTG65683 ODB65342:ODC65683 OMX65342:OMY65683 OWT65342:OWU65683 PGP65342:PGQ65683 PQL65342:PQM65683 QAH65342:QAI65683 QKD65342:QKE65683 QTZ65342:QUA65683 RDV65342:RDW65683 RNR65342:RNS65683 RXN65342:RXO65683 SHJ65342:SHK65683 SRF65342:SRG65683 TBB65342:TBC65683 TKX65342:TKY65683 TUT65342:TUU65683 UEP65342:UEQ65683 UOL65342:UOM65683 UYH65342:UYI65683 VID65342:VIE65683 VRZ65342:VSA65683 WBV65342:WBW65683 WLR65342:WLS65683 WVN65342:WVO65683 F130878:G131219 JB130878:JC131219 SX130878:SY131219 ACT130878:ACU131219 AMP130878:AMQ131219 AWL130878:AWM131219 BGH130878:BGI131219 BQD130878:BQE131219 BZZ130878:CAA131219 CJV130878:CJW131219 CTR130878:CTS131219 DDN130878:DDO131219 DNJ130878:DNK131219 DXF130878:DXG131219 EHB130878:EHC131219 EQX130878:EQY131219 FAT130878:FAU131219 FKP130878:FKQ131219 FUL130878:FUM131219 GEH130878:GEI131219 GOD130878:GOE131219 GXZ130878:GYA131219 HHV130878:HHW131219 HRR130878:HRS131219 IBN130878:IBO131219 ILJ130878:ILK131219 IVF130878:IVG131219 JFB130878:JFC131219 JOX130878:JOY131219 JYT130878:JYU131219 KIP130878:KIQ131219 KSL130878:KSM131219 LCH130878:LCI131219 LMD130878:LME131219 LVZ130878:LWA131219 MFV130878:MFW131219 MPR130878:MPS131219 MZN130878:MZO131219 NJJ130878:NJK131219 NTF130878:NTG131219 ODB130878:ODC131219 OMX130878:OMY131219 OWT130878:OWU131219 PGP130878:PGQ131219 PQL130878:PQM131219 QAH130878:QAI131219 QKD130878:QKE131219 QTZ130878:QUA131219 RDV130878:RDW131219 RNR130878:RNS131219 RXN130878:RXO131219 SHJ130878:SHK131219 SRF130878:SRG131219 TBB130878:TBC131219 TKX130878:TKY131219 TUT130878:TUU131219 UEP130878:UEQ131219 UOL130878:UOM131219 UYH130878:UYI131219 VID130878:VIE131219 VRZ130878:VSA131219 WBV130878:WBW131219 WLR130878:WLS131219 WVN130878:WVO131219 F196414:G196755 JB196414:JC196755 SX196414:SY196755 ACT196414:ACU196755 AMP196414:AMQ196755 AWL196414:AWM196755 BGH196414:BGI196755 BQD196414:BQE196755 BZZ196414:CAA196755 CJV196414:CJW196755 CTR196414:CTS196755 DDN196414:DDO196755 DNJ196414:DNK196755 DXF196414:DXG196755 EHB196414:EHC196755 EQX196414:EQY196755 FAT196414:FAU196755 FKP196414:FKQ196755 FUL196414:FUM196755 GEH196414:GEI196755 GOD196414:GOE196755 GXZ196414:GYA196755 HHV196414:HHW196755 HRR196414:HRS196755 IBN196414:IBO196755 ILJ196414:ILK196755 IVF196414:IVG196755 JFB196414:JFC196755 JOX196414:JOY196755 JYT196414:JYU196755 KIP196414:KIQ196755 KSL196414:KSM196755 LCH196414:LCI196755 LMD196414:LME196755 LVZ196414:LWA196755 MFV196414:MFW196755 MPR196414:MPS196755 MZN196414:MZO196755 NJJ196414:NJK196755 NTF196414:NTG196755 ODB196414:ODC196755 OMX196414:OMY196755 OWT196414:OWU196755 PGP196414:PGQ196755 PQL196414:PQM196755 QAH196414:QAI196755 QKD196414:QKE196755 QTZ196414:QUA196755 RDV196414:RDW196755 RNR196414:RNS196755 RXN196414:RXO196755 SHJ196414:SHK196755 SRF196414:SRG196755 TBB196414:TBC196755 TKX196414:TKY196755 TUT196414:TUU196755 UEP196414:UEQ196755 UOL196414:UOM196755 UYH196414:UYI196755 VID196414:VIE196755 VRZ196414:VSA196755 WBV196414:WBW196755 WLR196414:WLS196755 WVN196414:WVO196755 F261950:G262291 JB261950:JC262291 SX261950:SY262291 ACT261950:ACU262291 AMP261950:AMQ262291 AWL261950:AWM262291 BGH261950:BGI262291 BQD261950:BQE262291 BZZ261950:CAA262291 CJV261950:CJW262291 CTR261950:CTS262291 DDN261950:DDO262291 DNJ261950:DNK262291 DXF261950:DXG262291 EHB261950:EHC262291 EQX261950:EQY262291 FAT261950:FAU262291 FKP261950:FKQ262291 FUL261950:FUM262291 GEH261950:GEI262291 GOD261950:GOE262291 GXZ261950:GYA262291 HHV261950:HHW262291 HRR261950:HRS262291 IBN261950:IBO262291 ILJ261950:ILK262291 IVF261950:IVG262291 JFB261950:JFC262291 JOX261950:JOY262291 JYT261950:JYU262291 KIP261950:KIQ262291 KSL261950:KSM262291 LCH261950:LCI262291 LMD261950:LME262291 LVZ261950:LWA262291 MFV261950:MFW262291 MPR261950:MPS262291 MZN261950:MZO262291 NJJ261950:NJK262291 NTF261950:NTG262291 ODB261950:ODC262291 OMX261950:OMY262291 OWT261950:OWU262291 PGP261950:PGQ262291 PQL261950:PQM262291 QAH261950:QAI262291 QKD261950:QKE262291 QTZ261950:QUA262291 RDV261950:RDW262291 RNR261950:RNS262291 RXN261950:RXO262291 SHJ261950:SHK262291 SRF261950:SRG262291 TBB261950:TBC262291 TKX261950:TKY262291 TUT261950:TUU262291 UEP261950:UEQ262291 UOL261950:UOM262291 UYH261950:UYI262291 VID261950:VIE262291 VRZ261950:VSA262291 WBV261950:WBW262291 WLR261950:WLS262291 WVN261950:WVO262291 F327486:G327827 JB327486:JC327827 SX327486:SY327827 ACT327486:ACU327827 AMP327486:AMQ327827 AWL327486:AWM327827 BGH327486:BGI327827 BQD327486:BQE327827 BZZ327486:CAA327827 CJV327486:CJW327827 CTR327486:CTS327827 DDN327486:DDO327827 DNJ327486:DNK327827 DXF327486:DXG327827 EHB327486:EHC327827 EQX327486:EQY327827 FAT327486:FAU327827 FKP327486:FKQ327827 FUL327486:FUM327827 GEH327486:GEI327827 GOD327486:GOE327827 GXZ327486:GYA327827 HHV327486:HHW327827 HRR327486:HRS327827 IBN327486:IBO327827 ILJ327486:ILK327827 IVF327486:IVG327827 JFB327486:JFC327827 JOX327486:JOY327827 JYT327486:JYU327827 KIP327486:KIQ327827 KSL327486:KSM327827 LCH327486:LCI327827 LMD327486:LME327827 LVZ327486:LWA327827 MFV327486:MFW327827 MPR327486:MPS327827 MZN327486:MZO327827 NJJ327486:NJK327827 NTF327486:NTG327827 ODB327486:ODC327827 OMX327486:OMY327827 OWT327486:OWU327827 PGP327486:PGQ327827 PQL327486:PQM327827 QAH327486:QAI327827 QKD327486:QKE327827 QTZ327486:QUA327827 RDV327486:RDW327827 RNR327486:RNS327827 RXN327486:RXO327827 SHJ327486:SHK327827 SRF327486:SRG327827 TBB327486:TBC327827 TKX327486:TKY327827 TUT327486:TUU327827 UEP327486:UEQ327827 UOL327486:UOM327827 UYH327486:UYI327827 VID327486:VIE327827 VRZ327486:VSA327827 WBV327486:WBW327827 WLR327486:WLS327827 WVN327486:WVO327827 F393022:G393363 JB393022:JC393363 SX393022:SY393363 ACT393022:ACU393363 AMP393022:AMQ393363 AWL393022:AWM393363 BGH393022:BGI393363 BQD393022:BQE393363 BZZ393022:CAA393363 CJV393022:CJW393363 CTR393022:CTS393363 DDN393022:DDO393363 DNJ393022:DNK393363 DXF393022:DXG393363 EHB393022:EHC393363 EQX393022:EQY393363 FAT393022:FAU393363 FKP393022:FKQ393363 FUL393022:FUM393363 GEH393022:GEI393363 GOD393022:GOE393363 GXZ393022:GYA393363 HHV393022:HHW393363 HRR393022:HRS393363 IBN393022:IBO393363 ILJ393022:ILK393363 IVF393022:IVG393363 JFB393022:JFC393363 JOX393022:JOY393363 JYT393022:JYU393363 KIP393022:KIQ393363 KSL393022:KSM393363 LCH393022:LCI393363 LMD393022:LME393363 LVZ393022:LWA393363 MFV393022:MFW393363 MPR393022:MPS393363 MZN393022:MZO393363 NJJ393022:NJK393363 NTF393022:NTG393363 ODB393022:ODC393363 OMX393022:OMY393363 OWT393022:OWU393363 PGP393022:PGQ393363 PQL393022:PQM393363 QAH393022:QAI393363 QKD393022:QKE393363 QTZ393022:QUA393363 RDV393022:RDW393363 RNR393022:RNS393363 RXN393022:RXO393363 SHJ393022:SHK393363 SRF393022:SRG393363 TBB393022:TBC393363 TKX393022:TKY393363 TUT393022:TUU393363 UEP393022:UEQ393363 UOL393022:UOM393363 UYH393022:UYI393363 VID393022:VIE393363 VRZ393022:VSA393363 WBV393022:WBW393363 WLR393022:WLS393363 WVN393022:WVO393363 F458558:G458899 JB458558:JC458899 SX458558:SY458899 ACT458558:ACU458899 AMP458558:AMQ458899 AWL458558:AWM458899 BGH458558:BGI458899 BQD458558:BQE458899 BZZ458558:CAA458899 CJV458558:CJW458899 CTR458558:CTS458899 DDN458558:DDO458899 DNJ458558:DNK458899 DXF458558:DXG458899 EHB458558:EHC458899 EQX458558:EQY458899 FAT458558:FAU458899 FKP458558:FKQ458899 FUL458558:FUM458899 GEH458558:GEI458899 GOD458558:GOE458899 GXZ458558:GYA458899 HHV458558:HHW458899 HRR458558:HRS458899 IBN458558:IBO458899 ILJ458558:ILK458899 IVF458558:IVG458899 JFB458558:JFC458899 JOX458558:JOY458899 JYT458558:JYU458899 KIP458558:KIQ458899 KSL458558:KSM458899 LCH458558:LCI458899 LMD458558:LME458899 LVZ458558:LWA458899 MFV458558:MFW458899 MPR458558:MPS458899 MZN458558:MZO458899 NJJ458558:NJK458899 NTF458558:NTG458899 ODB458558:ODC458899 OMX458558:OMY458899 OWT458558:OWU458899 PGP458558:PGQ458899 PQL458558:PQM458899 QAH458558:QAI458899 QKD458558:QKE458899 QTZ458558:QUA458899 RDV458558:RDW458899 RNR458558:RNS458899 RXN458558:RXO458899 SHJ458558:SHK458899 SRF458558:SRG458899 TBB458558:TBC458899 TKX458558:TKY458899 TUT458558:TUU458899 UEP458558:UEQ458899 UOL458558:UOM458899 UYH458558:UYI458899 VID458558:VIE458899 VRZ458558:VSA458899 WBV458558:WBW458899 WLR458558:WLS458899 WVN458558:WVO458899 F524094:G524435 JB524094:JC524435 SX524094:SY524435 ACT524094:ACU524435 AMP524094:AMQ524435 AWL524094:AWM524435 BGH524094:BGI524435 BQD524094:BQE524435 BZZ524094:CAA524435 CJV524094:CJW524435 CTR524094:CTS524435 DDN524094:DDO524435 DNJ524094:DNK524435 DXF524094:DXG524435 EHB524094:EHC524435 EQX524094:EQY524435 FAT524094:FAU524435 FKP524094:FKQ524435 FUL524094:FUM524435 GEH524094:GEI524435 GOD524094:GOE524435 GXZ524094:GYA524435 HHV524094:HHW524435 HRR524094:HRS524435 IBN524094:IBO524435 ILJ524094:ILK524435 IVF524094:IVG524435 JFB524094:JFC524435 JOX524094:JOY524435 JYT524094:JYU524435 KIP524094:KIQ524435 KSL524094:KSM524435 LCH524094:LCI524435 LMD524094:LME524435 LVZ524094:LWA524435 MFV524094:MFW524435 MPR524094:MPS524435 MZN524094:MZO524435 NJJ524094:NJK524435 NTF524094:NTG524435 ODB524094:ODC524435 OMX524094:OMY524435 OWT524094:OWU524435 PGP524094:PGQ524435 PQL524094:PQM524435 QAH524094:QAI524435 QKD524094:QKE524435 QTZ524094:QUA524435 RDV524094:RDW524435 RNR524094:RNS524435 RXN524094:RXO524435 SHJ524094:SHK524435 SRF524094:SRG524435 TBB524094:TBC524435 TKX524094:TKY524435 TUT524094:TUU524435 UEP524094:UEQ524435 UOL524094:UOM524435 UYH524094:UYI524435 VID524094:VIE524435 VRZ524094:VSA524435 WBV524094:WBW524435 WLR524094:WLS524435 WVN524094:WVO524435 F589630:G589971 JB589630:JC589971 SX589630:SY589971 ACT589630:ACU589971 AMP589630:AMQ589971 AWL589630:AWM589971 BGH589630:BGI589971 BQD589630:BQE589971 BZZ589630:CAA589971 CJV589630:CJW589971 CTR589630:CTS589971 DDN589630:DDO589971 DNJ589630:DNK589971 DXF589630:DXG589971 EHB589630:EHC589971 EQX589630:EQY589971 FAT589630:FAU589971 FKP589630:FKQ589971 FUL589630:FUM589971 GEH589630:GEI589971 GOD589630:GOE589971 GXZ589630:GYA589971 HHV589630:HHW589971 HRR589630:HRS589971 IBN589630:IBO589971 ILJ589630:ILK589971 IVF589630:IVG589971 JFB589630:JFC589971 JOX589630:JOY589971 JYT589630:JYU589971 KIP589630:KIQ589971 KSL589630:KSM589971 LCH589630:LCI589971 LMD589630:LME589971 LVZ589630:LWA589971 MFV589630:MFW589971 MPR589630:MPS589971 MZN589630:MZO589971 NJJ589630:NJK589971 NTF589630:NTG589971 ODB589630:ODC589971 OMX589630:OMY589971 OWT589630:OWU589971 PGP589630:PGQ589971 PQL589630:PQM589971 QAH589630:QAI589971 QKD589630:QKE589971 QTZ589630:QUA589971 RDV589630:RDW589971 RNR589630:RNS589971 RXN589630:RXO589971 SHJ589630:SHK589971 SRF589630:SRG589971 TBB589630:TBC589971 TKX589630:TKY589971 TUT589630:TUU589971 UEP589630:UEQ589971 UOL589630:UOM589971 UYH589630:UYI589971 VID589630:VIE589971 VRZ589630:VSA589971 WBV589630:WBW589971 WLR589630:WLS589971 WVN589630:WVO589971 F655166:G655507 JB655166:JC655507 SX655166:SY655507 ACT655166:ACU655507 AMP655166:AMQ655507 AWL655166:AWM655507 BGH655166:BGI655507 BQD655166:BQE655507 BZZ655166:CAA655507 CJV655166:CJW655507 CTR655166:CTS655507 DDN655166:DDO655507 DNJ655166:DNK655507 DXF655166:DXG655507 EHB655166:EHC655507 EQX655166:EQY655507 FAT655166:FAU655507 FKP655166:FKQ655507 FUL655166:FUM655507 GEH655166:GEI655507 GOD655166:GOE655507 GXZ655166:GYA655507 HHV655166:HHW655507 HRR655166:HRS655507 IBN655166:IBO655507 ILJ655166:ILK655507 IVF655166:IVG655507 JFB655166:JFC655507 JOX655166:JOY655507 JYT655166:JYU655507 KIP655166:KIQ655507 KSL655166:KSM655507 LCH655166:LCI655507 LMD655166:LME655507 LVZ655166:LWA655507 MFV655166:MFW655507 MPR655166:MPS655507 MZN655166:MZO655507 NJJ655166:NJK655507 NTF655166:NTG655507 ODB655166:ODC655507 OMX655166:OMY655507 OWT655166:OWU655507 PGP655166:PGQ655507 PQL655166:PQM655507 QAH655166:QAI655507 QKD655166:QKE655507 QTZ655166:QUA655507 RDV655166:RDW655507 RNR655166:RNS655507 RXN655166:RXO655507 SHJ655166:SHK655507 SRF655166:SRG655507 TBB655166:TBC655507 TKX655166:TKY655507 TUT655166:TUU655507 UEP655166:UEQ655507 UOL655166:UOM655507 UYH655166:UYI655507 VID655166:VIE655507 VRZ655166:VSA655507 WBV655166:WBW655507 WLR655166:WLS655507 WVN655166:WVO655507 F720702:G721043 JB720702:JC721043 SX720702:SY721043 ACT720702:ACU721043 AMP720702:AMQ721043 AWL720702:AWM721043 BGH720702:BGI721043 BQD720702:BQE721043 BZZ720702:CAA721043 CJV720702:CJW721043 CTR720702:CTS721043 DDN720702:DDO721043 DNJ720702:DNK721043 DXF720702:DXG721043 EHB720702:EHC721043 EQX720702:EQY721043 FAT720702:FAU721043 FKP720702:FKQ721043 FUL720702:FUM721043 GEH720702:GEI721043 GOD720702:GOE721043 GXZ720702:GYA721043 HHV720702:HHW721043 HRR720702:HRS721043 IBN720702:IBO721043 ILJ720702:ILK721043 IVF720702:IVG721043 JFB720702:JFC721043 JOX720702:JOY721043 JYT720702:JYU721043 KIP720702:KIQ721043 KSL720702:KSM721043 LCH720702:LCI721043 LMD720702:LME721043 LVZ720702:LWA721043 MFV720702:MFW721043 MPR720702:MPS721043 MZN720702:MZO721043 NJJ720702:NJK721043 NTF720702:NTG721043 ODB720702:ODC721043 OMX720702:OMY721043 OWT720702:OWU721043 PGP720702:PGQ721043 PQL720702:PQM721043 QAH720702:QAI721043 QKD720702:QKE721043 QTZ720702:QUA721043 RDV720702:RDW721043 RNR720702:RNS721043 RXN720702:RXO721043 SHJ720702:SHK721043 SRF720702:SRG721043 TBB720702:TBC721043 TKX720702:TKY721043 TUT720702:TUU721043 UEP720702:UEQ721043 UOL720702:UOM721043 UYH720702:UYI721043 VID720702:VIE721043 VRZ720702:VSA721043 WBV720702:WBW721043 WLR720702:WLS721043 WVN720702:WVO721043 F786238:G786579 JB786238:JC786579 SX786238:SY786579 ACT786238:ACU786579 AMP786238:AMQ786579 AWL786238:AWM786579 BGH786238:BGI786579 BQD786238:BQE786579 BZZ786238:CAA786579 CJV786238:CJW786579 CTR786238:CTS786579 DDN786238:DDO786579 DNJ786238:DNK786579 DXF786238:DXG786579 EHB786238:EHC786579 EQX786238:EQY786579 FAT786238:FAU786579 FKP786238:FKQ786579 FUL786238:FUM786579 GEH786238:GEI786579 GOD786238:GOE786579 GXZ786238:GYA786579 HHV786238:HHW786579 HRR786238:HRS786579 IBN786238:IBO786579 ILJ786238:ILK786579 IVF786238:IVG786579 JFB786238:JFC786579 JOX786238:JOY786579 JYT786238:JYU786579 KIP786238:KIQ786579 KSL786238:KSM786579 LCH786238:LCI786579 LMD786238:LME786579 LVZ786238:LWA786579 MFV786238:MFW786579 MPR786238:MPS786579 MZN786238:MZO786579 NJJ786238:NJK786579 NTF786238:NTG786579 ODB786238:ODC786579 OMX786238:OMY786579 OWT786238:OWU786579 PGP786238:PGQ786579 PQL786238:PQM786579 QAH786238:QAI786579 QKD786238:QKE786579 QTZ786238:QUA786579 RDV786238:RDW786579 RNR786238:RNS786579 RXN786238:RXO786579 SHJ786238:SHK786579 SRF786238:SRG786579 TBB786238:TBC786579 TKX786238:TKY786579 TUT786238:TUU786579 UEP786238:UEQ786579 UOL786238:UOM786579 UYH786238:UYI786579 VID786238:VIE786579 VRZ786238:VSA786579 WBV786238:WBW786579 WLR786238:WLS786579 WVN786238:WVO786579 F851774:G852115 JB851774:JC852115 SX851774:SY852115 ACT851774:ACU852115 AMP851774:AMQ852115 AWL851774:AWM852115 BGH851774:BGI852115 BQD851774:BQE852115 BZZ851774:CAA852115 CJV851774:CJW852115 CTR851774:CTS852115 DDN851774:DDO852115 DNJ851774:DNK852115 DXF851774:DXG852115 EHB851774:EHC852115 EQX851774:EQY852115 FAT851774:FAU852115 FKP851774:FKQ852115 FUL851774:FUM852115 GEH851774:GEI852115 GOD851774:GOE852115 GXZ851774:GYA852115 HHV851774:HHW852115 HRR851774:HRS852115 IBN851774:IBO852115 ILJ851774:ILK852115 IVF851774:IVG852115 JFB851774:JFC852115 JOX851774:JOY852115 JYT851774:JYU852115 KIP851774:KIQ852115 KSL851774:KSM852115 LCH851774:LCI852115 LMD851774:LME852115 LVZ851774:LWA852115 MFV851774:MFW852115 MPR851774:MPS852115 MZN851774:MZO852115 NJJ851774:NJK852115 NTF851774:NTG852115 ODB851774:ODC852115 OMX851774:OMY852115 OWT851774:OWU852115 PGP851774:PGQ852115 PQL851774:PQM852115 QAH851774:QAI852115 QKD851774:QKE852115 QTZ851774:QUA852115 RDV851774:RDW852115 RNR851774:RNS852115 RXN851774:RXO852115 SHJ851774:SHK852115 SRF851774:SRG852115 TBB851774:TBC852115 TKX851774:TKY852115 TUT851774:TUU852115 UEP851774:UEQ852115 UOL851774:UOM852115 UYH851774:UYI852115 VID851774:VIE852115 VRZ851774:VSA852115 WBV851774:WBW852115 WLR851774:WLS852115 WVN851774:WVO852115 F917310:G917651 JB917310:JC917651 SX917310:SY917651 ACT917310:ACU917651 AMP917310:AMQ917651 AWL917310:AWM917651 BGH917310:BGI917651 BQD917310:BQE917651 BZZ917310:CAA917651 CJV917310:CJW917651 CTR917310:CTS917651 DDN917310:DDO917651 DNJ917310:DNK917651 DXF917310:DXG917651 EHB917310:EHC917651 EQX917310:EQY917651 FAT917310:FAU917651 FKP917310:FKQ917651 FUL917310:FUM917651 GEH917310:GEI917651 GOD917310:GOE917651 GXZ917310:GYA917651 HHV917310:HHW917651 HRR917310:HRS917651 IBN917310:IBO917651 ILJ917310:ILK917651 IVF917310:IVG917651 JFB917310:JFC917651 JOX917310:JOY917651 JYT917310:JYU917651 KIP917310:KIQ917651 KSL917310:KSM917651 LCH917310:LCI917651 LMD917310:LME917651 LVZ917310:LWA917651 MFV917310:MFW917651 MPR917310:MPS917651 MZN917310:MZO917651 NJJ917310:NJK917651 NTF917310:NTG917651 ODB917310:ODC917651 OMX917310:OMY917651 OWT917310:OWU917651 PGP917310:PGQ917651 PQL917310:PQM917651 QAH917310:QAI917651 QKD917310:QKE917651 QTZ917310:QUA917651 RDV917310:RDW917651 RNR917310:RNS917651 RXN917310:RXO917651 SHJ917310:SHK917651 SRF917310:SRG917651 TBB917310:TBC917651 TKX917310:TKY917651 TUT917310:TUU917651 UEP917310:UEQ917651 UOL917310:UOM917651 UYH917310:UYI917651 VID917310:VIE917651 VRZ917310:VSA917651 WBV917310:WBW917651 WLR917310:WLS917651 WVN917310:WVO917651 F982846:G983187 JB982846:JC983187 SX982846:SY983187 ACT982846:ACU983187 AMP982846:AMQ983187 AWL982846:AWM983187 BGH982846:BGI983187 BQD982846:BQE983187 BZZ982846:CAA983187 CJV982846:CJW983187 CTR982846:CTS983187 DDN982846:DDO983187 DNJ982846:DNK983187 DXF982846:DXG983187 EHB982846:EHC983187 EQX982846:EQY983187 FAT982846:FAU983187 FKP982846:FKQ983187 FUL982846:FUM983187 GEH982846:GEI983187 GOD982846:GOE983187 GXZ982846:GYA983187 HHV982846:HHW983187 HRR982846:HRS983187 IBN982846:IBO983187 ILJ982846:ILK983187 IVF982846:IVG983187 JFB982846:JFC983187 JOX982846:JOY983187 JYT982846:JYU983187 KIP982846:KIQ983187 KSL982846:KSM983187 LCH982846:LCI983187 LMD982846:LME983187 LVZ982846:LWA983187 MFV982846:MFW983187 MPR982846:MPS983187 MZN982846:MZO983187 NJJ982846:NJK983187 NTF982846:NTG983187 ODB982846:ODC983187 OMX982846:OMY983187 OWT982846:OWU983187 PGP982846:PGQ983187 PQL982846:PQM983187 QAH982846:QAI983187 QKD982846:QKE983187 QTZ982846:QUA983187 RDV982846:RDW983187 RNR982846:RNS983187 RXN982846:RXO983187 SHJ982846:SHK983187 SRF982846:SRG983187 TBB982846:TBC983187 TKX982846:TKY983187 TUT982846:TUU983187 UEP982846:UEQ983187 UOL982846:UOM983187 UYH982846:UYI983187 VID982846:VIE983187 VRZ982846:VSA983187 WBV982846:WBW983187 JB6:JC149" xr:uid="{00000000-0002-0000-0000-000000000000}">
      <formula1>43101</formula1>
      <formula2>43465</formula2>
    </dataValidation>
    <dataValidation type="decimal" operator="lessThan" allowBlank="1" showInputMessage="1" showErrorMessage="1" sqref="WVT982846:WVT983187 TD6:TD149 ACZ6:ACZ149 AMV6:AMV149 AWR6:AWR149 BGN6:BGN149 BQJ6:BQJ149 CAF6:CAF149 CKB6:CKB149 CTX6:CTX149 DDT6:DDT149 DNP6:DNP149 DXL6:DXL149 EHH6:EHH149 ERD6:ERD149 FAZ6:FAZ149 FKV6:FKV149 FUR6:FUR149 GEN6:GEN149 GOJ6:GOJ149 GYF6:GYF149 HIB6:HIB149 HRX6:HRX149 IBT6:IBT149 ILP6:ILP149 IVL6:IVL149 JFH6:JFH149 JPD6:JPD149 JYZ6:JYZ149 KIV6:KIV149 KSR6:KSR149 LCN6:LCN149 LMJ6:LMJ149 LWF6:LWF149 MGB6:MGB149 MPX6:MPX149 MZT6:MZT149 NJP6:NJP149 NTL6:NTL149 ODH6:ODH149 OND6:OND149 OWZ6:OWZ149 PGV6:PGV149 PQR6:PQR149 QAN6:QAN149 QKJ6:QKJ149 QUF6:QUF149 REB6:REB149 RNX6:RNX149 RXT6:RXT149 SHP6:SHP149 SRL6:SRL149 TBH6:TBH149 TLD6:TLD149 TUZ6:TUZ149 UEV6:UEV149 UOR6:UOR149 UYN6:UYN149 VIJ6:VIJ149 VSF6:VSF149 WCB6:WCB149 WLX6:WLX149 WVT6:WVT149 WLX982846:WLX983187 M65342:M65683 JH65342:JH65683 TD65342:TD65683 ACZ65342:ACZ65683 AMV65342:AMV65683 AWR65342:AWR65683 BGN65342:BGN65683 BQJ65342:BQJ65683 CAF65342:CAF65683 CKB65342:CKB65683 CTX65342:CTX65683 DDT65342:DDT65683 DNP65342:DNP65683 DXL65342:DXL65683 EHH65342:EHH65683 ERD65342:ERD65683 FAZ65342:FAZ65683 FKV65342:FKV65683 FUR65342:FUR65683 GEN65342:GEN65683 GOJ65342:GOJ65683 GYF65342:GYF65683 HIB65342:HIB65683 HRX65342:HRX65683 IBT65342:IBT65683 ILP65342:ILP65683 IVL65342:IVL65683 JFH65342:JFH65683 JPD65342:JPD65683 JYZ65342:JYZ65683 KIV65342:KIV65683 KSR65342:KSR65683 LCN65342:LCN65683 LMJ65342:LMJ65683 LWF65342:LWF65683 MGB65342:MGB65683 MPX65342:MPX65683 MZT65342:MZT65683 NJP65342:NJP65683 NTL65342:NTL65683 ODH65342:ODH65683 OND65342:OND65683 OWZ65342:OWZ65683 PGV65342:PGV65683 PQR65342:PQR65683 QAN65342:QAN65683 QKJ65342:QKJ65683 QUF65342:QUF65683 REB65342:REB65683 RNX65342:RNX65683 RXT65342:RXT65683 SHP65342:SHP65683 SRL65342:SRL65683 TBH65342:TBH65683 TLD65342:TLD65683 TUZ65342:TUZ65683 UEV65342:UEV65683 UOR65342:UOR65683 UYN65342:UYN65683 VIJ65342:VIJ65683 VSF65342:VSF65683 WCB65342:WCB65683 WLX65342:WLX65683 WVT65342:WVT65683 M130878:M131219 JH130878:JH131219 TD130878:TD131219 ACZ130878:ACZ131219 AMV130878:AMV131219 AWR130878:AWR131219 BGN130878:BGN131219 BQJ130878:BQJ131219 CAF130878:CAF131219 CKB130878:CKB131219 CTX130878:CTX131219 DDT130878:DDT131219 DNP130878:DNP131219 DXL130878:DXL131219 EHH130878:EHH131219 ERD130878:ERD131219 FAZ130878:FAZ131219 FKV130878:FKV131219 FUR130878:FUR131219 GEN130878:GEN131219 GOJ130878:GOJ131219 GYF130878:GYF131219 HIB130878:HIB131219 HRX130878:HRX131219 IBT130878:IBT131219 ILP130878:ILP131219 IVL130878:IVL131219 JFH130878:JFH131219 JPD130878:JPD131219 JYZ130878:JYZ131219 KIV130878:KIV131219 KSR130878:KSR131219 LCN130878:LCN131219 LMJ130878:LMJ131219 LWF130878:LWF131219 MGB130878:MGB131219 MPX130878:MPX131219 MZT130878:MZT131219 NJP130878:NJP131219 NTL130878:NTL131219 ODH130878:ODH131219 OND130878:OND131219 OWZ130878:OWZ131219 PGV130878:PGV131219 PQR130878:PQR131219 QAN130878:QAN131219 QKJ130878:QKJ131219 QUF130878:QUF131219 REB130878:REB131219 RNX130878:RNX131219 RXT130878:RXT131219 SHP130878:SHP131219 SRL130878:SRL131219 TBH130878:TBH131219 TLD130878:TLD131219 TUZ130878:TUZ131219 UEV130878:UEV131219 UOR130878:UOR131219 UYN130878:UYN131219 VIJ130878:VIJ131219 VSF130878:VSF131219 WCB130878:WCB131219 WLX130878:WLX131219 WVT130878:WVT131219 M196414:M196755 JH196414:JH196755 TD196414:TD196755 ACZ196414:ACZ196755 AMV196414:AMV196755 AWR196414:AWR196755 BGN196414:BGN196755 BQJ196414:BQJ196755 CAF196414:CAF196755 CKB196414:CKB196755 CTX196414:CTX196755 DDT196414:DDT196755 DNP196414:DNP196755 DXL196414:DXL196755 EHH196414:EHH196755 ERD196414:ERD196755 FAZ196414:FAZ196755 FKV196414:FKV196755 FUR196414:FUR196755 GEN196414:GEN196755 GOJ196414:GOJ196755 GYF196414:GYF196755 HIB196414:HIB196755 HRX196414:HRX196755 IBT196414:IBT196755 ILP196414:ILP196755 IVL196414:IVL196755 JFH196414:JFH196755 JPD196414:JPD196755 JYZ196414:JYZ196755 KIV196414:KIV196755 KSR196414:KSR196755 LCN196414:LCN196755 LMJ196414:LMJ196755 LWF196414:LWF196755 MGB196414:MGB196755 MPX196414:MPX196755 MZT196414:MZT196755 NJP196414:NJP196755 NTL196414:NTL196755 ODH196414:ODH196755 OND196414:OND196755 OWZ196414:OWZ196755 PGV196414:PGV196755 PQR196414:PQR196755 QAN196414:QAN196755 QKJ196414:QKJ196755 QUF196414:QUF196755 REB196414:REB196755 RNX196414:RNX196755 RXT196414:RXT196755 SHP196414:SHP196755 SRL196414:SRL196755 TBH196414:TBH196755 TLD196414:TLD196755 TUZ196414:TUZ196755 UEV196414:UEV196755 UOR196414:UOR196755 UYN196414:UYN196755 VIJ196414:VIJ196755 VSF196414:VSF196755 WCB196414:WCB196755 WLX196414:WLX196755 WVT196414:WVT196755 M261950:M262291 JH261950:JH262291 TD261950:TD262291 ACZ261950:ACZ262291 AMV261950:AMV262291 AWR261950:AWR262291 BGN261950:BGN262291 BQJ261950:BQJ262291 CAF261950:CAF262291 CKB261950:CKB262291 CTX261950:CTX262291 DDT261950:DDT262291 DNP261950:DNP262291 DXL261950:DXL262291 EHH261950:EHH262291 ERD261950:ERD262291 FAZ261950:FAZ262291 FKV261950:FKV262291 FUR261950:FUR262291 GEN261950:GEN262291 GOJ261950:GOJ262291 GYF261950:GYF262291 HIB261950:HIB262291 HRX261950:HRX262291 IBT261950:IBT262291 ILP261950:ILP262291 IVL261950:IVL262291 JFH261950:JFH262291 JPD261950:JPD262291 JYZ261950:JYZ262291 KIV261950:KIV262291 KSR261950:KSR262291 LCN261950:LCN262291 LMJ261950:LMJ262291 LWF261950:LWF262291 MGB261950:MGB262291 MPX261950:MPX262291 MZT261950:MZT262291 NJP261950:NJP262291 NTL261950:NTL262291 ODH261950:ODH262291 OND261950:OND262291 OWZ261950:OWZ262291 PGV261950:PGV262291 PQR261950:PQR262291 QAN261950:QAN262291 QKJ261950:QKJ262291 QUF261950:QUF262291 REB261950:REB262291 RNX261950:RNX262291 RXT261950:RXT262291 SHP261950:SHP262291 SRL261950:SRL262291 TBH261950:TBH262291 TLD261950:TLD262291 TUZ261950:TUZ262291 UEV261950:UEV262291 UOR261950:UOR262291 UYN261950:UYN262291 VIJ261950:VIJ262291 VSF261950:VSF262291 WCB261950:WCB262291 WLX261950:WLX262291 WVT261950:WVT262291 M327486:M327827 JH327486:JH327827 TD327486:TD327827 ACZ327486:ACZ327827 AMV327486:AMV327827 AWR327486:AWR327827 BGN327486:BGN327827 BQJ327486:BQJ327827 CAF327486:CAF327827 CKB327486:CKB327827 CTX327486:CTX327827 DDT327486:DDT327827 DNP327486:DNP327827 DXL327486:DXL327827 EHH327486:EHH327827 ERD327486:ERD327827 FAZ327486:FAZ327827 FKV327486:FKV327827 FUR327486:FUR327827 GEN327486:GEN327827 GOJ327486:GOJ327827 GYF327486:GYF327827 HIB327486:HIB327827 HRX327486:HRX327827 IBT327486:IBT327827 ILP327486:ILP327827 IVL327486:IVL327827 JFH327486:JFH327827 JPD327486:JPD327827 JYZ327486:JYZ327827 KIV327486:KIV327827 KSR327486:KSR327827 LCN327486:LCN327827 LMJ327486:LMJ327827 LWF327486:LWF327827 MGB327486:MGB327827 MPX327486:MPX327827 MZT327486:MZT327827 NJP327486:NJP327827 NTL327486:NTL327827 ODH327486:ODH327827 OND327486:OND327827 OWZ327486:OWZ327827 PGV327486:PGV327827 PQR327486:PQR327827 QAN327486:QAN327827 QKJ327486:QKJ327827 QUF327486:QUF327827 REB327486:REB327827 RNX327486:RNX327827 RXT327486:RXT327827 SHP327486:SHP327827 SRL327486:SRL327827 TBH327486:TBH327827 TLD327486:TLD327827 TUZ327486:TUZ327827 UEV327486:UEV327827 UOR327486:UOR327827 UYN327486:UYN327827 VIJ327486:VIJ327827 VSF327486:VSF327827 WCB327486:WCB327827 WLX327486:WLX327827 WVT327486:WVT327827 M393022:M393363 JH393022:JH393363 TD393022:TD393363 ACZ393022:ACZ393363 AMV393022:AMV393363 AWR393022:AWR393363 BGN393022:BGN393363 BQJ393022:BQJ393363 CAF393022:CAF393363 CKB393022:CKB393363 CTX393022:CTX393363 DDT393022:DDT393363 DNP393022:DNP393363 DXL393022:DXL393363 EHH393022:EHH393363 ERD393022:ERD393363 FAZ393022:FAZ393363 FKV393022:FKV393363 FUR393022:FUR393363 GEN393022:GEN393363 GOJ393022:GOJ393363 GYF393022:GYF393363 HIB393022:HIB393363 HRX393022:HRX393363 IBT393022:IBT393363 ILP393022:ILP393363 IVL393022:IVL393363 JFH393022:JFH393363 JPD393022:JPD393363 JYZ393022:JYZ393363 KIV393022:KIV393363 KSR393022:KSR393363 LCN393022:LCN393363 LMJ393022:LMJ393363 LWF393022:LWF393363 MGB393022:MGB393363 MPX393022:MPX393363 MZT393022:MZT393363 NJP393022:NJP393363 NTL393022:NTL393363 ODH393022:ODH393363 OND393022:OND393363 OWZ393022:OWZ393363 PGV393022:PGV393363 PQR393022:PQR393363 QAN393022:QAN393363 QKJ393022:QKJ393363 QUF393022:QUF393363 REB393022:REB393363 RNX393022:RNX393363 RXT393022:RXT393363 SHP393022:SHP393363 SRL393022:SRL393363 TBH393022:TBH393363 TLD393022:TLD393363 TUZ393022:TUZ393363 UEV393022:UEV393363 UOR393022:UOR393363 UYN393022:UYN393363 VIJ393022:VIJ393363 VSF393022:VSF393363 WCB393022:WCB393363 WLX393022:WLX393363 WVT393022:WVT393363 M458558:M458899 JH458558:JH458899 TD458558:TD458899 ACZ458558:ACZ458899 AMV458558:AMV458899 AWR458558:AWR458899 BGN458558:BGN458899 BQJ458558:BQJ458899 CAF458558:CAF458899 CKB458558:CKB458899 CTX458558:CTX458899 DDT458558:DDT458899 DNP458558:DNP458899 DXL458558:DXL458899 EHH458558:EHH458899 ERD458558:ERD458899 FAZ458558:FAZ458899 FKV458558:FKV458899 FUR458558:FUR458899 GEN458558:GEN458899 GOJ458558:GOJ458899 GYF458558:GYF458899 HIB458558:HIB458899 HRX458558:HRX458899 IBT458558:IBT458899 ILP458558:ILP458899 IVL458558:IVL458899 JFH458558:JFH458899 JPD458558:JPD458899 JYZ458558:JYZ458899 KIV458558:KIV458899 KSR458558:KSR458899 LCN458558:LCN458899 LMJ458558:LMJ458899 LWF458558:LWF458899 MGB458558:MGB458899 MPX458558:MPX458899 MZT458558:MZT458899 NJP458558:NJP458899 NTL458558:NTL458899 ODH458558:ODH458899 OND458558:OND458899 OWZ458558:OWZ458899 PGV458558:PGV458899 PQR458558:PQR458899 QAN458558:QAN458899 QKJ458558:QKJ458899 QUF458558:QUF458899 REB458558:REB458899 RNX458558:RNX458899 RXT458558:RXT458899 SHP458558:SHP458899 SRL458558:SRL458899 TBH458558:TBH458899 TLD458558:TLD458899 TUZ458558:TUZ458899 UEV458558:UEV458899 UOR458558:UOR458899 UYN458558:UYN458899 VIJ458558:VIJ458899 VSF458558:VSF458899 WCB458558:WCB458899 WLX458558:WLX458899 WVT458558:WVT458899 M524094:M524435 JH524094:JH524435 TD524094:TD524435 ACZ524094:ACZ524435 AMV524094:AMV524435 AWR524094:AWR524435 BGN524094:BGN524435 BQJ524094:BQJ524435 CAF524094:CAF524435 CKB524094:CKB524435 CTX524094:CTX524435 DDT524094:DDT524435 DNP524094:DNP524435 DXL524094:DXL524435 EHH524094:EHH524435 ERD524094:ERD524435 FAZ524094:FAZ524435 FKV524094:FKV524435 FUR524094:FUR524435 GEN524094:GEN524435 GOJ524094:GOJ524435 GYF524094:GYF524435 HIB524094:HIB524435 HRX524094:HRX524435 IBT524094:IBT524435 ILP524094:ILP524435 IVL524094:IVL524435 JFH524094:JFH524435 JPD524094:JPD524435 JYZ524094:JYZ524435 KIV524094:KIV524435 KSR524094:KSR524435 LCN524094:LCN524435 LMJ524094:LMJ524435 LWF524094:LWF524435 MGB524094:MGB524435 MPX524094:MPX524435 MZT524094:MZT524435 NJP524094:NJP524435 NTL524094:NTL524435 ODH524094:ODH524435 OND524094:OND524435 OWZ524094:OWZ524435 PGV524094:PGV524435 PQR524094:PQR524435 QAN524094:QAN524435 QKJ524094:QKJ524435 QUF524094:QUF524435 REB524094:REB524435 RNX524094:RNX524435 RXT524094:RXT524435 SHP524094:SHP524435 SRL524094:SRL524435 TBH524094:TBH524435 TLD524094:TLD524435 TUZ524094:TUZ524435 UEV524094:UEV524435 UOR524094:UOR524435 UYN524094:UYN524435 VIJ524094:VIJ524435 VSF524094:VSF524435 WCB524094:WCB524435 WLX524094:WLX524435 WVT524094:WVT524435 M589630:M589971 JH589630:JH589971 TD589630:TD589971 ACZ589630:ACZ589971 AMV589630:AMV589971 AWR589630:AWR589971 BGN589630:BGN589971 BQJ589630:BQJ589971 CAF589630:CAF589971 CKB589630:CKB589971 CTX589630:CTX589971 DDT589630:DDT589971 DNP589630:DNP589971 DXL589630:DXL589971 EHH589630:EHH589971 ERD589630:ERD589971 FAZ589630:FAZ589971 FKV589630:FKV589971 FUR589630:FUR589971 GEN589630:GEN589971 GOJ589630:GOJ589971 GYF589630:GYF589971 HIB589630:HIB589971 HRX589630:HRX589971 IBT589630:IBT589971 ILP589630:ILP589971 IVL589630:IVL589971 JFH589630:JFH589971 JPD589630:JPD589971 JYZ589630:JYZ589971 KIV589630:KIV589971 KSR589630:KSR589971 LCN589630:LCN589971 LMJ589630:LMJ589971 LWF589630:LWF589971 MGB589630:MGB589971 MPX589630:MPX589971 MZT589630:MZT589971 NJP589630:NJP589971 NTL589630:NTL589971 ODH589630:ODH589971 OND589630:OND589971 OWZ589630:OWZ589971 PGV589630:PGV589971 PQR589630:PQR589971 QAN589630:QAN589971 QKJ589630:QKJ589971 QUF589630:QUF589971 REB589630:REB589971 RNX589630:RNX589971 RXT589630:RXT589971 SHP589630:SHP589971 SRL589630:SRL589971 TBH589630:TBH589971 TLD589630:TLD589971 TUZ589630:TUZ589971 UEV589630:UEV589971 UOR589630:UOR589971 UYN589630:UYN589971 VIJ589630:VIJ589971 VSF589630:VSF589971 WCB589630:WCB589971 WLX589630:WLX589971 WVT589630:WVT589971 M655166:M655507 JH655166:JH655507 TD655166:TD655507 ACZ655166:ACZ655507 AMV655166:AMV655507 AWR655166:AWR655507 BGN655166:BGN655507 BQJ655166:BQJ655507 CAF655166:CAF655507 CKB655166:CKB655507 CTX655166:CTX655507 DDT655166:DDT655507 DNP655166:DNP655507 DXL655166:DXL655507 EHH655166:EHH655507 ERD655166:ERD655507 FAZ655166:FAZ655507 FKV655166:FKV655507 FUR655166:FUR655507 GEN655166:GEN655507 GOJ655166:GOJ655507 GYF655166:GYF655507 HIB655166:HIB655507 HRX655166:HRX655507 IBT655166:IBT655507 ILP655166:ILP655507 IVL655166:IVL655507 JFH655166:JFH655507 JPD655166:JPD655507 JYZ655166:JYZ655507 KIV655166:KIV655507 KSR655166:KSR655507 LCN655166:LCN655507 LMJ655166:LMJ655507 LWF655166:LWF655507 MGB655166:MGB655507 MPX655166:MPX655507 MZT655166:MZT655507 NJP655166:NJP655507 NTL655166:NTL655507 ODH655166:ODH655507 OND655166:OND655507 OWZ655166:OWZ655507 PGV655166:PGV655507 PQR655166:PQR655507 QAN655166:QAN655507 QKJ655166:QKJ655507 QUF655166:QUF655507 REB655166:REB655507 RNX655166:RNX655507 RXT655166:RXT655507 SHP655166:SHP655507 SRL655166:SRL655507 TBH655166:TBH655507 TLD655166:TLD655507 TUZ655166:TUZ655507 UEV655166:UEV655507 UOR655166:UOR655507 UYN655166:UYN655507 VIJ655166:VIJ655507 VSF655166:VSF655507 WCB655166:WCB655507 WLX655166:WLX655507 WVT655166:WVT655507 M720702:M721043 JH720702:JH721043 TD720702:TD721043 ACZ720702:ACZ721043 AMV720702:AMV721043 AWR720702:AWR721043 BGN720702:BGN721043 BQJ720702:BQJ721043 CAF720702:CAF721043 CKB720702:CKB721043 CTX720702:CTX721043 DDT720702:DDT721043 DNP720702:DNP721043 DXL720702:DXL721043 EHH720702:EHH721043 ERD720702:ERD721043 FAZ720702:FAZ721043 FKV720702:FKV721043 FUR720702:FUR721043 GEN720702:GEN721043 GOJ720702:GOJ721043 GYF720702:GYF721043 HIB720702:HIB721043 HRX720702:HRX721043 IBT720702:IBT721043 ILP720702:ILP721043 IVL720702:IVL721043 JFH720702:JFH721043 JPD720702:JPD721043 JYZ720702:JYZ721043 KIV720702:KIV721043 KSR720702:KSR721043 LCN720702:LCN721043 LMJ720702:LMJ721043 LWF720702:LWF721043 MGB720702:MGB721043 MPX720702:MPX721043 MZT720702:MZT721043 NJP720702:NJP721043 NTL720702:NTL721043 ODH720702:ODH721043 OND720702:OND721043 OWZ720702:OWZ721043 PGV720702:PGV721043 PQR720702:PQR721043 QAN720702:QAN721043 QKJ720702:QKJ721043 QUF720702:QUF721043 REB720702:REB721043 RNX720702:RNX721043 RXT720702:RXT721043 SHP720702:SHP721043 SRL720702:SRL721043 TBH720702:TBH721043 TLD720702:TLD721043 TUZ720702:TUZ721043 UEV720702:UEV721043 UOR720702:UOR721043 UYN720702:UYN721043 VIJ720702:VIJ721043 VSF720702:VSF721043 WCB720702:WCB721043 WLX720702:WLX721043 WVT720702:WVT721043 M786238:M786579 JH786238:JH786579 TD786238:TD786579 ACZ786238:ACZ786579 AMV786238:AMV786579 AWR786238:AWR786579 BGN786238:BGN786579 BQJ786238:BQJ786579 CAF786238:CAF786579 CKB786238:CKB786579 CTX786238:CTX786579 DDT786238:DDT786579 DNP786238:DNP786579 DXL786238:DXL786579 EHH786238:EHH786579 ERD786238:ERD786579 FAZ786238:FAZ786579 FKV786238:FKV786579 FUR786238:FUR786579 GEN786238:GEN786579 GOJ786238:GOJ786579 GYF786238:GYF786579 HIB786238:HIB786579 HRX786238:HRX786579 IBT786238:IBT786579 ILP786238:ILP786579 IVL786238:IVL786579 JFH786238:JFH786579 JPD786238:JPD786579 JYZ786238:JYZ786579 KIV786238:KIV786579 KSR786238:KSR786579 LCN786238:LCN786579 LMJ786238:LMJ786579 LWF786238:LWF786579 MGB786238:MGB786579 MPX786238:MPX786579 MZT786238:MZT786579 NJP786238:NJP786579 NTL786238:NTL786579 ODH786238:ODH786579 OND786238:OND786579 OWZ786238:OWZ786579 PGV786238:PGV786579 PQR786238:PQR786579 QAN786238:QAN786579 QKJ786238:QKJ786579 QUF786238:QUF786579 REB786238:REB786579 RNX786238:RNX786579 RXT786238:RXT786579 SHP786238:SHP786579 SRL786238:SRL786579 TBH786238:TBH786579 TLD786238:TLD786579 TUZ786238:TUZ786579 UEV786238:UEV786579 UOR786238:UOR786579 UYN786238:UYN786579 VIJ786238:VIJ786579 VSF786238:VSF786579 WCB786238:WCB786579 WLX786238:WLX786579 WVT786238:WVT786579 M851774:M852115 JH851774:JH852115 TD851774:TD852115 ACZ851774:ACZ852115 AMV851774:AMV852115 AWR851774:AWR852115 BGN851774:BGN852115 BQJ851774:BQJ852115 CAF851774:CAF852115 CKB851774:CKB852115 CTX851774:CTX852115 DDT851774:DDT852115 DNP851774:DNP852115 DXL851774:DXL852115 EHH851774:EHH852115 ERD851774:ERD852115 FAZ851774:FAZ852115 FKV851774:FKV852115 FUR851774:FUR852115 GEN851774:GEN852115 GOJ851774:GOJ852115 GYF851774:GYF852115 HIB851774:HIB852115 HRX851774:HRX852115 IBT851774:IBT852115 ILP851774:ILP852115 IVL851774:IVL852115 JFH851774:JFH852115 JPD851774:JPD852115 JYZ851774:JYZ852115 KIV851774:KIV852115 KSR851774:KSR852115 LCN851774:LCN852115 LMJ851774:LMJ852115 LWF851774:LWF852115 MGB851774:MGB852115 MPX851774:MPX852115 MZT851774:MZT852115 NJP851774:NJP852115 NTL851774:NTL852115 ODH851774:ODH852115 OND851774:OND852115 OWZ851774:OWZ852115 PGV851774:PGV852115 PQR851774:PQR852115 QAN851774:QAN852115 QKJ851774:QKJ852115 QUF851774:QUF852115 REB851774:REB852115 RNX851774:RNX852115 RXT851774:RXT852115 SHP851774:SHP852115 SRL851774:SRL852115 TBH851774:TBH852115 TLD851774:TLD852115 TUZ851774:TUZ852115 UEV851774:UEV852115 UOR851774:UOR852115 UYN851774:UYN852115 VIJ851774:VIJ852115 VSF851774:VSF852115 WCB851774:WCB852115 WLX851774:WLX852115 WVT851774:WVT852115 M917310:M917651 JH917310:JH917651 TD917310:TD917651 ACZ917310:ACZ917651 AMV917310:AMV917651 AWR917310:AWR917651 BGN917310:BGN917651 BQJ917310:BQJ917651 CAF917310:CAF917651 CKB917310:CKB917651 CTX917310:CTX917651 DDT917310:DDT917651 DNP917310:DNP917651 DXL917310:DXL917651 EHH917310:EHH917651 ERD917310:ERD917651 FAZ917310:FAZ917651 FKV917310:FKV917651 FUR917310:FUR917651 GEN917310:GEN917651 GOJ917310:GOJ917651 GYF917310:GYF917651 HIB917310:HIB917651 HRX917310:HRX917651 IBT917310:IBT917651 ILP917310:ILP917651 IVL917310:IVL917651 JFH917310:JFH917651 JPD917310:JPD917651 JYZ917310:JYZ917651 KIV917310:KIV917651 KSR917310:KSR917651 LCN917310:LCN917651 LMJ917310:LMJ917651 LWF917310:LWF917651 MGB917310:MGB917651 MPX917310:MPX917651 MZT917310:MZT917651 NJP917310:NJP917651 NTL917310:NTL917651 ODH917310:ODH917651 OND917310:OND917651 OWZ917310:OWZ917651 PGV917310:PGV917651 PQR917310:PQR917651 QAN917310:QAN917651 QKJ917310:QKJ917651 QUF917310:QUF917651 REB917310:REB917651 RNX917310:RNX917651 RXT917310:RXT917651 SHP917310:SHP917651 SRL917310:SRL917651 TBH917310:TBH917651 TLD917310:TLD917651 TUZ917310:TUZ917651 UEV917310:UEV917651 UOR917310:UOR917651 UYN917310:UYN917651 VIJ917310:VIJ917651 VSF917310:VSF917651 WCB917310:WCB917651 WLX917310:WLX917651 WVT917310:WVT917651 M982846:M983187 JH982846:JH983187 TD982846:TD983187 ACZ982846:ACZ983187 AMV982846:AMV983187 AWR982846:AWR983187 BGN982846:BGN983187 BQJ982846:BQJ983187 CAF982846:CAF983187 CKB982846:CKB983187 CTX982846:CTX983187 DDT982846:DDT983187 DNP982846:DNP983187 DXL982846:DXL983187 EHH982846:EHH983187 ERD982846:ERD983187 FAZ982846:FAZ983187 FKV982846:FKV983187 FUR982846:FUR983187 GEN982846:GEN983187 GOJ982846:GOJ983187 GYF982846:GYF983187 HIB982846:HIB983187 HRX982846:HRX983187 IBT982846:IBT983187 ILP982846:ILP983187 IVL982846:IVL983187 JFH982846:JFH983187 JPD982846:JPD983187 JYZ982846:JYZ983187 KIV982846:KIV983187 KSR982846:KSR983187 LCN982846:LCN983187 LMJ982846:LMJ983187 LWF982846:LWF983187 MGB982846:MGB983187 MPX982846:MPX983187 MZT982846:MZT983187 NJP982846:NJP983187 NTL982846:NTL983187 ODH982846:ODH983187 OND982846:OND983187 OWZ982846:OWZ983187 PGV982846:PGV983187 PQR982846:PQR983187 QAN982846:QAN983187 QKJ982846:QKJ983187 QUF982846:QUF983187 REB982846:REB983187 RNX982846:RNX983187 RXT982846:RXT983187 SHP982846:SHP983187 SRL982846:SRL983187 TBH982846:TBH983187 TLD982846:TLD983187 TUZ982846:TUZ983187 UEV982846:UEV983187 UOR982846:UOR983187 UYN982846:UYN983187 VIJ982846:VIJ983187 VSF982846:VSF983187 WCB982846:WCB983187 JH6:JH149" xr:uid="{00000000-0002-0000-0000-000001000000}">
      <formula1>20000</formula1>
    </dataValidation>
    <dataValidation type="whole" allowBlank="1" showInputMessage="1" showErrorMessage="1" prompt="Inserire solo i giorni di assenza fatturati/da fatturare" sqref="WVQ982846:WVQ983187 TA6:TA149 ACW6:ACW149 AMS6:AMS149 AWO6:AWO149 BGK6:BGK149 BQG6:BQG149 CAC6:CAC149 CJY6:CJY149 CTU6:CTU149 DDQ6:DDQ149 DNM6:DNM149 DXI6:DXI149 EHE6:EHE149 ERA6:ERA149 FAW6:FAW149 FKS6:FKS149 FUO6:FUO149 GEK6:GEK149 GOG6:GOG149 GYC6:GYC149 HHY6:HHY149 HRU6:HRU149 IBQ6:IBQ149 ILM6:ILM149 IVI6:IVI149 JFE6:JFE149 JPA6:JPA149 JYW6:JYW149 KIS6:KIS149 KSO6:KSO149 LCK6:LCK149 LMG6:LMG149 LWC6:LWC149 MFY6:MFY149 MPU6:MPU149 MZQ6:MZQ149 NJM6:NJM149 NTI6:NTI149 ODE6:ODE149 ONA6:ONA149 OWW6:OWW149 PGS6:PGS149 PQO6:PQO149 QAK6:QAK149 QKG6:QKG149 QUC6:QUC149 RDY6:RDY149 RNU6:RNU149 RXQ6:RXQ149 SHM6:SHM149 SRI6:SRI149 TBE6:TBE149 TLA6:TLA149 TUW6:TUW149 UES6:UES149 UOO6:UOO149 UYK6:UYK149 VIG6:VIG149 VSC6:VSC149 WBY6:WBY149 WLU6:WLU149 WVQ6:WVQ149 JE6:JE149 I65342:I65683 JE65342:JE65683 TA65342:TA65683 ACW65342:ACW65683 AMS65342:AMS65683 AWO65342:AWO65683 BGK65342:BGK65683 BQG65342:BQG65683 CAC65342:CAC65683 CJY65342:CJY65683 CTU65342:CTU65683 DDQ65342:DDQ65683 DNM65342:DNM65683 DXI65342:DXI65683 EHE65342:EHE65683 ERA65342:ERA65683 FAW65342:FAW65683 FKS65342:FKS65683 FUO65342:FUO65683 GEK65342:GEK65683 GOG65342:GOG65683 GYC65342:GYC65683 HHY65342:HHY65683 HRU65342:HRU65683 IBQ65342:IBQ65683 ILM65342:ILM65683 IVI65342:IVI65683 JFE65342:JFE65683 JPA65342:JPA65683 JYW65342:JYW65683 KIS65342:KIS65683 KSO65342:KSO65683 LCK65342:LCK65683 LMG65342:LMG65683 LWC65342:LWC65683 MFY65342:MFY65683 MPU65342:MPU65683 MZQ65342:MZQ65683 NJM65342:NJM65683 NTI65342:NTI65683 ODE65342:ODE65683 ONA65342:ONA65683 OWW65342:OWW65683 PGS65342:PGS65683 PQO65342:PQO65683 QAK65342:QAK65683 QKG65342:QKG65683 QUC65342:QUC65683 RDY65342:RDY65683 RNU65342:RNU65683 RXQ65342:RXQ65683 SHM65342:SHM65683 SRI65342:SRI65683 TBE65342:TBE65683 TLA65342:TLA65683 TUW65342:TUW65683 UES65342:UES65683 UOO65342:UOO65683 UYK65342:UYK65683 VIG65342:VIG65683 VSC65342:VSC65683 WBY65342:WBY65683 WLU65342:WLU65683 WVQ65342:WVQ65683 I130878:I131219 JE130878:JE131219 TA130878:TA131219 ACW130878:ACW131219 AMS130878:AMS131219 AWO130878:AWO131219 BGK130878:BGK131219 BQG130878:BQG131219 CAC130878:CAC131219 CJY130878:CJY131219 CTU130878:CTU131219 DDQ130878:DDQ131219 DNM130878:DNM131219 DXI130878:DXI131219 EHE130878:EHE131219 ERA130878:ERA131219 FAW130878:FAW131219 FKS130878:FKS131219 FUO130878:FUO131219 GEK130878:GEK131219 GOG130878:GOG131219 GYC130878:GYC131219 HHY130878:HHY131219 HRU130878:HRU131219 IBQ130878:IBQ131219 ILM130878:ILM131219 IVI130878:IVI131219 JFE130878:JFE131219 JPA130878:JPA131219 JYW130878:JYW131219 KIS130878:KIS131219 KSO130878:KSO131219 LCK130878:LCK131219 LMG130878:LMG131219 LWC130878:LWC131219 MFY130878:MFY131219 MPU130878:MPU131219 MZQ130878:MZQ131219 NJM130878:NJM131219 NTI130878:NTI131219 ODE130878:ODE131219 ONA130878:ONA131219 OWW130878:OWW131219 PGS130878:PGS131219 PQO130878:PQO131219 QAK130878:QAK131219 QKG130878:QKG131219 QUC130878:QUC131219 RDY130878:RDY131219 RNU130878:RNU131219 RXQ130878:RXQ131219 SHM130878:SHM131219 SRI130878:SRI131219 TBE130878:TBE131219 TLA130878:TLA131219 TUW130878:TUW131219 UES130878:UES131219 UOO130878:UOO131219 UYK130878:UYK131219 VIG130878:VIG131219 VSC130878:VSC131219 WBY130878:WBY131219 WLU130878:WLU131219 WVQ130878:WVQ131219 I196414:I196755 JE196414:JE196755 TA196414:TA196755 ACW196414:ACW196755 AMS196414:AMS196755 AWO196414:AWO196755 BGK196414:BGK196755 BQG196414:BQG196755 CAC196414:CAC196755 CJY196414:CJY196755 CTU196414:CTU196755 DDQ196414:DDQ196755 DNM196414:DNM196755 DXI196414:DXI196755 EHE196414:EHE196755 ERA196414:ERA196755 FAW196414:FAW196755 FKS196414:FKS196755 FUO196414:FUO196755 GEK196414:GEK196755 GOG196414:GOG196755 GYC196414:GYC196755 HHY196414:HHY196755 HRU196414:HRU196755 IBQ196414:IBQ196755 ILM196414:ILM196755 IVI196414:IVI196755 JFE196414:JFE196755 JPA196414:JPA196755 JYW196414:JYW196755 KIS196414:KIS196755 KSO196414:KSO196755 LCK196414:LCK196755 LMG196414:LMG196755 LWC196414:LWC196755 MFY196414:MFY196755 MPU196414:MPU196755 MZQ196414:MZQ196755 NJM196414:NJM196755 NTI196414:NTI196755 ODE196414:ODE196755 ONA196414:ONA196755 OWW196414:OWW196755 PGS196414:PGS196755 PQO196414:PQO196755 QAK196414:QAK196755 QKG196414:QKG196755 QUC196414:QUC196755 RDY196414:RDY196755 RNU196414:RNU196755 RXQ196414:RXQ196755 SHM196414:SHM196755 SRI196414:SRI196755 TBE196414:TBE196755 TLA196414:TLA196755 TUW196414:TUW196755 UES196414:UES196755 UOO196414:UOO196755 UYK196414:UYK196755 VIG196414:VIG196755 VSC196414:VSC196755 WBY196414:WBY196755 WLU196414:WLU196755 WVQ196414:WVQ196755 I261950:I262291 JE261950:JE262291 TA261950:TA262291 ACW261950:ACW262291 AMS261950:AMS262291 AWO261950:AWO262291 BGK261950:BGK262291 BQG261950:BQG262291 CAC261950:CAC262291 CJY261950:CJY262291 CTU261950:CTU262291 DDQ261950:DDQ262291 DNM261950:DNM262291 DXI261950:DXI262291 EHE261950:EHE262291 ERA261950:ERA262291 FAW261950:FAW262291 FKS261950:FKS262291 FUO261950:FUO262291 GEK261950:GEK262291 GOG261950:GOG262291 GYC261950:GYC262291 HHY261950:HHY262291 HRU261950:HRU262291 IBQ261950:IBQ262291 ILM261950:ILM262291 IVI261950:IVI262291 JFE261950:JFE262291 JPA261950:JPA262291 JYW261950:JYW262291 KIS261950:KIS262291 KSO261950:KSO262291 LCK261950:LCK262291 LMG261950:LMG262291 LWC261950:LWC262291 MFY261950:MFY262291 MPU261950:MPU262291 MZQ261950:MZQ262291 NJM261950:NJM262291 NTI261950:NTI262291 ODE261950:ODE262291 ONA261950:ONA262291 OWW261950:OWW262291 PGS261950:PGS262291 PQO261950:PQO262291 QAK261950:QAK262291 QKG261950:QKG262291 QUC261950:QUC262291 RDY261950:RDY262291 RNU261950:RNU262291 RXQ261950:RXQ262291 SHM261950:SHM262291 SRI261950:SRI262291 TBE261950:TBE262291 TLA261950:TLA262291 TUW261950:TUW262291 UES261950:UES262291 UOO261950:UOO262291 UYK261950:UYK262291 VIG261950:VIG262291 VSC261950:VSC262291 WBY261950:WBY262291 WLU261950:WLU262291 WVQ261950:WVQ262291 I327486:I327827 JE327486:JE327827 TA327486:TA327827 ACW327486:ACW327827 AMS327486:AMS327827 AWO327486:AWO327827 BGK327486:BGK327827 BQG327486:BQG327827 CAC327486:CAC327827 CJY327486:CJY327827 CTU327486:CTU327827 DDQ327486:DDQ327827 DNM327486:DNM327827 DXI327486:DXI327827 EHE327486:EHE327827 ERA327486:ERA327827 FAW327486:FAW327827 FKS327486:FKS327827 FUO327486:FUO327827 GEK327486:GEK327827 GOG327486:GOG327827 GYC327486:GYC327827 HHY327486:HHY327827 HRU327486:HRU327827 IBQ327486:IBQ327827 ILM327486:ILM327827 IVI327486:IVI327827 JFE327486:JFE327827 JPA327486:JPA327827 JYW327486:JYW327827 KIS327486:KIS327827 KSO327486:KSO327827 LCK327486:LCK327827 LMG327486:LMG327827 LWC327486:LWC327827 MFY327486:MFY327827 MPU327486:MPU327827 MZQ327486:MZQ327827 NJM327486:NJM327827 NTI327486:NTI327827 ODE327486:ODE327827 ONA327486:ONA327827 OWW327486:OWW327827 PGS327486:PGS327827 PQO327486:PQO327827 QAK327486:QAK327827 QKG327486:QKG327827 QUC327486:QUC327827 RDY327486:RDY327827 RNU327486:RNU327827 RXQ327486:RXQ327827 SHM327486:SHM327827 SRI327486:SRI327827 TBE327486:TBE327827 TLA327486:TLA327827 TUW327486:TUW327827 UES327486:UES327827 UOO327486:UOO327827 UYK327486:UYK327827 VIG327486:VIG327827 VSC327486:VSC327827 WBY327486:WBY327827 WLU327486:WLU327827 WVQ327486:WVQ327827 I393022:I393363 JE393022:JE393363 TA393022:TA393363 ACW393022:ACW393363 AMS393022:AMS393363 AWO393022:AWO393363 BGK393022:BGK393363 BQG393022:BQG393363 CAC393022:CAC393363 CJY393022:CJY393363 CTU393022:CTU393363 DDQ393022:DDQ393363 DNM393022:DNM393363 DXI393022:DXI393363 EHE393022:EHE393363 ERA393022:ERA393363 FAW393022:FAW393363 FKS393022:FKS393363 FUO393022:FUO393363 GEK393022:GEK393363 GOG393022:GOG393363 GYC393022:GYC393363 HHY393022:HHY393363 HRU393022:HRU393363 IBQ393022:IBQ393363 ILM393022:ILM393363 IVI393022:IVI393363 JFE393022:JFE393363 JPA393022:JPA393363 JYW393022:JYW393363 KIS393022:KIS393363 KSO393022:KSO393363 LCK393022:LCK393363 LMG393022:LMG393363 LWC393022:LWC393363 MFY393022:MFY393363 MPU393022:MPU393363 MZQ393022:MZQ393363 NJM393022:NJM393363 NTI393022:NTI393363 ODE393022:ODE393363 ONA393022:ONA393363 OWW393022:OWW393363 PGS393022:PGS393363 PQO393022:PQO393363 QAK393022:QAK393363 QKG393022:QKG393363 QUC393022:QUC393363 RDY393022:RDY393363 RNU393022:RNU393363 RXQ393022:RXQ393363 SHM393022:SHM393363 SRI393022:SRI393363 TBE393022:TBE393363 TLA393022:TLA393363 TUW393022:TUW393363 UES393022:UES393363 UOO393022:UOO393363 UYK393022:UYK393363 VIG393022:VIG393363 VSC393022:VSC393363 WBY393022:WBY393363 WLU393022:WLU393363 WVQ393022:WVQ393363 I458558:I458899 JE458558:JE458899 TA458558:TA458899 ACW458558:ACW458899 AMS458558:AMS458899 AWO458558:AWO458899 BGK458558:BGK458899 BQG458558:BQG458899 CAC458558:CAC458899 CJY458558:CJY458899 CTU458558:CTU458899 DDQ458558:DDQ458899 DNM458558:DNM458899 DXI458558:DXI458899 EHE458558:EHE458899 ERA458558:ERA458899 FAW458558:FAW458899 FKS458558:FKS458899 FUO458558:FUO458899 GEK458558:GEK458899 GOG458558:GOG458899 GYC458558:GYC458899 HHY458558:HHY458899 HRU458558:HRU458899 IBQ458558:IBQ458899 ILM458558:ILM458899 IVI458558:IVI458899 JFE458558:JFE458899 JPA458558:JPA458899 JYW458558:JYW458899 KIS458558:KIS458899 KSO458558:KSO458899 LCK458558:LCK458899 LMG458558:LMG458899 LWC458558:LWC458899 MFY458558:MFY458899 MPU458558:MPU458899 MZQ458558:MZQ458899 NJM458558:NJM458899 NTI458558:NTI458899 ODE458558:ODE458899 ONA458558:ONA458899 OWW458558:OWW458899 PGS458558:PGS458899 PQO458558:PQO458899 QAK458558:QAK458899 QKG458558:QKG458899 QUC458558:QUC458899 RDY458558:RDY458899 RNU458558:RNU458899 RXQ458558:RXQ458899 SHM458558:SHM458899 SRI458558:SRI458899 TBE458558:TBE458899 TLA458558:TLA458899 TUW458558:TUW458899 UES458558:UES458899 UOO458558:UOO458899 UYK458558:UYK458899 VIG458558:VIG458899 VSC458558:VSC458899 WBY458558:WBY458899 WLU458558:WLU458899 WVQ458558:WVQ458899 I524094:I524435 JE524094:JE524435 TA524094:TA524435 ACW524094:ACW524435 AMS524094:AMS524435 AWO524094:AWO524435 BGK524094:BGK524435 BQG524094:BQG524435 CAC524094:CAC524435 CJY524094:CJY524435 CTU524094:CTU524435 DDQ524094:DDQ524435 DNM524094:DNM524435 DXI524094:DXI524435 EHE524094:EHE524435 ERA524094:ERA524435 FAW524094:FAW524435 FKS524094:FKS524435 FUO524094:FUO524435 GEK524094:GEK524435 GOG524094:GOG524435 GYC524094:GYC524435 HHY524094:HHY524435 HRU524094:HRU524435 IBQ524094:IBQ524435 ILM524094:ILM524435 IVI524094:IVI524435 JFE524094:JFE524435 JPA524094:JPA524435 JYW524094:JYW524435 KIS524094:KIS524435 KSO524094:KSO524435 LCK524094:LCK524435 LMG524094:LMG524435 LWC524094:LWC524435 MFY524094:MFY524435 MPU524094:MPU524435 MZQ524094:MZQ524435 NJM524094:NJM524435 NTI524094:NTI524435 ODE524094:ODE524435 ONA524094:ONA524435 OWW524094:OWW524435 PGS524094:PGS524435 PQO524094:PQO524435 QAK524094:QAK524435 QKG524094:QKG524435 QUC524094:QUC524435 RDY524094:RDY524435 RNU524094:RNU524435 RXQ524094:RXQ524435 SHM524094:SHM524435 SRI524094:SRI524435 TBE524094:TBE524435 TLA524094:TLA524435 TUW524094:TUW524435 UES524094:UES524435 UOO524094:UOO524435 UYK524094:UYK524435 VIG524094:VIG524435 VSC524094:VSC524435 WBY524094:WBY524435 WLU524094:WLU524435 WVQ524094:WVQ524435 I589630:I589971 JE589630:JE589971 TA589630:TA589971 ACW589630:ACW589971 AMS589630:AMS589971 AWO589630:AWO589971 BGK589630:BGK589971 BQG589630:BQG589971 CAC589630:CAC589971 CJY589630:CJY589971 CTU589630:CTU589971 DDQ589630:DDQ589971 DNM589630:DNM589971 DXI589630:DXI589971 EHE589630:EHE589971 ERA589630:ERA589971 FAW589630:FAW589971 FKS589630:FKS589971 FUO589630:FUO589971 GEK589630:GEK589971 GOG589630:GOG589971 GYC589630:GYC589971 HHY589630:HHY589971 HRU589630:HRU589971 IBQ589630:IBQ589971 ILM589630:ILM589971 IVI589630:IVI589971 JFE589630:JFE589971 JPA589630:JPA589971 JYW589630:JYW589971 KIS589630:KIS589971 KSO589630:KSO589971 LCK589630:LCK589971 LMG589630:LMG589971 LWC589630:LWC589971 MFY589630:MFY589971 MPU589630:MPU589971 MZQ589630:MZQ589971 NJM589630:NJM589971 NTI589630:NTI589971 ODE589630:ODE589971 ONA589630:ONA589971 OWW589630:OWW589971 PGS589630:PGS589971 PQO589630:PQO589971 QAK589630:QAK589971 QKG589630:QKG589971 QUC589630:QUC589971 RDY589630:RDY589971 RNU589630:RNU589971 RXQ589630:RXQ589971 SHM589630:SHM589971 SRI589630:SRI589971 TBE589630:TBE589971 TLA589630:TLA589971 TUW589630:TUW589971 UES589630:UES589971 UOO589630:UOO589971 UYK589630:UYK589971 VIG589630:VIG589971 VSC589630:VSC589971 WBY589630:WBY589971 WLU589630:WLU589971 WVQ589630:WVQ589971 I655166:I655507 JE655166:JE655507 TA655166:TA655507 ACW655166:ACW655507 AMS655166:AMS655507 AWO655166:AWO655507 BGK655166:BGK655507 BQG655166:BQG655507 CAC655166:CAC655507 CJY655166:CJY655507 CTU655166:CTU655507 DDQ655166:DDQ655507 DNM655166:DNM655507 DXI655166:DXI655507 EHE655166:EHE655507 ERA655166:ERA655507 FAW655166:FAW655507 FKS655166:FKS655507 FUO655166:FUO655507 GEK655166:GEK655507 GOG655166:GOG655507 GYC655166:GYC655507 HHY655166:HHY655507 HRU655166:HRU655507 IBQ655166:IBQ655507 ILM655166:ILM655507 IVI655166:IVI655507 JFE655166:JFE655507 JPA655166:JPA655507 JYW655166:JYW655507 KIS655166:KIS655507 KSO655166:KSO655507 LCK655166:LCK655507 LMG655166:LMG655507 LWC655166:LWC655507 MFY655166:MFY655507 MPU655166:MPU655507 MZQ655166:MZQ655507 NJM655166:NJM655507 NTI655166:NTI655507 ODE655166:ODE655507 ONA655166:ONA655507 OWW655166:OWW655507 PGS655166:PGS655507 PQO655166:PQO655507 QAK655166:QAK655507 QKG655166:QKG655507 QUC655166:QUC655507 RDY655166:RDY655507 RNU655166:RNU655507 RXQ655166:RXQ655507 SHM655166:SHM655507 SRI655166:SRI655507 TBE655166:TBE655507 TLA655166:TLA655507 TUW655166:TUW655507 UES655166:UES655507 UOO655166:UOO655507 UYK655166:UYK655507 VIG655166:VIG655507 VSC655166:VSC655507 WBY655166:WBY655507 WLU655166:WLU655507 WVQ655166:WVQ655507 I720702:I721043 JE720702:JE721043 TA720702:TA721043 ACW720702:ACW721043 AMS720702:AMS721043 AWO720702:AWO721043 BGK720702:BGK721043 BQG720702:BQG721043 CAC720702:CAC721043 CJY720702:CJY721043 CTU720702:CTU721043 DDQ720702:DDQ721043 DNM720702:DNM721043 DXI720702:DXI721043 EHE720702:EHE721043 ERA720702:ERA721043 FAW720702:FAW721043 FKS720702:FKS721043 FUO720702:FUO721043 GEK720702:GEK721043 GOG720702:GOG721043 GYC720702:GYC721043 HHY720702:HHY721043 HRU720702:HRU721043 IBQ720702:IBQ721043 ILM720702:ILM721043 IVI720702:IVI721043 JFE720702:JFE721043 JPA720702:JPA721043 JYW720702:JYW721043 KIS720702:KIS721043 KSO720702:KSO721043 LCK720702:LCK721043 LMG720702:LMG721043 LWC720702:LWC721043 MFY720702:MFY721043 MPU720702:MPU721043 MZQ720702:MZQ721043 NJM720702:NJM721043 NTI720702:NTI721043 ODE720702:ODE721043 ONA720702:ONA721043 OWW720702:OWW721043 PGS720702:PGS721043 PQO720702:PQO721043 QAK720702:QAK721043 QKG720702:QKG721043 QUC720702:QUC721043 RDY720702:RDY721043 RNU720702:RNU721043 RXQ720702:RXQ721043 SHM720702:SHM721043 SRI720702:SRI721043 TBE720702:TBE721043 TLA720702:TLA721043 TUW720702:TUW721043 UES720702:UES721043 UOO720702:UOO721043 UYK720702:UYK721043 VIG720702:VIG721043 VSC720702:VSC721043 WBY720702:WBY721043 WLU720702:WLU721043 WVQ720702:WVQ721043 I786238:I786579 JE786238:JE786579 TA786238:TA786579 ACW786238:ACW786579 AMS786238:AMS786579 AWO786238:AWO786579 BGK786238:BGK786579 BQG786238:BQG786579 CAC786238:CAC786579 CJY786238:CJY786579 CTU786238:CTU786579 DDQ786238:DDQ786579 DNM786238:DNM786579 DXI786238:DXI786579 EHE786238:EHE786579 ERA786238:ERA786579 FAW786238:FAW786579 FKS786238:FKS786579 FUO786238:FUO786579 GEK786238:GEK786579 GOG786238:GOG786579 GYC786238:GYC786579 HHY786238:HHY786579 HRU786238:HRU786579 IBQ786238:IBQ786579 ILM786238:ILM786579 IVI786238:IVI786579 JFE786238:JFE786579 JPA786238:JPA786579 JYW786238:JYW786579 KIS786238:KIS786579 KSO786238:KSO786579 LCK786238:LCK786579 LMG786238:LMG786579 LWC786238:LWC786579 MFY786238:MFY786579 MPU786238:MPU786579 MZQ786238:MZQ786579 NJM786238:NJM786579 NTI786238:NTI786579 ODE786238:ODE786579 ONA786238:ONA786579 OWW786238:OWW786579 PGS786238:PGS786579 PQO786238:PQO786579 QAK786238:QAK786579 QKG786238:QKG786579 QUC786238:QUC786579 RDY786238:RDY786579 RNU786238:RNU786579 RXQ786238:RXQ786579 SHM786238:SHM786579 SRI786238:SRI786579 TBE786238:TBE786579 TLA786238:TLA786579 TUW786238:TUW786579 UES786238:UES786579 UOO786238:UOO786579 UYK786238:UYK786579 VIG786238:VIG786579 VSC786238:VSC786579 WBY786238:WBY786579 WLU786238:WLU786579 WVQ786238:WVQ786579 I851774:I852115 JE851774:JE852115 TA851774:TA852115 ACW851774:ACW852115 AMS851774:AMS852115 AWO851774:AWO852115 BGK851774:BGK852115 BQG851774:BQG852115 CAC851774:CAC852115 CJY851774:CJY852115 CTU851774:CTU852115 DDQ851774:DDQ852115 DNM851774:DNM852115 DXI851774:DXI852115 EHE851774:EHE852115 ERA851774:ERA852115 FAW851774:FAW852115 FKS851774:FKS852115 FUO851774:FUO852115 GEK851774:GEK852115 GOG851774:GOG852115 GYC851774:GYC852115 HHY851774:HHY852115 HRU851774:HRU852115 IBQ851774:IBQ852115 ILM851774:ILM852115 IVI851774:IVI852115 JFE851774:JFE852115 JPA851774:JPA852115 JYW851774:JYW852115 KIS851774:KIS852115 KSO851774:KSO852115 LCK851774:LCK852115 LMG851774:LMG852115 LWC851774:LWC852115 MFY851774:MFY852115 MPU851774:MPU852115 MZQ851774:MZQ852115 NJM851774:NJM852115 NTI851774:NTI852115 ODE851774:ODE852115 ONA851774:ONA852115 OWW851774:OWW852115 PGS851774:PGS852115 PQO851774:PQO852115 QAK851774:QAK852115 QKG851774:QKG852115 QUC851774:QUC852115 RDY851774:RDY852115 RNU851774:RNU852115 RXQ851774:RXQ852115 SHM851774:SHM852115 SRI851774:SRI852115 TBE851774:TBE852115 TLA851774:TLA852115 TUW851774:TUW852115 UES851774:UES852115 UOO851774:UOO852115 UYK851774:UYK852115 VIG851774:VIG852115 VSC851774:VSC852115 WBY851774:WBY852115 WLU851774:WLU852115 WVQ851774:WVQ852115 I917310:I917651 JE917310:JE917651 TA917310:TA917651 ACW917310:ACW917651 AMS917310:AMS917651 AWO917310:AWO917651 BGK917310:BGK917651 BQG917310:BQG917651 CAC917310:CAC917651 CJY917310:CJY917651 CTU917310:CTU917651 DDQ917310:DDQ917651 DNM917310:DNM917651 DXI917310:DXI917651 EHE917310:EHE917651 ERA917310:ERA917651 FAW917310:FAW917651 FKS917310:FKS917651 FUO917310:FUO917651 GEK917310:GEK917651 GOG917310:GOG917651 GYC917310:GYC917651 HHY917310:HHY917651 HRU917310:HRU917651 IBQ917310:IBQ917651 ILM917310:ILM917651 IVI917310:IVI917651 JFE917310:JFE917651 JPA917310:JPA917651 JYW917310:JYW917651 KIS917310:KIS917651 KSO917310:KSO917651 LCK917310:LCK917651 LMG917310:LMG917651 LWC917310:LWC917651 MFY917310:MFY917651 MPU917310:MPU917651 MZQ917310:MZQ917651 NJM917310:NJM917651 NTI917310:NTI917651 ODE917310:ODE917651 ONA917310:ONA917651 OWW917310:OWW917651 PGS917310:PGS917651 PQO917310:PQO917651 QAK917310:QAK917651 QKG917310:QKG917651 QUC917310:QUC917651 RDY917310:RDY917651 RNU917310:RNU917651 RXQ917310:RXQ917651 SHM917310:SHM917651 SRI917310:SRI917651 TBE917310:TBE917651 TLA917310:TLA917651 TUW917310:TUW917651 UES917310:UES917651 UOO917310:UOO917651 UYK917310:UYK917651 VIG917310:VIG917651 VSC917310:VSC917651 WBY917310:WBY917651 WLU917310:WLU917651 WVQ917310:WVQ917651 I982846:I983187 JE982846:JE983187 TA982846:TA983187 ACW982846:ACW983187 AMS982846:AMS983187 AWO982846:AWO983187 BGK982846:BGK983187 BQG982846:BQG983187 CAC982846:CAC983187 CJY982846:CJY983187 CTU982846:CTU983187 DDQ982846:DDQ983187 DNM982846:DNM983187 DXI982846:DXI983187 EHE982846:EHE983187 ERA982846:ERA983187 FAW982846:FAW983187 FKS982846:FKS983187 FUO982846:FUO983187 GEK982846:GEK983187 GOG982846:GOG983187 GYC982846:GYC983187 HHY982846:HHY983187 HRU982846:HRU983187 IBQ982846:IBQ983187 ILM982846:ILM983187 IVI982846:IVI983187 JFE982846:JFE983187 JPA982846:JPA983187 JYW982846:JYW983187 KIS982846:KIS983187 KSO982846:KSO983187 LCK982846:LCK983187 LMG982846:LMG983187 LWC982846:LWC983187 MFY982846:MFY983187 MPU982846:MPU983187 MZQ982846:MZQ983187 NJM982846:NJM983187 NTI982846:NTI983187 ODE982846:ODE983187 ONA982846:ONA983187 OWW982846:OWW983187 PGS982846:PGS983187 PQO982846:PQO983187 QAK982846:QAK983187 QKG982846:QKG983187 QUC982846:QUC983187 RDY982846:RDY983187 RNU982846:RNU983187 RXQ982846:RXQ983187 SHM982846:SHM983187 SRI982846:SRI983187 TBE982846:TBE983187 TLA982846:TLA983187 TUW982846:TUW983187 UES982846:UES983187 UOO982846:UOO983187 UYK982846:UYK983187 VIG982846:VIG983187 VSC982846:VSC983187 WBY982846:WBY983187 WLU982846:WLU983187" xr:uid="{00000000-0002-0000-0000-000002000000}">
      <formula1>0</formula1>
      <formula2>365</formula2>
    </dataValidation>
    <dataValidation type="whole" allowBlank="1" showInputMessage="1" showErrorMessage="1" sqref="WVP982846:WVP983187 SZ6:SZ149 ACV6:ACV149 AMR6:AMR149 AWN6:AWN149 BGJ6:BGJ149 BQF6:BQF149 CAB6:CAB149 CJX6:CJX149 CTT6:CTT149 DDP6:DDP149 DNL6:DNL149 DXH6:DXH149 EHD6:EHD149 EQZ6:EQZ149 FAV6:FAV149 FKR6:FKR149 FUN6:FUN149 GEJ6:GEJ149 GOF6:GOF149 GYB6:GYB149 HHX6:HHX149 HRT6:HRT149 IBP6:IBP149 ILL6:ILL149 IVH6:IVH149 JFD6:JFD149 JOZ6:JOZ149 JYV6:JYV149 KIR6:KIR149 KSN6:KSN149 LCJ6:LCJ149 LMF6:LMF149 LWB6:LWB149 MFX6:MFX149 MPT6:MPT149 MZP6:MZP149 NJL6:NJL149 NTH6:NTH149 ODD6:ODD149 OMZ6:OMZ149 OWV6:OWV149 PGR6:PGR149 PQN6:PQN149 QAJ6:QAJ149 QKF6:QKF149 QUB6:QUB149 RDX6:RDX149 RNT6:RNT149 RXP6:RXP149 SHL6:SHL149 SRH6:SRH149 TBD6:TBD149 TKZ6:TKZ149 TUV6:TUV149 UER6:UER149 UON6:UON149 UYJ6:UYJ149 VIF6:VIF149 VSB6:VSB149 WBX6:WBX149 WLT6:WLT149 WVP6:WVP149 JD6:JD149 H65342:H65683 JD65342:JD65683 SZ65342:SZ65683 ACV65342:ACV65683 AMR65342:AMR65683 AWN65342:AWN65683 BGJ65342:BGJ65683 BQF65342:BQF65683 CAB65342:CAB65683 CJX65342:CJX65683 CTT65342:CTT65683 DDP65342:DDP65683 DNL65342:DNL65683 DXH65342:DXH65683 EHD65342:EHD65683 EQZ65342:EQZ65683 FAV65342:FAV65683 FKR65342:FKR65683 FUN65342:FUN65683 GEJ65342:GEJ65683 GOF65342:GOF65683 GYB65342:GYB65683 HHX65342:HHX65683 HRT65342:HRT65683 IBP65342:IBP65683 ILL65342:ILL65683 IVH65342:IVH65683 JFD65342:JFD65683 JOZ65342:JOZ65683 JYV65342:JYV65683 KIR65342:KIR65683 KSN65342:KSN65683 LCJ65342:LCJ65683 LMF65342:LMF65683 LWB65342:LWB65683 MFX65342:MFX65683 MPT65342:MPT65683 MZP65342:MZP65683 NJL65342:NJL65683 NTH65342:NTH65683 ODD65342:ODD65683 OMZ65342:OMZ65683 OWV65342:OWV65683 PGR65342:PGR65683 PQN65342:PQN65683 QAJ65342:QAJ65683 QKF65342:QKF65683 QUB65342:QUB65683 RDX65342:RDX65683 RNT65342:RNT65683 RXP65342:RXP65683 SHL65342:SHL65683 SRH65342:SRH65683 TBD65342:TBD65683 TKZ65342:TKZ65683 TUV65342:TUV65683 UER65342:UER65683 UON65342:UON65683 UYJ65342:UYJ65683 VIF65342:VIF65683 VSB65342:VSB65683 WBX65342:WBX65683 WLT65342:WLT65683 WVP65342:WVP65683 H130878:H131219 JD130878:JD131219 SZ130878:SZ131219 ACV130878:ACV131219 AMR130878:AMR131219 AWN130878:AWN131219 BGJ130878:BGJ131219 BQF130878:BQF131219 CAB130878:CAB131219 CJX130878:CJX131219 CTT130878:CTT131219 DDP130878:DDP131219 DNL130878:DNL131219 DXH130878:DXH131219 EHD130878:EHD131219 EQZ130878:EQZ131219 FAV130878:FAV131219 FKR130878:FKR131219 FUN130878:FUN131219 GEJ130878:GEJ131219 GOF130878:GOF131219 GYB130878:GYB131219 HHX130878:HHX131219 HRT130878:HRT131219 IBP130878:IBP131219 ILL130878:ILL131219 IVH130878:IVH131219 JFD130878:JFD131219 JOZ130878:JOZ131219 JYV130878:JYV131219 KIR130878:KIR131219 KSN130878:KSN131219 LCJ130878:LCJ131219 LMF130878:LMF131219 LWB130878:LWB131219 MFX130878:MFX131219 MPT130878:MPT131219 MZP130878:MZP131219 NJL130878:NJL131219 NTH130878:NTH131219 ODD130878:ODD131219 OMZ130878:OMZ131219 OWV130878:OWV131219 PGR130878:PGR131219 PQN130878:PQN131219 QAJ130878:QAJ131219 QKF130878:QKF131219 QUB130878:QUB131219 RDX130878:RDX131219 RNT130878:RNT131219 RXP130878:RXP131219 SHL130878:SHL131219 SRH130878:SRH131219 TBD130878:TBD131219 TKZ130878:TKZ131219 TUV130878:TUV131219 UER130878:UER131219 UON130878:UON131219 UYJ130878:UYJ131219 VIF130878:VIF131219 VSB130878:VSB131219 WBX130878:WBX131219 WLT130878:WLT131219 WVP130878:WVP131219 H196414:H196755 JD196414:JD196755 SZ196414:SZ196755 ACV196414:ACV196755 AMR196414:AMR196755 AWN196414:AWN196755 BGJ196414:BGJ196755 BQF196414:BQF196755 CAB196414:CAB196755 CJX196414:CJX196755 CTT196414:CTT196755 DDP196414:DDP196755 DNL196414:DNL196755 DXH196414:DXH196755 EHD196414:EHD196755 EQZ196414:EQZ196755 FAV196414:FAV196755 FKR196414:FKR196755 FUN196414:FUN196755 GEJ196414:GEJ196755 GOF196414:GOF196755 GYB196414:GYB196755 HHX196414:HHX196755 HRT196414:HRT196755 IBP196414:IBP196755 ILL196414:ILL196755 IVH196414:IVH196755 JFD196414:JFD196755 JOZ196414:JOZ196755 JYV196414:JYV196755 KIR196414:KIR196755 KSN196414:KSN196755 LCJ196414:LCJ196755 LMF196414:LMF196755 LWB196414:LWB196755 MFX196414:MFX196755 MPT196414:MPT196755 MZP196414:MZP196755 NJL196414:NJL196755 NTH196414:NTH196755 ODD196414:ODD196755 OMZ196414:OMZ196755 OWV196414:OWV196755 PGR196414:PGR196755 PQN196414:PQN196755 QAJ196414:QAJ196755 QKF196414:QKF196755 QUB196414:QUB196755 RDX196414:RDX196755 RNT196414:RNT196755 RXP196414:RXP196755 SHL196414:SHL196755 SRH196414:SRH196755 TBD196414:TBD196755 TKZ196414:TKZ196755 TUV196414:TUV196755 UER196414:UER196755 UON196414:UON196755 UYJ196414:UYJ196755 VIF196414:VIF196755 VSB196414:VSB196755 WBX196414:WBX196755 WLT196414:WLT196755 WVP196414:WVP196755 H261950:H262291 JD261950:JD262291 SZ261950:SZ262291 ACV261950:ACV262291 AMR261950:AMR262291 AWN261950:AWN262291 BGJ261950:BGJ262291 BQF261950:BQF262291 CAB261950:CAB262291 CJX261950:CJX262291 CTT261950:CTT262291 DDP261950:DDP262291 DNL261950:DNL262291 DXH261950:DXH262291 EHD261950:EHD262291 EQZ261950:EQZ262291 FAV261950:FAV262291 FKR261950:FKR262291 FUN261950:FUN262291 GEJ261950:GEJ262291 GOF261950:GOF262291 GYB261950:GYB262291 HHX261950:HHX262291 HRT261950:HRT262291 IBP261950:IBP262291 ILL261950:ILL262291 IVH261950:IVH262291 JFD261950:JFD262291 JOZ261950:JOZ262291 JYV261950:JYV262291 KIR261950:KIR262291 KSN261950:KSN262291 LCJ261950:LCJ262291 LMF261950:LMF262291 LWB261950:LWB262291 MFX261950:MFX262291 MPT261950:MPT262291 MZP261950:MZP262291 NJL261950:NJL262291 NTH261950:NTH262291 ODD261950:ODD262291 OMZ261950:OMZ262291 OWV261950:OWV262291 PGR261950:PGR262291 PQN261950:PQN262291 QAJ261950:QAJ262291 QKF261950:QKF262291 QUB261950:QUB262291 RDX261950:RDX262291 RNT261950:RNT262291 RXP261950:RXP262291 SHL261950:SHL262291 SRH261950:SRH262291 TBD261950:TBD262291 TKZ261950:TKZ262291 TUV261950:TUV262291 UER261950:UER262291 UON261950:UON262291 UYJ261950:UYJ262291 VIF261950:VIF262291 VSB261950:VSB262291 WBX261950:WBX262291 WLT261950:WLT262291 WVP261950:WVP262291 H327486:H327827 JD327486:JD327827 SZ327486:SZ327827 ACV327486:ACV327827 AMR327486:AMR327827 AWN327486:AWN327827 BGJ327486:BGJ327827 BQF327486:BQF327827 CAB327486:CAB327827 CJX327486:CJX327827 CTT327486:CTT327827 DDP327486:DDP327827 DNL327486:DNL327827 DXH327486:DXH327827 EHD327486:EHD327827 EQZ327486:EQZ327827 FAV327486:FAV327827 FKR327486:FKR327827 FUN327486:FUN327827 GEJ327486:GEJ327827 GOF327486:GOF327827 GYB327486:GYB327827 HHX327486:HHX327827 HRT327486:HRT327827 IBP327486:IBP327827 ILL327486:ILL327827 IVH327486:IVH327827 JFD327486:JFD327827 JOZ327486:JOZ327827 JYV327486:JYV327827 KIR327486:KIR327827 KSN327486:KSN327827 LCJ327486:LCJ327827 LMF327486:LMF327827 LWB327486:LWB327827 MFX327486:MFX327827 MPT327486:MPT327827 MZP327486:MZP327827 NJL327486:NJL327827 NTH327486:NTH327827 ODD327486:ODD327827 OMZ327486:OMZ327827 OWV327486:OWV327827 PGR327486:PGR327827 PQN327486:PQN327827 QAJ327486:QAJ327827 QKF327486:QKF327827 QUB327486:QUB327827 RDX327486:RDX327827 RNT327486:RNT327827 RXP327486:RXP327827 SHL327486:SHL327827 SRH327486:SRH327827 TBD327486:TBD327827 TKZ327486:TKZ327827 TUV327486:TUV327827 UER327486:UER327827 UON327486:UON327827 UYJ327486:UYJ327827 VIF327486:VIF327827 VSB327486:VSB327827 WBX327486:WBX327827 WLT327486:WLT327827 WVP327486:WVP327827 H393022:H393363 JD393022:JD393363 SZ393022:SZ393363 ACV393022:ACV393363 AMR393022:AMR393363 AWN393022:AWN393363 BGJ393022:BGJ393363 BQF393022:BQF393363 CAB393022:CAB393363 CJX393022:CJX393363 CTT393022:CTT393363 DDP393022:DDP393363 DNL393022:DNL393363 DXH393022:DXH393363 EHD393022:EHD393363 EQZ393022:EQZ393363 FAV393022:FAV393363 FKR393022:FKR393363 FUN393022:FUN393363 GEJ393022:GEJ393363 GOF393022:GOF393363 GYB393022:GYB393363 HHX393022:HHX393363 HRT393022:HRT393363 IBP393022:IBP393363 ILL393022:ILL393363 IVH393022:IVH393363 JFD393022:JFD393363 JOZ393022:JOZ393363 JYV393022:JYV393363 KIR393022:KIR393363 KSN393022:KSN393363 LCJ393022:LCJ393363 LMF393022:LMF393363 LWB393022:LWB393363 MFX393022:MFX393363 MPT393022:MPT393363 MZP393022:MZP393363 NJL393022:NJL393363 NTH393022:NTH393363 ODD393022:ODD393363 OMZ393022:OMZ393363 OWV393022:OWV393363 PGR393022:PGR393363 PQN393022:PQN393363 QAJ393022:QAJ393363 QKF393022:QKF393363 QUB393022:QUB393363 RDX393022:RDX393363 RNT393022:RNT393363 RXP393022:RXP393363 SHL393022:SHL393363 SRH393022:SRH393363 TBD393022:TBD393363 TKZ393022:TKZ393363 TUV393022:TUV393363 UER393022:UER393363 UON393022:UON393363 UYJ393022:UYJ393363 VIF393022:VIF393363 VSB393022:VSB393363 WBX393022:WBX393363 WLT393022:WLT393363 WVP393022:WVP393363 H458558:H458899 JD458558:JD458899 SZ458558:SZ458899 ACV458558:ACV458899 AMR458558:AMR458899 AWN458558:AWN458899 BGJ458558:BGJ458899 BQF458558:BQF458899 CAB458558:CAB458899 CJX458558:CJX458899 CTT458558:CTT458899 DDP458558:DDP458899 DNL458558:DNL458899 DXH458558:DXH458899 EHD458558:EHD458899 EQZ458558:EQZ458899 FAV458558:FAV458899 FKR458558:FKR458899 FUN458558:FUN458899 GEJ458558:GEJ458899 GOF458558:GOF458899 GYB458558:GYB458899 HHX458558:HHX458899 HRT458558:HRT458899 IBP458558:IBP458899 ILL458558:ILL458899 IVH458558:IVH458899 JFD458558:JFD458899 JOZ458558:JOZ458899 JYV458558:JYV458899 KIR458558:KIR458899 KSN458558:KSN458899 LCJ458558:LCJ458899 LMF458558:LMF458899 LWB458558:LWB458899 MFX458558:MFX458899 MPT458558:MPT458899 MZP458558:MZP458899 NJL458558:NJL458899 NTH458558:NTH458899 ODD458558:ODD458899 OMZ458558:OMZ458899 OWV458558:OWV458899 PGR458558:PGR458899 PQN458558:PQN458899 QAJ458558:QAJ458899 QKF458558:QKF458899 QUB458558:QUB458899 RDX458558:RDX458899 RNT458558:RNT458899 RXP458558:RXP458899 SHL458558:SHL458899 SRH458558:SRH458899 TBD458558:TBD458899 TKZ458558:TKZ458899 TUV458558:TUV458899 UER458558:UER458899 UON458558:UON458899 UYJ458558:UYJ458899 VIF458558:VIF458899 VSB458558:VSB458899 WBX458558:WBX458899 WLT458558:WLT458899 WVP458558:WVP458899 H524094:H524435 JD524094:JD524435 SZ524094:SZ524435 ACV524094:ACV524435 AMR524094:AMR524435 AWN524094:AWN524435 BGJ524094:BGJ524435 BQF524094:BQF524435 CAB524094:CAB524435 CJX524094:CJX524435 CTT524094:CTT524435 DDP524094:DDP524435 DNL524094:DNL524435 DXH524094:DXH524435 EHD524094:EHD524435 EQZ524094:EQZ524435 FAV524094:FAV524435 FKR524094:FKR524435 FUN524094:FUN524435 GEJ524094:GEJ524435 GOF524094:GOF524435 GYB524094:GYB524435 HHX524094:HHX524435 HRT524094:HRT524435 IBP524094:IBP524435 ILL524094:ILL524435 IVH524094:IVH524435 JFD524094:JFD524435 JOZ524094:JOZ524435 JYV524094:JYV524435 KIR524094:KIR524435 KSN524094:KSN524435 LCJ524094:LCJ524435 LMF524094:LMF524435 LWB524094:LWB524435 MFX524094:MFX524435 MPT524094:MPT524435 MZP524094:MZP524435 NJL524094:NJL524435 NTH524094:NTH524435 ODD524094:ODD524435 OMZ524094:OMZ524435 OWV524094:OWV524435 PGR524094:PGR524435 PQN524094:PQN524435 QAJ524094:QAJ524435 QKF524094:QKF524435 QUB524094:QUB524435 RDX524094:RDX524435 RNT524094:RNT524435 RXP524094:RXP524435 SHL524094:SHL524435 SRH524094:SRH524435 TBD524094:TBD524435 TKZ524094:TKZ524435 TUV524094:TUV524435 UER524094:UER524435 UON524094:UON524435 UYJ524094:UYJ524435 VIF524094:VIF524435 VSB524094:VSB524435 WBX524094:WBX524435 WLT524094:WLT524435 WVP524094:WVP524435 H589630:H589971 JD589630:JD589971 SZ589630:SZ589971 ACV589630:ACV589971 AMR589630:AMR589971 AWN589630:AWN589971 BGJ589630:BGJ589971 BQF589630:BQF589971 CAB589630:CAB589971 CJX589630:CJX589971 CTT589630:CTT589971 DDP589630:DDP589971 DNL589630:DNL589971 DXH589630:DXH589971 EHD589630:EHD589971 EQZ589630:EQZ589971 FAV589630:FAV589971 FKR589630:FKR589971 FUN589630:FUN589971 GEJ589630:GEJ589971 GOF589630:GOF589971 GYB589630:GYB589971 HHX589630:HHX589971 HRT589630:HRT589971 IBP589630:IBP589971 ILL589630:ILL589971 IVH589630:IVH589971 JFD589630:JFD589971 JOZ589630:JOZ589971 JYV589630:JYV589971 KIR589630:KIR589971 KSN589630:KSN589971 LCJ589630:LCJ589971 LMF589630:LMF589971 LWB589630:LWB589971 MFX589630:MFX589971 MPT589630:MPT589971 MZP589630:MZP589971 NJL589630:NJL589971 NTH589630:NTH589971 ODD589630:ODD589971 OMZ589630:OMZ589971 OWV589630:OWV589971 PGR589630:PGR589971 PQN589630:PQN589971 QAJ589630:QAJ589971 QKF589630:QKF589971 QUB589630:QUB589971 RDX589630:RDX589971 RNT589630:RNT589971 RXP589630:RXP589971 SHL589630:SHL589971 SRH589630:SRH589971 TBD589630:TBD589971 TKZ589630:TKZ589971 TUV589630:TUV589971 UER589630:UER589971 UON589630:UON589971 UYJ589630:UYJ589971 VIF589630:VIF589971 VSB589630:VSB589971 WBX589630:WBX589971 WLT589630:WLT589971 WVP589630:WVP589971 H655166:H655507 JD655166:JD655507 SZ655166:SZ655507 ACV655166:ACV655507 AMR655166:AMR655507 AWN655166:AWN655507 BGJ655166:BGJ655507 BQF655166:BQF655507 CAB655166:CAB655507 CJX655166:CJX655507 CTT655166:CTT655507 DDP655166:DDP655507 DNL655166:DNL655507 DXH655166:DXH655507 EHD655166:EHD655507 EQZ655166:EQZ655507 FAV655166:FAV655507 FKR655166:FKR655507 FUN655166:FUN655507 GEJ655166:GEJ655507 GOF655166:GOF655507 GYB655166:GYB655507 HHX655166:HHX655507 HRT655166:HRT655507 IBP655166:IBP655507 ILL655166:ILL655507 IVH655166:IVH655507 JFD655166:JFD655507 JOZ655166:JOZ655507 JYV655166:JYV655507 KIR655166:KIR655507 KSN655166:KSN655507 LCJ655166:LCJ655507 LMF655166:LMF655507 LWB655166:LWB655507 MFX655166:MFX655507 MPT655166:MPT655507 MZP655166:MZP655507 NJL655166:NJL655507 NTH655166:NTH655507 ODD655166:ODD655507 OMZ655166:OMZ655507 OWV655166:OWV655507 PGR655166:PGR655507 PQN655166:PQN655507 QAJ655166:QAJ655507 QKF655166:QKF655507 QUB655166:QUB655507 RDX655166:RDX655507 RNT655166:RNT655507 RXP655166:RXP655507 SHL655166:SHL655507 SRH655166:SRH655507 TBD655166:TBD655507 TKZ655166:TKZ655507 TUV655166:TUV655507 UER655166:UER655507 UON655166:UON655507 UYJ655166:UYJ655507 VIF655166:VIF655507 VSB655166:VSB655507 WBX655166:WBX655507 WLT655166:WLT655507 WVP655166:WVP655507 H720702:H721043 JD720702:JD721043 SZ720702:SZ721043 ACV720702:ACV721043 AMR720702:AMR721043 AWN720702:AWN721043 BGJ720702:BGJ721043 BQF720702:BQF721043 CAB720702:CAB721043 CJX720702:CJX721043 CTT720702:CTT721043 DDP720702:DDP721043 DNL720702:DNL721043 DXH720702:DXH721043 EHD720702:EHD721043 EQZ720702:EQZ721043 FAV720702:FAV721043 FKR720702:FKR721043 FUN720702:FUN721043 GEJ720702:GEJ721043 GOF720702:GOF721043 GYB720702:GYB721043 HHX720702:HHX721043 HRT720702:HRT721043 IBP720702:IBP721043 ILL720702:ILL721043 IVH720702:IVH721043 JFD720702:JFD721043 JOZ720702:JOZ721043 JYV720702:JYV721043 KIR720702:KIR721043 KSN720702:KSN721043 LCJ720702:LCJ721043 LMF720702:LMF721043 LWB720702:LWB721043 MFX720702:MFX721043 MPT720702:MPT721043 MZP720702:MZP721043 NJL720702:NJL721043 NTH720702:NTH721043 ODD720702:ODD721043 OMZ720702:OMZ721043 OWV720702:OWV721043 PGR720702:PGR721043 PQN720702:PQN721043 QAJ720702:QAJ721043 QKF720702:QKF721043 QUB720702:QUB721043 RDX720702:RDX721043 RNT720702:RNT721043 RXP720702:RXP721043 SHL720702:SHL721043 SRH720702:SRH721043 TBD720702:TBD721043 TKZ720702:TKZ721043 TUV720702:TUV721043 UER720702:UER721043 UON720702:UON721043 UYJ720702:UYJ721043 VIF720702:VIF721043 VSB720702:VSB721043 WBX720702:WBX721043 WLT720702:WLT721043 WVP720702:WVP721043 H786238:H786579 JD786238:JD786579 SZ786238:SZ786579 ACV786238:ACV786579 AMR786238:AMR786579 AWN786238:AWN786579 BGJ786238:BGJ786579 BQF786238:BQF786579 CAB786238:CAB786579 CJX786238:CJX786579 CTT786238:CTT786579 DDP786238:DDP786579 DNL786238:DNL786579 DXH786238:DXH786579 EHD786238:EHD786579 EQZ786238:EQZ786579 FAV786238:FAV786579 FKR786238:FKR786579 FUN786238:FUN786579 GEJ786238:GEJ786579 GOF786238:GOF786579 GYB786238:GYB786579 HHX786238:HHX786579 HRT786238:HRT786579 IBP786238:IBP786579 ILL786238:ILL786579 IVH786238:IVH786579 JFD786238:JFD786579 JOZ786238:JOZ786579 JYV786238:JYV786579 KIR786238:KIR786579 KSN786238:KSN786579 LCJ786238:LCJ786579 LMF786238:LMF786579 LWB786238:LWB786579 MFX786238:MFX786579 MPT786238:MPT786579 MZP786238:MZP786579 NJL786238:NJL786579 NTH786238:NTH786579 ODD786238:ODD786579 OMZ786238:OMZ786579 OWV786238:OWV786579 PGR786238:PGR786579 PQN786238:PQN786579 QAJ786238:QAJ786579 QKF786238:QKF786579 QUB786238:QUB786579 RDX786238:RDX786579 RNT786238:RNT786579 RXP786238:RXP786579 SHL786238:SHL786579 SRH786238:SRH786579 TBD786238:TBD786579 TKZ786238:TKZ786579 TUV786238:TUV786579 UER786238:UER786579 UON786238:UON786579 UYJ786238:UYJ786579 VIF786238:VIF786579 VSB786238:VSB786579 WBX786238:WBX786579 WLT786238:WLT786579 WVP786238:WVP786579 H851774:H852115 JD851774:JD852115 SZ851774:SZ852115 ACV851774:ACV852115 AMR851774:AMR852115 AWN851774:AWN852115 BGJ851774:BGJ852115 BQF851774:BQF852115 CAB851774:CAB852115 CJX851774:CJX852115 CTT851774:CTT852115 DDP851774:DDP852115 DNL851774:DNL852115 DXH851774:DXH852115 EHD851774:EHD852115 EQZ851774:EQZ852115 FAV851774:FAV852115 FKR851774:FKR852115 FUN851774:FUN852115 GEJ851774:GEJ852115 GOF851774:GOF852115 GYB851774:GYB852115 HHX851774:HHX852115 HRT851774:HRT852115 IBP851774:IBP852115 ILL851774:ILL852115 IVH851774:IVH852115 JFD851774:JFD852115 JOZ851774:JOZ852115 JYV851774:JYV852115 KIR851774:KIR852115 KSN851774:KSN852115 LCJ851774:LCJ852115 LMF851774:LMF852115 LWB851774:LWB852115 MFX851774:MFX852115 MPT851774:MPT852115 MZP851774:MZP852115 NJL851774:NJL852115 NTH851774:NTH852115 ODD851774:ODD852115 OMZ851774:OMZ852115 OWV851774:OWV852115 PGR851774:PGR852115 PQN851774:PQN852115 QAJ851774:QAJ852115 QKF851774:QKF852115 QUB851774:QUB852115 RDX851774:RDX852115 RNT851774:RNT852115 RXP851774:RXP852115 SHL851774:SHL852115 SRH851774:SRH852115 TBD851774:TBD852115 TKZ851774:TKZ852115 TUV851774:TUV852115 UER851774:UER852115 UON851774:UON852115 UYJ851774:UYJ852115 VIF851774:VIF852115 VSB851774:VSB852115 WBX851774:WBX852115 WLT851774:WLT852115 WVP851774:WVP852115 H917310:H917651 JD917310:JD917651 SZ917310:SZ917651 ACV917310:ACV917651 AMR917310:AMR917651 AWN917310:AWN917651 BGJ917310:BGJ917651 BQF917310:BQF917651 CAB917310:CAB917651 CJX917310:CJX917651 CTT917310:CTT917651 DDP917310:DDP917651 DNL917310:DNL917651 DXH917310:DXH917651 EHD917310:EHD917651 EQZ917310:EQZ917651 FAV917310:FAV917651 FKR917310:FKR917651 FUN917310:FUN917651 GEJ917310:GEJ917651 GOF917310:GOF917651 GYB917310:GYB917651 HHX917310:HHX917651 HRT917310:HRT917651 IBP917310:IBP917651 ILL917310:ILL917651 IVH917310:IVH917651 JFD917310:JFD917651 JOZ917310:JOZ917651 JYV917310:JYV917651 KIR917310:KIR917651 KSN917310:KSN917651 LCJ917310:LCJ917651 LMF917310:LMF917651 LWB917310:LWB917651 MFX917310:MFX917651 MPT917310:MPT917651 MZP917310:MZP917651 NJL917310:NJL917651 NTH917310:NTH917651 ODD917310:ODD917651 OMZ917310:OMZ917651 OWV917310:OWV917651 PGR917310:PGR917651 PQN917310:PQN917651 QAJ917310:QAJ917651 QKF917310:QKF917651 QUB917310:QUB917651 RDX917310:RDX917651 RNT917310:RNT917651 RXP917310:RXP917651 SHL917310:SHL917651 SRH917310:SRH917651 TBD917310:TBD917651 TKZ917310:TKZ917651 TUV917310:TUV917651 UER917310:UER917651 UON917310:UON917651 UYJ917310:UYJ917651 VIF917310:VIF917651 VSB917310:VSB917651 WBX917310:WBX917651 WLT917310:WLT917651 WVP917310:WVP917651 H982846:H983187 JD982846:JD983187 SZ982846:SZ983187 ACV982846:ACV983187 AMR982846:AMR983187 AWN982846:AWN983187 BGJ982846:BGJ983187 BQF982846:BQF983187 CAB982846:CAB983187 CJX982846:CJX983187 CTT982846:CTT983187 DDP982846:DDP983187 DNL982846:DNL983187 DXH982846:DXH983187 EHD982846:EHD983187 EQZ982846:EQZ983187 FAV982846:FAV983187 FKR982846:FKR983187 FUN982846:FUN983187 GEJ982846:GEJ983187 GOF982846:GOF983187 GYB982846:GYB983187 HHX982846:HHX983187 HRT982846:HRT983187 IBP982846:IBP983187 ILL982846:ILL983187 IVH982846:IVH983187 JFD982846:JFD983187 JOZ982846:JOZ983187 JYV982846:JYV983187 KIR982846:KIR983187 KSN982846:KSN983187 LCJ982846:LCJ983187 LMF982846:LMF983187 LWB982846:LWB983187 MFX982846:MFX983187 MPT982846:MPT983187 MZP982846:MZP983187 NJL982846:NJL983187 NTH982846:NTH983187 ODD982846:ODD983187 OMZ982846:OMZ983187 OWV982846:OWV983187 PGR982846:PGR983187 PQN982846:PQN983187 QAJ982846:QAJ983187 QKF982846:QKF983187 QUB982846:QUB983187 RDX982846:RDX983187 RNT982846:RNT983187 RXP982846:RXP983187 SHL982846:SHL983187 SRH982846:SRH983187 TBD982846:TBD983187 TKZ982846:TKZ983187 TUV982846:TUV983187 UER982846:UER983187 UON982846:UON983187 UYJ982846:UYJ983187 VIF982846:VIF983187 VSB982846:VSB983187 WBX982846:WBX983187 WLT982846:WLT983187" xr:uid="{00000000-0002-0000-0000-000003000000}">
      <formula1>1</formula1>
      <formula2>366</formula2>
    </dataValidation>
    <dataValidation type="list" allowBlank="1" showInputMessage="1" showErrorMessage="1" sqref="REC982846:REC983187 TE6:TE149 ADA6:ADA149 AMW6:AMW149 AWS6:AWS149 BGO6:BGO149 BQK6:BQK149 CAG6:CAG149 CKC6:CKC149 CTY6:CTY149 DDU6:DDU149 DNQ6:DNQ149 DXM6:DXM149 EHI6:EHI149 ERE6:ERE149 FBA6:FBA149 FKW6:FKW149 FUS6:FUS149 GEO6:GEO149 GOK6:GOK149 GYG6:GYG149 HIC6:HIC149 HRY6:HRY149 IBU6:IBU149 ILQ6:ILQ149 IVM6:IVM149 JFI6:JFI149 JPE6:JPE149 JZA6:JZA149 KIW6:KIW149 KSS6:KSS149 LCO6:LCO149 LMK6:LMK149 LWG6:LWG149 MGC6:MGC149 MPY6:MPY149 MZU6:MZU149 NJQ6:NJQ149 NTM6:NTM149 ODI6:ODI149 ONE6:ONE149 OXA6:OXA149 PGW6:PGW149 PQS6:PQS149 QAO6:QAO149 QKK6:QKK149 QUG6:QUG149 REC6:REC149 RNY6:RNY149 RXU6:RXU149 SHQ6:SHQ149 SRM6:SRM149 TBI6:TBI149 TLE6:TLE149 TVA6:TVA149 UEW6:UEW149 UOS6:UOS149 UYO6:UYO149 VIK6:VIK149 VSG6:VSG149 WCC6:WCC149 WLY6:WLY149 WVU6:WVU149 QUG982846:QUG983187 RNY982846:RNY983187 JI65342:JI65683 TE65342:TE65683 ADA65342:ADA65683 AMW65342:AMW65683 AWS65342:AWS65683 BGO65342:BGO65683 BQK65342:BQK65683 CAG65342:CAG65683 CKC65342:CKC65683 CTY65342:CTY65683 DDU65342:DDU65683 DNQ65342:DNQ65683 DXM65342:DXM65683 EHI65342:EHI65683 ERE65342:ERE65683 FBA65342:FBA65683 FKW65342:FKW65683 FUS65342:FUS65683 GEO65342:GEO65683 GOK65342:GOK65683 GYG65342:GYG65683 HIC65342:HIC65683 HRY65342:HRY65683 IBU65342:IBU65683 ILQ65342:ILQ65683 IVM65342:IVM65683 JFI65342:JFI65683 JPE65342:JPE65683 JZA65342:JZA65683 KIW65342:KIW65683 KSS65342:KSS65683 LCO65342:LCO65683 LMK65342:LMK65683 LWG65342:LWG65683 MGC65342:MGC65683 MPY65342:MPY65683 MZU65342:MZU65683 NJQ65342:NJQ65683 NTM65342:NTM65683 ODI65342:ODI65683 ONE65342:ONE65683 OXA65342:OXA65683 PGW65342:PGW65683 PQS65342:PQS65683 QAO65342:QAO65683 QKK65342:QKK65683 QUG65342:QUG65683 REC65342:REC65683 RNY65342:RNY65683 RXU65342:RXU65683 SHQ65342:SHQ65683 SRM65342:SRM65683 TBI65342:TBI65683 TLE65342:TLE65683 TVA65342:TVA65683 UEW65342:UEW65683 UOS65342:UOS65683 UYO65342:UYO65683 VIK65342:VIK65683 VSG65342:VSG65683 WCC65342:WCC65683 WLY65342:WLY65683 WVU65342:WVU65683 RXU982846:RXU983187 JI130878:JI131219 TE130878:TE131219 ADA130878:ADA131219 AMW130878:AMW131219 AWS130878:AWS131219 BGO130878:BGO131219 BQK130878:BQK131219 CAG130878:CAG131219 CKC130878:CKC131219 CTY130878:CTY131219 DDU130878:DDU131219 DNQ130878:DNQ131219 DXM130878:DXM131219 EHI130878:EHI131219 ERE130878:ERE131219 FBA130878:FBA131219 FKW130878:FKW131219 FUS130878:FUS131219 GEO130878:GEO131219 GOK130878:GOK131219 GYG130878:GYG131219 HIC130878:HIC131219 HRY130878:HRY131219 IBU130878:IBU131219 ILQ130878:ILQ131219 IVM130878:IVM131219 JFI130878:JFI131219 JPE130878:JPE131219 JZA130878:JZA131219 KIW130878:KIW131219 KSS130878:KSS131219 LCO130878:LCO131219 LMK130878:LMK131219 LWG130878:LWG131219 MGC130878:MGC131219 MPY130878:MPY131219 MZU130878:MZU131219 NJQ130878:NJQ131219 NTM130878:NTM131219 ODI130878:ODI131219 ONE130878:ONE131219 OXA130878:OXA131219 PGW130878:PGW131219 PQS130878:PQS131219 QAO130878:QAO131219 QKK130878:QKK131219 QUG130878:QUG131219 REC130878:REC131219 RNY130878:RNY131219 RXU130878:RXU131219 SHQ130878:SHQ131219 SRM130878:SRM131219 TBI130878:TBI131219 TLE130878:TLE131219 TVA130878:TVA131219 UEW130878:UEW131219 UOS130878:UOS131219 UYO130878:UYO131219 VIK130878:VIK131219 VSG130878:VSG131219 WCC130878:WCC131219 WLY130878:WLY131219 WVU130878:WVU131219 SHQ982846:SHQ983187 JI196414:JI196755 TE196414:TE196755 ADA196414:ADA196755 AMW196414:AMW196755 AWS196414:AWS196755 BGO196414:BGO196755 BQK196414:BQK196755 CAG196414:CAG196755 CKC196414:CKC196755 CTY196414:CTY196755 DDU196414:DDU196755 DNQ196414:DNQ196755 DXM196414:DXM196755 EHI196414:EHI196755 ERE196414:ERE196755 FBA196414:FBA196755 FKW196414:FKW196755 FUS196414:FUS196755 GEO196414:GEO196755 GOK196414:GOK196755 GYG196414:GYG196755 HIC196414:HIC196755 HRY196414:HRY196755 IBU196414:IBU196755 ILQ196414:ILQ196755 IVM196414:IVM196755 JFI196414:JFI196755 JPE196414:JPE196755 JZA196414:JZA196755 KIW196414:KIW196755 KSS196414:KSS196755 LCO196414:LCO196755 LMK196414:LMK196755 LWG196414:LWG196755 MGC196414:MGC196755 MPY196414:MPY196755 MZU196414:MZU196755 NJQ196414:NJQ196755 NTM196414:NTM196755 ODI196414:ODI196755 ONE196414:ONE196755 OXA196414:OXA196755 PGW196414:PGW196755 PQS196414:PQS196755 QAO196414:QAO196755 QKK196414:QKK196755 QUG196414:QUG196755 REC196414:REC196755 RNY196414:RNY196755 RXU196414:RXU196755 SHQ196414:SHQ196755 SRM196414:SRM196755 TBI196414:TBI196755 TLE196414:TLE196755 TVA196414:TVA196755 UEW196414:UEW196755 UOS196414:UOS196755 UYO196414:UYO196755 VIK196414:VIK196755 VSG196414:VSG196755 WCC196414:WCC196755 WLY196414:WLY196755 WVU196414:WVU196755 SRM982846:SRM983187 JI261950:JI262291 TE261950:TE262291 ADA261950:ADA262291 AMW261950:AMW262291 AWS261950:AWS262291 BGO261950:BGO262291 BQK261950:BQK262291 CAG261950:CAG262291 CKC261950:CKC262291 CTY261950:CTY262291 DDU261950:DDU262291 DNQ261950:DNQ262291 DXM261950:DXM262291 EHI261950:EHI262291 ERE261950:ERE262291 FBA261950:FBA262291 FKW261950:FKW262291 FUS261950:FUS262291 GEO261950:GEO262291 GOK261950:GOK262291 GYG261950:GYG262291 HIC261950:HIC262291 HRY261950:HRY262291 IBU261950:IBU262291 ILQ261950:ILQ262291 IVM261950:IVM262291 JFI261950:JFI262291 JPE261950:JPE262291 JZA261950:JZA262291 KIW261950:KIW262291 KSS261950:KSS262291 LCO261950:LCO262291 LMK261950:LMK262291 LWG261950:LWG262291 MGC261950:MGC262291 MPY261950:MPY262291 MZU261950:MZU262291 NJQ261950:NJQ262291 NTM261950:NTM262291 ODI261950:ODI262291 ONE261950:ONE262291 OXA261950:OXA262291 PGW261950:PGW262291 PQS261950:PQS262291 QAO261950:QAO262291 QKK261950:QKK262291 QUG261950:QUG262291 REC261950:REC262291 RNY261950:RNY262291 RXU261950:RXU262291 SHQ261950:SHQ262291 SRM261950:SRM262291 TBI261950:TBI262291 TLE261950:TLE262291 TVA261950:TVA262291 UEW261950:UEW262291 UOS261950:UOS262291 UYO261950:UYO262291 VIK261950:VIK262291 VSG261950:VSG262291 WCC261950:WCC262291 WLY261950:WLY262291 WVU261950:WVU262291 TBI982846:TBI983187 JI327486:JI327827 TE327486:TE327827 ADA327486:ADA327827 AMW327486:AMW327827 AWS327486:AWS327827 BGO327486:BGO327827 BQK327486:BQK327827 CAG327486:CAG327827 CKC327486:CKC327827 CTY327486:CTY327827 DDU327486:DDU327827 DNQ327486:DNQ327827 DXM327486:DXM327827 EHI327486:EHI327827 ERE327486:ERE327827 FBA327486:FBA327827 FKW327486:FKW327827 FUS327486:FUS327827 GEO327486:GEO327827 GOK327486:GOK327827 GYG327486:GYG327827 HIC327486:HIC327827 HRY327486:HRY327827 IBU327486:IBU327827 ILQ327486:ILQ327827 IVM327486:IVM327827 JFI327486:JFI327827 JPE327486:JPE327827 JZA327486:JZA327827 KIW327486:KIW327827 KSS327486:KSS327827 LCO327486:LCO327827 LMK327486:LMK327827 LWG327486:LWG327827 MGC327486:MGC327827 MPY327486:MPY327827 MZU327486:MZU327827 NJQ327486:NJQ327827 NTM327486:NTM327827 ODI327486:ODI327827 ONE327486:ONE327827 OXA327486:OXA327827 PGW327486:PGW327827 PQS327486:PQS327827 QAO327486:QAO327827 QKK327486:QKK327827 QUG327486:QUG327827 REC327486:REC327827 RNY327486:RNY327827 RXU327486:RXU327827 SHQ327486:SHQ327827 SRM327486:SRM327827 TBI327486:TBI327827 TLE327486:TLE327827 TVA327486:TVA327827 UEW327486:UEW327827 UOS327486:UOS327827 UYO327486:UYO327827 VIK327486:VIK327827 VSG327486:VSG327827 WCC327486:WCC327827 WLY327486:WLY327827 WVU327486:WVU327827 TLE982846:TLE983187 JI393022:JI393363 TE393022:TE393363 ADA393022:ADA393363 AMW393022:AMW393363 AWS393022:AWS393363 BGO393022:BGO393363 BQK393022:BQK393363 CAG393022:CAG393363 CKC393022:CKC393363 CTY393022:CTY393363 DDU393022:DDU393363 DNQ393022:DNQ393363 DXM393022:DXM393363 EHI393022:EHI393363 ERE393022:ERE393363 FBA393022:FBA393363 FKW393022:FKW393363 FUS393022:FUS393363 GEO393022:GEO393363 GOK393022:GOK393363 GYG393022:GYG393363 HIC393022:HIC393363 HRY393022:HRY393363 IBU393022:IBU393363 ILQ393022:ILQ393363 IVM393022:IVM393363 JFI393022:JFI393363 JPE393022:JPE393363 JZA393022:JZA393363 KIW393022:KIW393363 KSS393022:KSS393363 LCO393022:LCO393363 LMK393022:LMK393363 LWG393022:LWG393363 MGC393022:MGC393363 MPY393022:MPY393363 MZU393022:MZU393363 NJQ393022:NJQ393363 NTM393022:NTM393363 ODI393022:ODI393363 ONE393022:ONE393363 OXA393022:OXA393363 PGW393022:PGW393363 PQS393022:PQS393363 QAO393022:QAO393363 QKK393022:QKK393363 QUG393022:QUG393363 REC393022:REC393363 RNY393022:RNY393363 RXU393022:RXU393363 SHQ393022:SHQ393363 SRM393022:SRM393363 TBI393022:TBI393363 TLE393022:TLE393363 TVA393022:TVA393363 UEW393022:UEW393363 UOS393022:UOS393363 UYO393022:UYO393363 VIK393022:VIK393363 VSG393022:VSG393363 WCC393022:WCC393363 WLY393022:WLY393363 WVU393022:WVU393363 TVA982846:TVA983187 JI458558:JI458899 TE458558:TE458899 ADA458558:ADA458899 AMW458558:AMW458899 AWS458558:AWS458899 BGO458558:BGO458899 BQK458558:BQK458899 CAG458558:CAG458899 CKC458558:CKC458899 CTY458558:CTY458899 DDU458558:DDU458899 DNQ458558:DNQ458899 DXM458558:DXM458899 EHI458558:EHI458899 ERE458558:ERE458899 FBA458558:FBA458899 FKW458558:FKW458899 FUS458558:FUS458899 GEO458558:GEO458899 GOK458558:GOK458899 GYG458558:GYG458899 HIC458558:HIC458899 HRY458558:HRY458899 IBU458558:IBU458899 ILQ458558:ILQ458899 IVM458558:IVM458899 JFI458558:JFI458899 JPE458558:JPE458899 JZA458558:JZA458899 KIW458558:KIW458899 KSS458558:KSS458899 LCO458558:LCO458899 LMK458558:LMK458899 LWG458558:LWG458899 MGC458558:MGC458899 MPY458558:MPY458899 MZU458558:MZU458899 NJQ458558:NJQ458899 NTM458558:NTM458899 ODI458558:ODI458899 ONE458558:ONE458899 OXA458558:OXA458899 PGW458558:PGW458899 PQS458558:PQS458899 QAO458558:QAO458899 QKK458558:QKK458899 QUG458558:QUG458899 REC458558:REC458899 RNY458558:RNY458899 RXU458558:RXU458899 SHQ458558:SHQ458899 SRM458558:SRM458899 TBI458558:TBI458899 TLE458558:TLE458899 TVA458558:TVA458899 UEW458558:UEW458899 UOS458558:UOS458899 UYO458558:UYO458899 VIK458558:VIK458899 VSG458558:VSG458899 WCC458558:WCC458899 WLY458558:WLY458899 WVU458558:WVU458899 UEW982846:UEW983187 JI524094:JI524435 TE524094:TE524435 ADA524094:ADA524435 AMW524094:AMW524435 AWS524094:AWS524435 BGO524094:BGO524435 BQK524094:BQK524435 CAG524094:CAG524435 CKC524094:CKC524435 CTY524094:CTY524435 DDU524094:DDU524435 DNQ524094:DNQ524435 DXM524094:DXM524435 EHI524094:EHI524435 ERE524094:ERE524435 FBA524094:FBA524435 FKW524094:FKW524435 FUS524094:FUS524435 GEO524094:GEO524435 GOK524094:GOK524435 GYG524094:GYG524435 HIC524094:HIC524435 HRY524094:HRY524435 IBU524094:IBU524435 ILQ524094:ILQ524435 IVM524094:IVM524435 JFI524094:JFI524435 JPE524094:JPE524435 JZA524094:JZA524435 KIW524094:KIW524435 KSS524094:KSS524435 LCO524094:LCO524435 LMK524094:LMK524435 LWG524094:LWG524435 MGC524094:MGC524435 MPY524094:MPY524435 MZU524094:MZU524435 NJQ524094:NJQ524435 NTM524094:NTM524435 ODI524094:ODI524435 ONE524094:ONE524435 OXA524094:OXA524435 PGW524094:PGW524435 PQS524094:PQS524435 QAO524094:QAO524435 QKK524094:QKK524435 QUG524094:QUG524435 REC524094:REC524435 RNY524094:RNY524435 RXU524094:RXU524435 SHQ524094:SHQ524435 SRM524094:SRM524435 TBI524094:TBI524435 TLE524094:TLE524435 TVA524094:TVA524435 UEW524094:UEW524435 UOS524094:UOS524435 UYO524094:UYO524435 VIK524094:VIK524435 VSG524094:VSG524435 WCC524094:WCC524435 WLY524094:WLY524435 WVU524094:WVU524435 UOS982846:UOS983187 JI589630:JI589971 TE589630:TE589971 ADA589630:ADA589971 AMW589630:AMW589971 AWS589630:AWS589971 BGO589630:BGO589971 BQK589630:BQK589971 CAG589630:CAG589971 CKC589630:CKC589971 CTY589630:CTY589971 DDU589630:DDU589971 DNQ589630:DNQ589971 DXM589630:DXM589971 EHI589630:EHI589971 ERE589630:ERE589971 FBA589630:FBA589971 FKW589630:FKW589971 FUS589630:FUS589971 GEO589630:GEO589971 GOK589630:GOK589971 GYG589630:GYG589971 HIC589630:HIC589971 HRY589630:HRY589971 IBU589630:IBU589971 ILQ589630:ILQ589971 IVM589630:IVM589971 JFI589630:JFI589971 JPE589630:JPE589971 JZA589630:JZA589971 KIW589630:KIW589971 KSS589630:KSS589971 LCO589630:LCO589971 LMK589630:LMK589971 LWG589630:LWG589971 MGC589630:MGC589971 MPY589630:MPY589971 MZU589630:MZU589971 NJQ589630:NJQ589971 NTM589630:NTM589971 ODI589630:ODI589971 ONE589630:ONE589971 OXA589630:OXA589971 PGW589630:PGW589971 PQS589630:PQS589971 QAO589630:QAO589971 QKK589630:QKK589971 QUG589630:QUG589971 REC589630:REC589971 RNY589630:RNY589971 RXU589630:RXU589971 SHQ589630:SHQ589971 SRM589630:SRM589971 TBI589630:TBI589971 TLE589630:TLE589971 TVA589630:TVA589971 UEW589630:UEW589971 UOS589630:UOS589971 UYO589630:UYO589971 VIK589630:VIK589971 VSG589630:VSG589971 WCC589630:WCC589971 WLY589630:WLY589971 WVU589630:WVU589971 UYO982846:UYO983187 JI655166:JI655507 TE655166:TE655507 ADA655166:ADA655507 AMW655166:AMW655507 AWS655166:AWS655507 BGO655166:BGO655507 BQK655166:BQK655507 CAG655166:CAG655507 CKC655166:CKC655507 CTY655166:CTY655507 DDU655166:DDU655507 DNQ655166:DNQ655507 DXM655166:DXM655507 EHI655166:EHI655507 ERE655166:ERE655507 FBA655166:FBA655507 FKW655166:FKW655507 FUS655166:FUS655507 GEO655166:GEO655507 GOK655166:GOK655507 GYG655166:GYG655507 HIC655166:HIC655507 HRY655166:HRY655507 IBU655166:IBU655507 ILQ655166:ILQ655507 IVM655166:IVM655507 JFI655166:JFI655507 JPE655166:JPE655507 JZA655166:JZA655507 KIW655166:KIW655507 KSS655166:KSS655507 LCO655166:LCO655507 LMK655166:LMK655507 LWG655166:LWG655507 MGC655166:MGC655507 MPY655166:MPY655507 MZU655166:MZU655507 NJQ655166:NJQ655507 NTM655166:NTM655507 ODI655166:ODI655507 ONE655166:ONE655507 OXA655166:OXA655507 PGW655166:PGW655507 PQS655166:PQS655507 QAO655166:QAO655507 QKK655166:QKK655507 QUG655166:QUG655507 REC655166:REC655507 RNY655166:RNY655507 RXU655166:RXU655507 SHQ655166:SHQ655507 SRM655166:SRM655507 TBI655166:TBI655507 TLE655166:TLE655507 TVA655166:TVA655507 UEW655166:UEW655507 UOS655166:UOS655507 UYO655166:UYO655507 VIK655166:VIK655507 VSG655166:VSG655507 WCC655166:WCC655507 WLY655166:WLY655507 WVU655166:WVU655507 VIK982846:VIK983187 JI720702:JI721043 TE720702:TE721043 ADA720702:ADA721043 AMW720702:AMW721043 AWS720702:AWS721043 BGO720702:BGO721043 BQK720702:BQK721043 CAG720702:CAG721043 CKC720702:CKC721043 CTY720702:CTY721043 DDU720702:DDU721043 DNQ720702:DNQ721043 DXM720702:DXM721043 EHI720702:EHI721043 ERE720702:ERE721043 FBA720702:FBA721043 FKW720702:FKW721043 FUS720702:FUS721043 GEO720702:GEO721043 GOK720702:GOK721043 GYG720702:GYG721043 HIC720702:HIC721043 HRY720702:HRY721043 IBU720702:IBU721043 ILQ720702:ILQ721043 IVM720702:IVM721043 JFI720702:JFI721043 JPE720702:JPE721043 JZA720702:JZA721043 KIW720702:KIW721043 KSS720702:KSS721043 LCO720702:LCO721043 LMK720702:LMK721043 LWG720702:LWG721043 MGC720702:MGC721043 MPY720702:MPY721043 MZU720702:MZU721043 NJQ720702:NJQ721043 NTM720702:NTM721043 ODI720702:ODI721043 ONE720702:ONE721043 OXA720702:OXA721043 PGW720702:PGW721043 PQS720702:PQS721043 QAO720702:QAO721043 QKK720702:QKK721043 QUG720702:QUG721043 REC720702:REC721043 RNY720702:RNY721043 RXU720702:RXU721043 SHQ720702:SHQ721043 SRM720702:SRM721043 TBI720702:TBI721043 TLE720702:TLE721043 TVA720702:TVA721043 UEW720702:UEW721043 UOS720702:UOS721043 UYO720702:UYO721043 VIK720702:VIK721043 VSG720702:VSG721043 WCC720702:WCC721043 WLY720702:WLY721043 WVU720702:WVU721043 VSG982846:VSG983187 JI786238:JI786579 TE786238:TE786579 ADA786238:ADA786579 AMW786238:AMW786579 AWS786238:AWS786579 BGO786238:BGO786579 BQK786238:BQK786579 CAG786238:CAG786579 CKC786238:CKC786579 CTY786238:CTY786579 DDU786238:DDU786579 DNQ786238:DNQ786579 DXM786238:DXM786579 EHI786238:EHI786579 ERE786238:ERE786579 FBA786238:FBA786579 FKW786238:FKW786579 FUS786238:FUS786579 GEO786238:GEO786579 GOK786238:GOK786579 GYG786238:GYG786579 HIC786238:HIC786579 HRY786238:HRY786579 IBU786238:IBU786579 ILQ786238:ILQ786579 IVM786238:IVM786579 JFI786238:JFI786579 JPE786238:JPE786579 JZA786238:JZA786579 KIW786238:KIW786579 KSS786238:KSS786579 LCO786238:LCO786579 LMK786238:LMK786579 LWG786238:LWG786579 MGC786238:MGC786579 MPY786238:MPY786579 MZU786238:MZU786579 NJQ786238:NJQ786579 NTM786238:NTM786579 ODI786238:ODI786579 ONE786238:ONE786579 OXA786238:OXA786579 PGW786238:PGW786579 PQS786238:PQS786579 QAO786238:QAO786579 QKK786238:QKK786579 QUG786238:QUG786579 REC786238:REC786579 RNY786238:RNY786579 RXU786238:RXU786579 SHQ786238:SHQ786579 SRM786238:SRM786579 TBI786238:TBI786579 TLE786238:TLE786579 TVA786238:TVA786579 UEW786238:UEW786579 UOS786238:UOS786579 UYO786238:UYO786579 VIK786238:VIK786579 VSG786238:VSG786579 WCC786238:WCC786579 WLY786238:WLY786579 WVU786238:WVU786579 WCC982846:WCC983187 JI851774:JI852115 TE851774:TE852115 ADA851774:ADA852115 AMW851774:AMW852115 AWS851774:AWS852115 BGO851774:BGO852115 BQK851774:BQK852115 CAG851774:CAG852115 CKC851774:CKC852115 CTY851774:CTY852115 DDU851774:DDU852115 DNQ851774:DNQ852115 DXM851774:DXM852115 EHI851774:EHI852115 ERE851774:ERE852115 FBA851774:FBA852115 FKW851774:FKW852115 FUS851774:FUS852115 GEO851774:GEO852115 GOK851774:GOK852115 GYG851774:GYG852115 HIC851774:HIC852115 HRY851774:HRY852115 IBU851774:IBU852115 ILQ851774:ILQ852115 IVM851774:IVM852115 JFI851774:JFI852115 JPE851774:JPE852115 JZA851774:JZA852115 KIW851774:KIW852115 KSS851774:KSS852115 LCO851774:LCO852115 LMK851774:LMK852115 LWG851774:LWG852115 MGC851774:MGC852115 MPY851774:MPY852115 MZU851774:MZU852115 NJQ851774:NJQ852115 NTM851774:NTM852115 ODI851774:ODI852115 ONE851774:ONE852115 OXA851774:OXA852115 PGW851774:PGW852115 PQS851774:PQS852115 QAO851774:QAO852115 QKK851774:QKK852115 QUG851774:QUG852115 REC851774:REC852115 RNY851774:RNY852115 RXU851774:RXU852115 SHQ851774:SHQ852115 SRM851774:SRM852115 TBI851774:TBI852115 TLE851774:TLE852115 TVA851774:TVA852115 UEW851774:UEW852115 UOS851774:UOS852115 UYO851774:UYO852115 VIK851774:VIK852115 VSG851774:VSG852115 WCC851774:WCC852115 WLY851774:WLY852115 WVU851774:WVU852115 WLY982846:WLY983187 JI917310:JI917651 TE917310:TE917651 ADA917310:ADA917651 AMW917310:AMW917651 AWS917310:AWS917651 BGO917310:BGO917651 BQK917310:BQK917651 CAG917310:CAG917651 CKC917310:CKC917651 CTY917310:CTY917651 DDU917310:DDU917651 DNQ917310:DNQ917651 DXM917310:DXM917651 EHI917310:EHI917651 ERE917310:ERE917651 FBA917310:FBA917651 FKW917310:FKW917651 FUS917310:FUS917651 GEO917310:GEO917651 GOK917310:GOK917651 GYG917310:GYG917651 HIC917310:HIC917651 HRY917310:HRY917651 IBU917310:IBU917651 ILQ917310:ILQ917651 IVM917310:IVM917651 JFI917310:JFI917651 JPE917310:JPE917651 JZA917310:JZA917651 KIW917310:KIW917651 KSS917310:KSS917651 LCO917310:LCO917651 LMK917310:LMK917651 LWG917310:LWG917651 MGC917310:MGC917651 MPY917310:MPY917651 MZU917310:MZU917651 NJQ917310:NJQ917651 NTM917310:NTM917651 ODI917310:ODI917651 ONE917310:ONE917651 OXA917310:OXA917651 PGW917310:PGW917651 PQS917310:PQS917651 QAO917310:QAO917651 QKK917310:QKK917651 QUG917310:QUG917651 REC917310:REC917651 RNY917310:RNY917651 RXU917310:RXU917651 SHQ917310:SHQ917651 SRM917310:SRM917651 TBI917310:TBI917651 TLE917310:TLE917651 TVA917310:TVA917651 UEW917310:UEW917651 UOS917310:UOS917651 UYO917310:UYO917651 VIK917310:VIK917651 VSG917310:VSG917651 WCC917310:WCC917651 WLY917310:WLY917651 WVU917310:WVU917651 WVU982846:WVU983187 JI982846:JI983187 TE982846:TE983187 ADA982846:ADA983187 AMW982846:AMW983187 AWS982846:AWS983187 BGO982846:BGO983187 BQK982846:BQK983187 CAG982846:CAG983187 CKC982846:CKC983187 CTY982846:CTY983187 DDU982846:DDU983187 DNQ982846:DNQ983187 DXM982846:DXM983187 EHI982846:EHI983187 ERE982846:ERE983187 FBA982846:FBA983187 FKW982846:FKW983187 FUS982846:FUS983187 GEO982846:GEO983187 GOK982846:GOK983187 GYG982846:GYG983187 HIC982846:HIC983187 HRY982846:HRY983187 IBU982846:IBU983187 ILQ982846:ILQ983187 IVM982846:IVM983187 JFI982846:JFI983187 JPE982846:JPE983187 JZA982846:JZA983187 KIW982846:KIW983187 KSS982846:KSS983187 LCO982846:LCO983187 LMK982846:LMK983187 LWG982846:LWG983187 MGC982846:MGC983187 MPY982846:MPY983187 MZU982846:MZU983187 NJQ982846:NJQ983187 NTM982846:NTM983187 ODI982846:ODI983187 ONE982846:ONE983187 OXA982846:OXA983187 PGW982846:PGW983187 PQS982846:PQS983187 QAO982846:QAO983187 QKK982846:QKK983187 JI6:JI149" xr:uid="{00000000-0002-0000-0000-000004000000}">
      <formula1>ACCOMPAGNO</formula1>
    </dataValidation>
    <dataValidation type="list" allowBlank="1" showInputMessage="1" showErrorMessage="1" sqref="RDT982846:RDT983187 SV6:SV149 ACR6:ACR149 AMN6:AMN149 AWJ6:AWJ149 BGF6:BGF149 BQB6:BQB149 BZX6:BZX149 CJT6:CJT149 CTP6:CTP149 DDL6:DDL149 DNH6:DNH149 DXD6:DXD149 EGZ6:EGZ149 EQV6:EQV149 FAR6:FAR149 FKN6:FKN149 FUJ6:FUJ149 GEF6:GEF149 GOB6:GOB149 GXX6:GXX149 HHT6:HHT149 HRP6:HRP149 IBL6:IBL149 ILH6:ILH149 IVD6:IVD149 JEZ6:JEZ149 JOV6:JOV149 JYR6:JYR149 KIN6:KIN149 KSJ6:KSJ149 LCF6:LCF149 LMB6:LMB149 LVX6:LVX149 MFT6:MFT149 MPP6:MPP149 MZL6:MZL149 NJH6:NJH149 NTD6:NTD149 OCZ6:OCZ149 OMV6:OMV149 OWR6:OWR149 PGN6:PGN149 PQJ6:PQJ149 QAF6:QAF149 QKB6:QKB149 QTX6:QTX149 RDT6:RDT149 RNP6:RNP149 RXL6:RXL149 SHH6:SHH149 SRD6:SRD149 TAZ6:TAZ149 TKV6:TKV149 TUR6:TUR149 UEN6:UEN149 UOJ6:UOJ149 UYF6:UYF149 VIB6:VIB149 VRX6:VRX149 WBT6:WBT149 WLP6:WLP149 WVL6:WVL149 QTX982846:QTX983187 RNP982846:RNP983187 IZ65342:IZ65683 SV65342:SV65683 ACR65342:ACR65683 AMN65342:AMN65683 AWJ65342:AWJ65683 BGF65342:BGF65683 BQB65342:BQB65683 BZX65342:BZX65683 CJT65342:CJT65683 CTP65342:CTP65683 DDL65342:DDL65683 DNH65342:DNH65683 DXD65342:DXD65683 EGZ65342:EGZ65683 EQV65342:EQV65683 FAR65342:FAR65683 FKN65342:FKN65683 FUJ65342:FUJ65683 GEF65342:GEF65683 GOB65342:GOB65683 GXX65342:GXX65683 HHT65342:HHT65683 HRP65342:HRP65683 IBL65342:IBL65683 ILH65342:ILH65683 IVD65342:IVD65683 JEZ65342:JEZ65683 JOV65342:JOV65683 JYR65342:JYR65683 KIN65342:KIN65683 KSJ65342:KSJ65683 LCF65342:LCF65683 LMB65342:LMB65683 LVX65342:LVX65683 MFT65342:MFT65683 MPP65342:MPP65683 MZL65342:MZL65683 NJH65342:NJH65683 NTD65342:NTD65683 OCZ65342:OCZ65683 OMV65342:OMV65683 OWR65342:OWR65683 PGN65342:PGN65683 PQJ65342:PQJ65683 QAF65342:QAF65683 QKB65342:QKB65683 QTX65342:QTX65683 RDT65342:RDT65683 RNP65342:RNP65683 RXL65342:RXL65683 SHH65342:SHH65683 SRD65342:SRD65683 TAZ65342:TAZ65683 TKV65342:TKV65683 TUR65342:TUR65683 UEN65342:UEN65683 UOJ65342:UOJ65683 UYF65342:UYF65683 VIB65342:VIB65683 VRX65342:VRX65683 WBT65342:WBT65683 WLP65342:WLP65683 WVL65342:WVL65683 RXL982846:RXL983187 IZ130878:IZ131219 SV130878:SV131219 ACR130878:ACR131219 AMN130878:AMN131219 AWJ130878:AWJ131219 BGF130878:BGF131219 BQB130878:BQB131219 BZX130878:BZX131219 CJT130878:CJT131219 CTP130878:CTP131219 DDL130878:DDL131219 DNH130878:DNH131219 DXD130878:DXD131219 EGZ130878:EGZ131219 EQV130878:EQV131219 FAR130878:FAR131219 FKN130878:FKN131219 FUJ130878:FUJ131219 GEF130878:GEF131219 GOB130878:GOB131219 GXX130878:GXX131219 HHT130878:HHT131219 HRP130878:HRP131219 IBL130878:IBL131219 ILH130878:ILH131219 IVD130878:IVD131219 JEZ130878:JEZ131219 JOV130878:JOV131219 JYR130878:JYR131219 KIN130878:KIN131219 KSJ130878:KSJ131219 LCF130878:LCF131219 LMB130878:LMB131219 LVX130878:LVX131219 MFT130878:MFT131219 MPP130878:MPP131219 MZL130878:MZL131219 NJH130878:NJH131219 NTD130878:NTD131219 OCZ130878:OCZ131219 OMV130878:OMV131219 OWR130878:OWR131219 PGN130878:PGN131219 PQJ130878:PQJ131219 QAF130878:QAF131219 QKB130878:QKB131219 QTX130878:QTX131219 RDT130878:RDT131219 RNP130878:RNP131219 RXL130878:RXL131219 SHH130878:SHH131219 SRD130878:SRD131219 TAZ130878:TAZ131219 TKV130878:TKV131219 TUR130878:TUR131219 UEN130878:UEN131219 UOJ130878:UOJ131219 UYF130878:UYF131219 VIB130878:VIB131219 VRX130878:VRX131219 WBT130878:WBT131219 WLP130878:WLP131219 WVL130878:WVL131219 SHH982846:SHH983187 IZ196414:IZ196755 SV196414:SV196755 ACR196414:ACR196755 AMN196414:AMN196755 AWJ196414:AWJ196755 BGF196414:BGF196755 BQB196414:BQB196755 BZX196414:BZX196755 CJT196414:CJT196755 CTP196414:CTP196755 DDL196414:DDL196755 DNH196414:DNH196755 DXD196414:DXD196755 EGZ196414:EGZ196755 EQV196414:EQV196755 FAR196414:FAR196755 FKN196414:FKN196755 FUJ196414:FUJ196755 GEF196414:GEF196755 GOB196414:GOB196755 GXX196414:GXX196755 HHT196414:HHT196755 HRP196414:HRP196755 IBL196414:IBL196755 ILH196414:ILH196755 IVD196414:IVD196755 JEZ196414:JEZ196755 JOV196414:JOV196755 JYR196414:JYR196755 KIN196414:KIN196755 KSJ196414:KSJ196755 LCF196414:LCF196755 LMB196414:LMB196755 LVX196414:LVX196755 MFT196414:MFT196755 MPP196414:MPP196755 MZL196414:MZL196755 NJH196414:NJH196755 NTD196414:NTD196755 OCZ196414:OCZ196755 OMV196414:OMV196755 OWR196414:OWR196755 PGN196414:PGN196755 PQJ196414:PQJ196755 QAF196414:QAF196755 QKB196414:QKB196755 QTX196414:QTX196755 RDT196414:RDT196755 RNP196414:RNP196755 RXL196414:RXL196755 SHH196414:SHH196755 SRD196414:SRD196755 TAZ196414:TAZ196755 TKV196414:TKV196755 TUR196414:TUR196755 UEN196414:UEN196755 UOJ196414:UOJ196755 UYF196414:UYF196755 VIB196414:VIB196755 VRX196414:VRX196755 WBT196414:WBT196755 WLP196414:WLP196755 WVL196414:WVL196755 SRD982846:SRD983187 IZ261950:IZ262291 SV261950:SV262291 ACR261950:ACR262291 AMN261950:AMN262291 AWJ261950:AWJ262291 BGF261950:BGF262291 BQB261950:BQB262291 BZX261950:BZX262291 CJT261950:CJT262291 CTP261950:CTP262291 DDL261950:DDL262291 DNH261950:DNH262291 DXD261950:DXD262291 EGZ261950:EGZ262291 EQV261950:EQV262291 FAR261950:FAR262291 FKN261950:FKN262291 FUJ261950:FUJ262291 GEF261950:GEF262291 GOB261950:GOB262291 GXX261950:GXX262291 HHT261950:HHT262291 HRP261950:HRP262291 IBL261950:IBL262291 ILH261950:ILH262291 IVD261950:IVD262291 JEZ261950:JEZ262291 JOV261950:JOV262291 JYR261950:JYR262291 KIN261950:KIN262291 KSJ261950:KSJ262291 LCF261950:LCF262291 LMB261950:LMB262291 LVX261950:LVX262291 MFT261950:MFT262291 MPP261950:MPP262291 MZL261950:MZL262291 NJH261950:NJH262291 NTD261950:NTD262291 OCZ261950:OCZ262291 OMV261950:OMV262291 OWR261950:OWR262291 PGN261950:PGN262291 PQJ261950:PQJ262291 QAF261950:QAF262291 QKB261950:QKB262291 QTX261950:QTX262291 RDT261950:RDT262291 RNP261950:RNP262291 RXL261950:RXL262291 SHH261950:SHH262291 SRD261950:SRD262291 TAZ261950:TAZ262291 TKV261950:TKV262291 TUR261950:TUR262291 UEN261950:UEN262291 UOJ261950:UOJ262291 UYF261950:UYF262291 VIB261950:VIB262291 VRX261950:VRX262291 WBT261950:WBT262291 WLP261950:WLP262291 WVL261950:WVL262291 TAZ982846:TAZ983187 IZ327486:IZ327827 SV327486:SV327827 ACR327486:ACR327827 AMN327486:AMN327827 AWJ327486:AWJ327827 BGF327486:BGF327827 BQB327486:BQB327827 BZX327486:BZX327827 CJT327486:CJT327827 CTP327486:CTP327827 DDL327486:DDL327827 DNH327486:DNH327827 DXD327486:DXD327827 EGZ327486:EGZ327827 EQV327486:EQV327827 FAR327486:FAR327827 FKN327486:FKN327827 FUJ327486:FUJ327827 GEF327486:GEF327827 GOB327486:GOB327827 GXX327486:GXX327827 HHT327486:HHT327827 HRP327486:HRP327827 IBL327486:IBL327827 ILH327486:ILH327827 IVD327486:IVD327827 JEZ327486:JEZ327827 JOV327486:JOV327827 JYR327486:JYR327827 KIN327486:KIN327827 KSJ327486:KSJ327827 LCF327486:LCF327827 LMB327486:LMB327827 LVX327486:LVX327827 MFT327486:MFT327827 MPP327486:MPP327827 MZL327486:MZL327827 NJH327486:NJH327827 NTD327486:NTD327827 OCZ327486:OCZ327827 OMV327486:OMV327827 OWR327486:OWR327827 PGN327486:PGN327827 PQJ327486:PQJ327827 QAF327486:QAF327827 QKB327486:QKB327827 QTX327486:QTX327827 RDT327486:RDT327827 RNP327486:RNP327827 RXL327486:RXL327827 SHH327486:SHH327827 SRD327486:SRD327827 TAZ327486:TAZ327827 TKV327486:TKV327827 TUR327486:TUR327827 UEN327486:UEN327827 UOJ327486:UOJ327827 UYF327486:UYF327827 VIB327486:VIB327827 VRX327486:VRX327827 WBT327486:WBT327827 WLP327486:WLP327827 WVL327486:WVL327827 TKV982846:TKV983187 IZ393022:IZ393363 SV393022:SV393363 ACR393022:ACR393363 AMN393022:AMN393363 AWJ393022:AWJ393363 BGF393022:BGF393363 BQB393022:BQB393363 BZX393022:BZX393363 CJT393022:CJT393363 CTP393022:CTP393363 DDL393022:DDL393363 DNH393022:DNH393363 DXD393022:DXD393363 EGZ393022:EGZ393363 EQV393022:EQV393363 FAR393022:FAR393363 FKN393022:FKN393363 FUJ393022:FUJ393363 GEF393022:GEF393363 GOB393022:GOB393363 GXX393022:GXX393363 HHT393022:HHT393363 HRP393022:HRP393363 IBL393022:IBL393363 ILH393022:ILH393363 IVD393022:IVD393363 JEZ393022:JEZ393363 JOV393022:JOV393363 JYR393022:JYR393363 KIN393022:KIN393363 KSJ393022:KSJ393363 LCF393022:LCF393363 LMB393022:LMB393363 LVX393022:LVX393363 MFT393022:MFT393363 MPP393022:MPP393363 MZL393022:MZL393363 NJH393022:NJH393363 NTD393022:NTD393363 OCZ393022:OCZ393363 OMV393022:OMV393363 OWR393022:OWR393363 PGN393022:PGN393363 PQJ393022:PQJ393363 QAF393022:QAF393363 QKB393022:QKB393363 QTX393022:QTX393363 RDT393022:RDT393363 RNP393022:RNP393363 RXL393022:RXL393363 SHH393022:SHH393363 SRD393022:SRD393363 TAZ393022:TAZ393363 TKV393022:TKV393363 TUR393022:TUR393363 UEN393022:UEN393363 UOJ393022:UOJ393363 UYF393022:UYF393363 VIB393022:VIB393363 VRX393022:VRX393363 WBT393022:WBT393363 WLP393022:WLP393363 WVL393022:WVL393363 TUR982846:TUR983187 IZ458558:IZ458899 SV458558:SV458899 ACR458558:ACR458899 AMN458558:AMN458899 AWJ458558:AWJ458899 BGF458558:BGF458899 BQB458558:BQB458899 BZX458558:BZX458899 CJT458558:CJT458899 CTP458558:CTP458899 DDL458558:DDL458899 DNH458558:DNH458899 DXD458558:DXD458899 EGZ458558:EGZ458899 EQV458558:EQV458899 FAR458558:FAR458899 FKN458558:FKN458899 FUJ458558:FUJ458899 GEF458558:GEF458899 GOB458558:GOB458899 GXX458558:GXX458899 HHT458558:HHT458899 HRP458558:HRP458899 IBL458558:IBL458899 ILH458558:ILH458899 IVD458558:IVD458899 JEZ458558:JEZ458899 JOV458558:JOV458899 JYR458558:JYR458899 KIN458558:KIN458899 KSJ458558:KSJ458899 LCF458558:LCF458899 LMB458558:LMB458899 LVX458558:LVX458899 MFT458558:MFT458899 MPP458558:MPP458899 MZL458558:MZL458899 NJH458558:NJH458899 NTD458558:NTD458899 OCZ458558:OCZ458899 OMV458558:OMV458899 OWR458558:OWR458899 PGN458558:PGN458899 PQJ458558:PQJ458899 QAF458558:QAF458899 QKB458558:QKB458899 QTX458558:QTX458899 RDT458558:RDT458899 RNP458558:RNP458899 RXL458558:RXL458899 SHH458558:SHH458899 SRD458558:SRD458899 TAZ458558:TAZ458899 TKV458558:TKV458899 TUR458558:TUR458899 UEN458558:UEN458899 UOJ458558:UOJ458899 UYF458558:UYF458899 VIB458558:VIB458899 VRX458558:VRX458899 WBT458558:WBT458899 WLP458558:WLP458899 WVL458558:WVL458899 UEN982846:UEN983187 IZ524094:IZ524435 SV524094:SV524435 ACR524094:ACR524435 AMN524094:AMN524435 AWJ524094:AWJ524435 BGF524094:BGF524435 BQB524094:BQB524435 BZX524094:BZX524435 CJT524094:CJT524435 CTP524094:CTP524435 DDL524094:DDL524435 DNH524094:DNH524435 DXD524094:DXD524435 EGZ524094:EGZ524435 EQV524094:EQV524435 FAR524094:FAR524435 FKN524094:FKN524435 FUJ524094:FUJ524435 GEF524094:GEF524435 GOB524094:GOB524435 GXX524094:GXX524435 HHT524094:HHT524435 HRP524094:HRP524435 IBL524094:IBL524435 ILH524094:ILH524435 IVD524094:IVD524435 JEZ524094:JEZ524435 JOV524094:JOV524435 JYR524094:JYR524435 KIN524094:KIN524435 KSJ524094:KSJ524435 LCF524094:LCF524435 LMB524094:LMB524435 LVX524094:LVX524435 MFT524094:MFT524435 MPP524094:MPP524435 MZL524094:MZL524435 NJH524094:NJH524435 NTD524094:NTD524435 OCZ524094:OCZ524435 OMV524094:OMV524435 OWR524094:OWR524435 PGN524094:PGN524435 PQJ524094:PQJ524435 QAF524094:QAF524435 QKB524094:QKB524435 QTX524094:QTX524435 RDT524094:RDT524435 RNP524094:RNP524435 RXL524094:RXL524435 SHH524094:SHH524435 SRD524094:SRD524435 TAZ524094:TAZ524435 TKV524094:TKV524435 TUR524094:TUR524435 UEN524094:UEN524435 UOJ524094:UOJ524435 UYF524094:UYF524435 VIB524094:VIB524435 VRX524094:VRX524435 WBT524094:WBT524435 WLP524094:WLP524435 WVL524094:WVL524435 UOJ982846:UOJ983187 IZ589630:IZ589971 SV589630:SV589971 ACR589630:ACR589971 AMN589630:AMN589971 AWJ589630:AWJ589971 BGF589630:BGF589971 BQB589630:BQB589971 BZX589630:BZX589971 CJT589630:CJT589971 CTP589630:CTP589971 DDL589630:DDL589971 DNH589630:DNH589971 DXD589630:DXD589971 EGZ589630:EGZ589971 EQV589630:EQV589971 FAR589630:FAR589971 FKN589630:FKN589971 FUJ589630:FUJ589971 GEF589630:GEF589971 GOB589630:GOB589971 GXX589630:GXX589971 HHT589630:HHT589971 HRP589630:HRP589971 IBL589630:IBL589971 ILH589630:ILH589971 IVD589630:IVD589971 JEZ589630:JEZ589971 JOV589630:JOV589971 JYR589630:JYR589971 KIN589630:KIN589971 KSJ589630:KSJ589971 LCF589630:LCF589971 LMB589630:LMB589971 LVX589630:LVX589971 MFT589630:MFT589971 MPP589630:MPP589971 MZL589630:MZL589971 NJH589630:NJH589971 NTD589630:NTD589971 OCZ589630:OCZ589971 OMV589630:OMV589971 OWR589630:OWR589971 PGN589630:PGN589971 PQJ589630:PQJ589971 QAF589630:QAF589971 QKB589630:QKB589971 QTX589630:QTX589971 RDT589630:RDT589971 RNP589630:RNP589971 RXL589630:RXL589971 SHH589630:SHH589971 SRD589630:SRD589971 TAZ589630:TAZ589971 TKV589630:TKV589971 TUR589630:TUR589971 UEN589630:UEN589971 UOJ589630:UOJ589971 UYF589630:UYF589971 VIB589630:VIB589971 VRX589630:VRX589971 WBT589630:WBT589971 WLP589630:WLP589971 WVL589630:WVL589971 UYF982846:UYF983187 IZ655166:IZ655507 SV655166:SV655507 ACR655166:ACR655507 AMN655166:AMN655507 AWJ655166:AWJ655507 BGF655166:BGF655507 BQB655166:BQB655507 BZX655166:BZX655507 CJT655166:CJT655507 CTP655166:CTP655507 DDL655166:DDL655507 DNH655166:DNH655507 DXD655166:DXD655507 EGZ655166:EGZ655507 EQV655166:EQV655507 FAR655166:FAR655507 FKN655166:FKN655507 FUJ655166:FUJ655507 GEF655166:GEF655507 GOB655166:GOB655507 GXX655166:GXX655507 HHT655166:HHT655507 HRP655166:HRP655507 IBL655166:IBL655507 ILH655166:ILH655507 IVD655166:IVD655507 JEZ655166:JEZ655507 JOV655166:JOV655507 JYR655166:JYR655507 KIN655166:KIN655507 KSJ655166:KSJ655507 LCF655166:LCF655507 LMB655166:LMB655507 LVX655166:LVX655507 MFT655166:MFT655507 MPP655166:MPP655507 MZL655166:MZL655507 NJH655166:NJH655507 NTD655166:NTD655507 OCZ655166:OCZ655507 OMV655166:OMV655507 OWR655166:OWR655507 PGN655166:PGN655507 PQJ655166:PQJ655507 QAF655166:QAF655507 QKB655166:QKB655507 QTX655166:QTX655507 RDT655166:RDT655507 RNP655166:RNP655507 RXL655166:RXL655507 SHH655166:SHH655507 SRD655166:SRD655507 TAZ655166:TAZ655507 TKV655166:TKV655507 TUR655166:TUR655507 UEN655166:UEN655507 UOJ655166:UOJ655507 UYF655166:UYF655507 VIB655166:VIB655507 VRX655166:VRX655507 WBT655166:WBT655507 WLP655166:WLP655507 WVL655166:WVL655507 VIB982846:VIB983187 IZ720702:IZ721043 SV720702:SV721043 ACR720702:ACR721043 AMN720702:AMN721043 AWJ720702:AWJ721043 BGF720702:BGF721043 BQB720702:BQB721043 BZX720702:BZX721043 CJT720702:CJT721043 CTP720702:CTP721043 DDL720702:DDL721043 DNH720702:DNH721043 DXD720702:DXD721043 EGZ720702:EGZ721043 EQV720702:EQV721043 FAR720702:FAR721043 FKN720702:FKN721043 FUJ720702:FUJ721043 GEF720702:GEF721043 GOB720702:GOB721043 GXX720702:GXX721043 HHT720702:HHT721043 HRP720702:HRP721043 IBL720702:IBL721043 ILH720702:ILH721043 IVD720702:IVD721043 JEZ720702:JEZ721043 JOV720702:JOV721043 JYR720702:JYR721043 KIN720702:KIN721043 KSJ720702:KSJ721043 LCF720702:LCF721043 LMB720702:LMB721043 LVX720702:LVX721043 MFT720702:MFT721043 MPP720702:MPP721043 MZL720702:MZL721043 NJH720702:NJH721043 NTD720702:NTD721043 OCZ720702:OCZ721043 OMV720702:OMV721043 OWR720702:OWR721043 PGN720702:PGN721043 PQJ720702:PQJ721043 QAF720702:QAF721043 QKB720702:QKB721043 QTX720702:QTX721043 RDT720702:RDT721043 RNP720702:RNP721043 RXL720702:RXL721043 SHH720702:SHH721043 SRD720702:SRD721043 TAZ720702:TAZ721043 TKV720702:TKV721043 TUR720702:TUR721043 UEN720702:UEN721043 UOJ720702:UOJ721043 UYF720702:UYF721043 VIB720702:VIB721043 VRX720702:VRX721043 WBT720702:WBT721043 WLP720702:WLP721043 WVL720702:WVL721043 VRX982846:VRX983187 IZ786238:IZ786579 SV786238:SV786579 ACR786238:ACR786579 AMN786238:AMN786579 AWJ786238:AWJ786579 BGF786238:BGF786579 BQB786238:BQB786579 BZX786238:BZX786579 CJT786238:CJT786579 CTP786238:CTP786579 DDL786238:DDL786579 DNH786238:DNH786579 DXD786238:DXD786579 EGZ786238:EGZ786579 EQV786238:EQV786579 FAR786238:FAR786579 FKN786238:FKN786579 FUJ786238:FUJ786579 GEF786238:GEF786579 GOB786238:GOB786579 GXX786238:GXX786579 HHT786238:HHT786579 HRP786238:HRP786579 IBL786238:IBL786579 ILH786238:ILH786579 IVD786238:IVD786579 JEZ786238:JEZ786579 JOV786238:JOV786579 JYR786238:JYR786579 KIN786238:KIN786579 KSJ786238:KSJ786579 LCF786238:LCF786579 LMB786238:LMB786579 LVX786238:LVX786579 MFT786238:MFT786579 MPP786238:MPP786579 MZL786238:MZL786579 NJH786238:NJH786579 NTD786238:NTD786579 OCZ786238:OCZ786579 OMV786238:OMV786579 OWR786238:OWR786579 PGN786238:PGN786579 PQJ786238:PQJ786579 QAF786238:QAF786579 QKB786238:QKB786579 QTX786238:QTX786579 RDT786238:RDT786579 RNP786238:RNP786579 RXL786238:RXL786579 SHH786238:SHH786579 SRD786238:SRD786579 TAZ786238:TAZ786579 TKV786238:TKV786579 TUR786238:TUR786579 UEN786238:UEN786579 UOJ786238:UOJ786579 UYF786238:UYF786579 VIB786238:VIB786579 VRX786238:VRX786579 WBT786238:WBT786579 WLP786238:WLP786579 WVL786238:WVL786579 WBT982846:WBT983187 IZ851774:IZ852115 SV851774:SV852115 ACR851774:ACR852115 AMN851774:AMN852115 AWJ851774:AWJ852115 BGF851774:BGF852115 BQB851774:BQB852115 BZX851774:BZX852115 CJT851774:CJT852115 CTP851774:CTP852115 DDL851774:DDL852115 DNH851774:DNH852115 DXD851774:DXD852115 EGZ851774:EGZ852115 EQV851774:EQV852115 FAR851774:FAR852115 FKN851774:FKN852115 FUJ851774:FUJ852115 GEF851774:GEF852115 GOB851774:GOB852115 GXX851774:GXX852115 HHT851774:HHT852115 HRP851774:HRP852115 IBL851774:IBL852115 ILH851774:ILH852115 IVD851774:IVD852115 JEZ851774:JEZ852115 JOV851774:JOV852115 JYR851774:JYR852115 KIN851774:KIN852115 KSJ851774:KSJ852115 LCF851774:LCF852115 LMB851774:LMB852115 LVX851774:LVX852115 MFT851774:MFT852115 MPP851774:MPP852115 MZL851774:MZL852115 NJH851774:NJH852115 NTD851774:NTD852115 OCZ851774:OCZ852115 OMV851774:OMV852115 OWR851774:OWR852115 PGN851774:PGN852115 PQJ851774:PQJ852115 QAF851774:QAF852115 QKB851774:QKB852115 QTX851774:QTX852115 RDT851774:RDT852115 RNP851774:RNP852115 RXL851774:RXL852115 SHH851774:SHH852115 SRD851774:SRD852115 TAZ851774:TAZ852115 TKV851774:TKV852115 TUR851774:TUR852115 UEN851774:UEN852115 UOJ851774:UOJ852115 UYF851774:UYF852115 VIB851774:VIB852115 VRX851774:VRX852115 WBT851774:WBT852115 WLP851774:WLP852115 WVL851774:WVL852115 WLP982846:WLP983187 IZ917310:IZ917651 SV917310:SV917651 ACR917310:ACR917651 AMN917310:AMN917651 AWJ917310:AWJ917651 BGF917310:BGF917651 BQB917310:BQB917651 BZX917310:BZX917651 CJT917310:CJT917651 CTP917310:CTP917651 DDL917310:DDL917651 DNH917310:DNH917651 DXD917310:DXD917651 EGZ917310:EGZ917651 EQV917310:EQV917651 FAR917310:FAR917651 FKN917310:FKN917651 FUJ917310:FUJ917651 GEF917310:GEF917651 GOB917310:GOB917651 GXX917310:GXX917651 HHT917310:HHT917651 HRP917310:HRP917651 IBL917310:IBL917651 ILH917310:ILH917651 IVD917310:IVD917651 JEZ917310:JEZ917651 JOV917310:JOV917651 JYR917310:JYR917651 KIN917310:KIN917651 KSJ917310:KSJ917651 LCF917310:LCF917651 LMB917310:LMB917651 LVX917310:LVX917651 MFT917310:MFT917651 MPP917310:MPP917651 MZL917310:MZL917651 NJH917310:NJH917651 NTD917310:NTD917651 OCZ917310:OCZ917651 OMV917310:OMV917651 OWR917310:OWR917651 PGN917310:PGN917651 PQJ917310:PQJ917651 QAF917310:QAF917651 QKB917310:QKB917651 QTX917310:QTX917651 RDT917310:RDT917651 RNP917310:RNP917651 RXL917310:RXL917651 SHH917310:SHH917651 SRD917310:SRD917651 TAZ917310:TAZ917651 TKV917310:TKV917651 TUR917310:TUR917651 UEN917310:UEN917651 UOJ917310:UOJ917651 UYF917310:UYF917651 VIB917310:VIB917651 VRX917310:VRX917651 WBT917310:WBT917651 WLP917310:WLP917651 WVL917310:WVL917651 WVL982846:WVL983187 IZ982846:IZ983187 SV982846:SV983187 ACR982846:ACR983187 AMN982846:AMN983187 AWJ982846:AWJ983187 BGF982846:BGF983187 BQB982846:BQB983187 BZX982846:BZX983187 CJT982846:CJT983187 CTP982846:CTP983187 DDL982846:DDL983187 DNH982846:DNH983187 DXD982846:DXD983187 EGZ982846:EGZ983187 EQV982846:EQV983187 FAR982846:FAR983187 FKN982846:FKN983187 FUJ982846:FUJ983187 GEF982846:GEF983187 GOB982846:GOB983187 GXX982846:GXX983187 HHT982846:HHT983187 HRP982846:HRP983187 IBL982846:IBL983187 ILH982846:ILH983187 IVD982846:IVD983187 JEZ982846:JEZ983187 JOV982846:JOV983187 JYR982846:JYR983187 KIN982846:KIN983187 KSJ982846:KSJ983187 LCF982846:LCF983187 LMB982846:LMB983187 LVX982846:LVX983187 MFT982846:MFT983187 MPP982846:MPP983187 MZL982846:MZL983187 NJH982846:NJH983187 NTD982846:NTD983187 OCZ982846:OCZ983187 OMV982846:OMV983187 OWR982846:OWR983187 PGN982846:PGN983187 PQJ982846:PQJ983187 QAF982846:QAF983187 QKB982846:QKB983187 IZ6:IZ149" xr:uid="{00000000-0002-0000-0000-000005000000}">
      <formula1>STRUTTURE_SRSR24H</formula1>
    </dataValidation>
    <dataValidation type="decimal" allowBlank="1" showInputMessage="1" showErrorMessage="1" error="ISEE tra 0,00 e 20.000,00" sqref="M6:M149" xr:uid="{00000000-0002-0000-0000-000006000000}">
      <formula1>0</formula1>
      <formula2>20000</formula2>
    </dataValidation>
    <dataValidation type="date" allowBlank="1" showInputMessage="1" showErrorMessage="1" error="inserire anno 2021 (01/01/2021 - 31/12/2021)" sqref="F6:G149" xr:uid="{00000000-0002-0000-0000-000007000000}">
      <formula1>44197</formula1>
      <formula2>44561</formula2>
    </dataValidation>
    <dataValidation type="whole" allowBlank="1" showInputMessage="1" showErrorMessage="1" error="massimo 365" sqref="H6:H149" xr:uid="{00000000-0002-0000-0000-000008000000}">
      <formula1>1</formula1>
      <formula2>365</formula2>
    </dataValidation>
    <dataValidation type="whole" allowBlank="1" showInputMessage="1" showErrorMessage="1" sqref="I6:I149" xr:uid="{033031DA-1678-4CE9-B9C5-9DA04DD080DC}">
      <formula1>0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A000000}">
          <x14:formula1>
            <xm:f>'MENU TENDINA'!$A$2:$A$3</xm:f>
          </x14:formula1>
          <xm:sqref>N6:N149</xm:sqref>
        </x14:dataValidation>
        <x14:dataValidation type="list" allowBlank="1" showInputMessage="1" showErrorMessage="1" xr:uid="{00000000-0002-0000-0000-00000B000000}">
          <x14:formula1>
            <xm:f>'MENU TENDINA'!$B$2:$B$29</xm:f>
          </x14:formula1>
          <xm:sqref>D6:D149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50"/>
  <sheetViews>
    <sheetView zoomScaleNormal="100" workbookViewId="0">
      <selection activeCell="M7" sqref="M7:N149"/>
    </sheetView>
  </sheetViews>
  <sheetFormatPr defaultRowHeight="15" x14ac:dyDescent="0.25"/>
  <cols>
    <col min="1" max="1" width="7.7109375" style="152" customWidth="1"/>
    <col min="2" max="2" width="10.7109375" style="152" customWidth="1"/>
    <col min="3" max="3" width="14" style="152" customWidth="1"/>
    <col min="4" max="4" width="29" style="152" customWidth="1"/>
    <col min="5" max="5" width="21" style="152" customWidth="1"/>
    <col min="6" max="6" width="11" style="152" customWidth="1"/>
    <col min="7" max="7" width="11.28515625" style="152" customWidth="1"/>
    <col min="8" max="8" width="12.85546875" style="202" customWidth="1"/>
    <col min="9" max="9" width="11.85546875" style="202" customWidth="1"/>
    <col min="10" max="10" width="9.85546875" style="152" customWidth="1"/>
    <col min="11" max="11" width="17.7109375" style="152" customWidth="1"/>
    <col min="12" max="12" width="11.7109375" style="156" hidden="1" customWidth="1"/>
    <col min="13" max="13" width="12.140625" style="201" customWidth="1"/>
    <col min="14" max="14" width="10.28515625" style="202" bestFit="1" customWidth="1"/>
    <col min="15" max="16" width="11" style="152" customWidth="1"/>
    <col min="17" max="18" width="17" style="152" customWidth="1"/>
    <col min="19" max="19" width="14.7109375" style="152" customWidth="1"/>
    <col min="20" max="20" width="15.7109375" style="157" customWidth="1"/>
    <col min="21" max="21" width="15" style="152" customWidth="1"/>
    <col min="22" max="22" width="13" style="152" customWidth="1"/>
    <col min="23" max="23" width="12.85546875" style="152" customWidth="1"/>
    <col min="24" max="24" width="13.28515625" style="152" customWidth="1"/>
    <col min="25" max="25" width="10.7109375" style="204" hidden="1" customWidth="1"/>
    <col min="26" max="26" width="10.7109375" style="152" customWidth="1"/>
    <col min="27" max="27" width="10.140625" style="152" customWidth="1"/>
    <col min="28" max="28" width="14.7109375" style="152" customWidth="1"/>
    <col min="29" max="29" width="21.28515625" style="152" customWidth="1"/>
    <col min="30" max="30" width="9.7109375" style="152" bestFit="1" customWidth="1"/>
    <col min="31" max="257" width="8.85546875" style="152"/>
    <col min="258" max="258" width="5.28515625" style="152" customWidth="1"/>
    <col min="259" max="259" width="9" style="152" customWidth="1"/>
    <col min="260" max="260" width="14" style="152" customWidth="1"/>
    <col min="261" max="261" width="27" style="152" bestFit="1" customWidth="1"/>
    <col min="262" max="262" width="26.28515625" style="152" customWidth="1"/>
    <col min="263" max="263" width="11" style="152" customWidth="1"/>
    <col min="264" max="264" width="11.28515625" style="152" customWidth="1"/>
    <col min="265" max="265" width="9.28515625" style="152" customWidth="1"/>
    <col min="266" max="266" width="10" style="152" customWidth="1"/>
    <col min="267" max="267" width="9.85546875" style="152" customWidth="1"/>
    <col min="268" max="268" width="11.7109375" style="152" customWidth="1"/>
    <col min="269" max="269" width="11" style="152" customWidth="1"/>
    <col min="270" max="270" width="10.28515625" style="152" bestFit="1" customWidth="1"/>
    <col min="271" max="272" width="11" style="152" customWidth="1"/>
    <col min="273" max="274" width="17" style="152" customWidth="1"/>
    <col min="275" max="275" width="12.28515625" style="152" customWidth="1"/>
    <col min="276" max="276" width="15.7109375" style="152" customWidth="1"/>
    <col min="277" max="277" width="15" style="152" customWidth="1"/>
    <col min="278" max="278" width="26.140625" style="152" customWidth="1"/>
    <col min="279" max="279" width="12.85546875" style="152" customWidth="1"/>
    <col min="280" max="280" width="13.28515625" style="152" customWidth="1"/>
    <col min="281" max="281" width="10.7109375" style="152" customWidth="1"/>
    <col min="282" max="282" width="10.140625" style="152" customWidth="1"/>
    <col min="283" max="283" width="11.7109375" style="152" customWidth="1"/>
    <col min="284" max="284" width="13.140625" style="152" customWidth="1"/>
    <col min="285" max="285" width="14.7109375" style="152" customWidth="1"/>
    <col min="286" max="286" width="9.7109375" style="152" bestFit="1" customWidth="1"/>
    <col min="287" max="513" width="8.85546875" style="152"/>
    <col min="514" max="514" width="5.28515625" style="152" customWidth="1"/>
    <col min="515" max="515" width="9" style="152" customWidth="1"/>
    <col min="516" max="516" width="14" style="152" customWidth="1"/>
    <col min="517" max="517" width="27" style="152" bestFit="1" customWidth="1"/>
    <col min="518" max="518" width="26.28515625" style="152" customWidth="1"/>
    <col min="519" max="519" width="11" style="152" customWidth="1"/>
    <col min="520" max="520" width="11.28515625" style="152" customWidth="1"/>
    <col min="521" max="521" width="9.28515625" style="152" customWidth="1"/>
    <col min="522" max="522" width="10" style="152" customWidth="1"/>
    <col min="523" max="523" width="9.85546875" style="152" customWidth="1"/>
    <col min="524" max="524" width="11.7109375" style="152" customWidth="1"/>
    <col min="525" max="525" width="11" style="152" customWidth="1"/>
    <col min="526" max="526" width="10.28515625" style="152" bestFit="1" customWidth="1"/>
    <col min="527" max="528" width="11" style="152" customWidth="1"/>
    <col min="529" max="530" width="17" style="152" customWidth="1"/>
    <col min="531" max="531" width="12.28515625" style="152" customWidth="1"/>
    <col min="532" max="532" width="15.7109375" style="152" customWidth="1"/>
    <col min="533" max="533" width="15" style="152" customWidth="1"/>
    <col min="534" max="534" width="26.140625" style="152" customWidth="1"/>
    <col min="535" max="535" width="12.85546875" style="152" customWidth="1"/>
    <col min="536" max="536" width="13.28515625" style="152" customWidth="1"/>
    <col min="537" max="537" width="10.7109375" style="152" customWidth="1"/>
    <col min="538" max="538" width="10.140625" style="152" customWidth="1"/>
    <col min="539" max="539" width="11.7109375" style="152" customWidth="1"/>
    <col min="540" max="540" width="13.140625" style="152" customWidth="1"/>
    <col min="541" max="541" width="14.7109375" style="152" customWidth="1"/>
    <col min="542" max="542" width="9.7109375" style="152" bestFit="1" customWidth="1"/>
    <col min="543" max="769" width="8.85546875" style="152"/>
    <col min="770" max="770" width="5.28515625" style="152" customWidth="1"/>
    <col min="771" max="771" width="9" style="152" customWidth="1"/>
    <col min="772" max="772" width="14" style="152" customWidth="1"/>
    <col min="773" max="773" width="27" style="152" bestFit="1" customWidth="1"/>
    <col min="774" max="774" width="26.28515625" style="152" customWidth="1"/>
    <col min="775" max="775" width="11" style="152" customWidth="1"/>
    <col min="776" max="776" width="11.28515625" style="152" customWidth="1"/>
    <col min="777" max="777" width="9.28515625" style="152" customWidth="1"/>
    <col min="778" max="778" width="10" style="152" customWidth="1"/>
    <col min="779" max="779" width="9.85546875" style="152" customWidth="1"/>
    <col min="780" max="780" width="11.7109375" style="152" customWidth="1"/>
    <col min="781" max="781" width="11" style="152" customWidth="1"/>
    <col min="782" max="782" width="10.28515625" style="152" bestFit="1" customWidth="1"/>
    <col min="783" max="784" width="11" style="152" customWidth="1"/>
    <col min="785" max="786" width="17" style="152" customWidth="1"/>
    <col min="787" max="787" width="12.28515625" style="152" customWidth="1"/>
    <col min="788" max="788" width="15.7109375" style="152" customWidth="1"/>
    <col min="789" max="789" width="15" style="152" customWidth="1"/>
    <col min="790" max="790" width="26.140625" style="152" customWidth="1"/>
    <col min="791" max="791" width="12.85546875" style="152" customWidth="1"/>
    <col min="792" max="792" width="13.28515625" style="152" customWidth="1"/>
    <col min="793" max="793" width="10.7109375" style="152" customWidth="1"/>
    <col min="794" max="794" width="10.140625" style="152" customWidth="1"/>
    <col min="795" max="795" width="11.7109375" style="152" customWidth="1"/>
    <col min="796" max="796" width="13.140625" style="152" customWidth="1"/>
    <col min="797" max="797" width="14.7109375" style="152" customWidth="1"/>
    <col min="798" max="798" width="9.7109375" style="152" bestFit="1" customWidth="1"/>
    <col min="799" max="1025" width="8.85546875" style="152"/>
    <col min="1026" max="1026" width="5.28515625" style="152" customWidth="1"/>
    <col min="1027" max="1027" width="9" style="152" customWidth="1"/>
    <col min="1028" max="1028" width="14" style="152" customWidth="1"/>
    <col min="1029" max="1029" width="27" style="152" bestFit="1" customWidth="1"/>
    <col min="1030" max="1030" width="26.28515625" style="152" customWidth="1"/>
    <col min="1031" max="1031" width="11" style="152" customWidth="1"/>
    <col min="1032" max="1032" width="11.28515625" style="152" customWidth="1"/>
    <col min="1033" max="1033" width="9.28515625" style="152" customWidth="1"/>
    <col min="1034" max="1034" width="10" style="152" customWidth="1"/>
    <col min="1035" max="1035" width="9.85546875" style="152" customWidth="1"/>
    <col min="1036" max="1036" width="11.7109375" style="152" customWidth="1"/>
    <col min="1037" max="1037" width="11" style="152" customWidth="1"/>
    <col min="1038" max="1038" width="10.28515625" style="152" bestFit="1" customWidth="1"/>
    <col min="1039" max="1040" width="11" style="152" customWidth="1"/>
    <col min="1041" max="1042" width="17" style="152" customWidth="1"/>
    <col min="1043" max="1043" width="12.28515625" style="152" customWidth="1"/>
    <col min="1044" max="1044" width="15.7109375" style="152" customWidth="1"/>
    <col min="1045" max="1045" width="15" style="152" customWidth="1"/>
    <col min="1046" max="1046" width="26.140625" style="152" customWidth="1"/>
    <col min="1047" max="1047" width="12.85546875" style="152" customWidth="1"/>
    <col min="1048" max="1048" width="13.28515625" style="152" customWidth="1"/>
    <col min="1049" max="1049" width="10.7109375" style="152" customWidth="1"/>
    <col min="1050" max="1050" width="10.140625" style="152" customWidth="1"/>
    <col min="1051" max="1051" width="11.7109375" style="152" customWidth="1"/>
    <col min="1052" max="1052" width="13.140625" style="152" customWidth="1"/>
    <col min="1053" max="1053" width="14.7109375" style="152" customWidth="1"/>
    <col min="1054" max="1054" width="9.7109375" style="152" bestFit="1" customWidth="1"/>
    <col min="1055" max="1281" width="8.85546875" style="152"/>
    <col min="1282" max="1282" width="5.28515625" style="152" customWidth="1"/>
    <col min="1283" max="1283" width="9" style="152" customWidth="1"/>
    <col min="1284" max="1284" width="14" style="152" customWidth="1"/>
    <col min="1285" max="1285" width="27" style="152" bestFit="1" customWidth="1"/>
    <col min="1286" max="1286" width="26.28515625" style="152" customWidth="1"/>
    <col min="1287" max="1287" width="11" style="152" customWidth="1"/>
    <col min="1288" max="1288" width="11.28515625" style="152" customWidth="1"/>
    <col min="1289" max="1289" width="9.28515625" style="152" customWidth="1"/>
    <col min="1290" max="1290" width="10" style="152" customWidth="1"/>
    <col min="1291" max="1291" width="9.85546875" style="152" customWidth="1"/>
    <col min="1292" max="1292" width="11.7109375" style="152" customWidth="1"/>
    <col min="1293" max="1293" width="11" style="152" customWidth="1"/>
    <col min="1294" max="1294" width="10.28515625" style="152" bestFit="1" customWidth="1"/>
    <col min="1295" max="1296" width="11" style="152" customWidth="1"/>
    <col min="1297" max="1298" width="17" style="152" customWidth="1"/>
    <col min="1299" max="1299" width="12.28515625" style="152" customWidth="1"/>
    <col min="1300" max="1300" width="15.7109375" style="152" customWidth="1"/>
    <col min="1301" max="1301" width="15" style="152" customWidth="1"/>
    <col min="1302" max="1302" width="26.140625" style="152" customWidth="1"/>
    <col min="1303" max="1303" width="12.85546875" style="152" customWidth="1"/>
    <col min="1304" max="1304" width="13.28515625" style="152" customWidth="1"/>
    <col min="1305" max="1305" width="10.7109375" style="152" customWidth="1"/>
    <col min="1306" max="1306" width="10.140625" style="152" customWidth="1"/>
    <col min="1307" max="1307" width="11.7109375" style="152" customWidth="1"/>
    <col min="1308" max="1308" width="13.140625" style="152" customWidth="1"/>
    <col min="1309" max="1309" width="14.7109375" style="152" customWidth="1"/>
    <col min="1310" max="1310" width="9.7109375" style="152" bestFit="1" customWidth="1"/>
    <col min="1311" max="1537" width="8.85546875" style="152"/>
    <col min="1538" max="1538" width="5.28515625" style="152" customWidth="1"/>
    <col min="1539" max="1539" width="9" style="152" customWidth="1"/>
    <col min="1540" max="1540" width="14" style="152" customWidth="1"/>
    <col min="1541" max="1541" width="27" style="152" bestFit="1" customWidth="1"/>
    <col min="1542" max="1542" width="26.28515625" style="152" customWidth="1"/>
    <col min="1543" max="1543" width="11" style="152" customWidth="1"/>
    <col min="1544" max="1544" width="11.28515625" style="152" customWidth="1"/>
    <col min="1545" max="1545" width="9.28515625" style="152" customWidth="1"/>
    <col min="1546" max="1546" width="10" style="152" customWidth="1"/>
    <col min="1547" max="1547" width="9.85546875" style="152" customWidth="1"/>
    <col min="1548" max="1548" width="11.7109375" style="152" customWidth="1"/>
    <col min="1549" max="1549" width="11" style="152" customWidth="1"/>
    <col min="1550" max="1550" width="10.28515625" style="152" bestFit="1" customWidth="1"/>
    <col min="1551" max="1552" width="11" style="152" customWidth="1"/>
    <col min="1553" max="1554" width="17" style="152" customWidth="1"/>
    <col min="1555" max="1555" width="12.28515625" style="152" customWidth="1"/>
    <col min="1556" max="1556" width="15.7109375" style="152" customWidth="1"/>
    <col min="1557" max="1557" width="15" style="152" customWidth="1"/>
    <col min="1558" max="1558" width="26.140625" style="152" customWidth="1"/>
    <col min="1559" max="1559" width="12.85546875" style="152" customWidth="1"/>
    <col min="1560" max="1560" width="13.28515625" style="152" customWidth="1"/>
    <col min="1561" max="1561" width="10.7109375" style="152" customWidth="1"/>
    <col min="1562" max="1562" width="10.140625" style="152" customWidth="1"/>
    <col min="1563" max="1563" width="11.7109375" style="152" customWidth="1"/>
    <col min="1564" max="1564" width="13.140625" style="152" customWidth="1"/>
    <col min="1565" max="1565" width="14.7109375" style="152" customWidth="1"/>
    <col min="1566" max="1566" width="9.7109375" style="152" bestFit="1" customWidth="1"/>
    <col min="1567" max="1793" width="8.85546875" style="152"/>
    <col min="1794" max="1794" width="5.28515625" style="152" customWidth="1"/>
    <col min="1795" max="1795" width="9" style="152" customWidth="1"/>
    <col min="1796" max="1796" width="14" style="152" customWidth="1"/>
    <col min="1797" max="1797" width="27" style="152" bestFit="1" customWidth="1"/>
    <col min="1798" max="1798" width="26.28515625" style="152" customWidth="1"/>
    <col min="1799" max="1799" width="11" style="152" customWidth="1"/>
    <col min="1800" max="1800" width="11.28515625" style="152" customWidth="1"/>
    <col min="1801" max="1801" width="9.28515625" style="152" customWidth="1"/>
    <col min="1802" max="1802" width="10" style="152" customWidth="1"/>
    <col min="1803" max="1803" width="9.85546875" style="152" customWidth="1"/>
    <col min="1804" max="1804" width="11.7109375" style="152" customWidth="1"/>
    <col min="1805" max="1805" width="11" style="152" customWidth="1"/>
    <col min="1806" max="1806" width="10.28515625" style="152" bestFit="1" customWidth="1"/>
    <col min="1807" max="1808" width="11" style="152" customWidth="1"/>
    <col min="1809" max="1810" width="17" style="152" customWidth="1"/>
    <col min="1811" max="1811" width="12.28515625" style="152" customWidth="1"/>
    <col min="1812" max="1812" width="15.7109375" style="152" customWidth="1"/>
    <col min="1813" max="1813" width="15" style="152" customWidth="1"/>
    <col min="1814" max="1814" width="26.140625" style="152" customWidth="1"/>
    <col min="1815" max="1815" width="12.85546875" style="152" customWidth="1"/>
    <col min="1816" max="1816" width="13.28515625" style="152" customWidth="1"/>
    <col min="1817" max="1817" width="10.7109375" style="152" customWidth="1"/>
    <col min="1818" max="1818" width="10.140625" style="152" customWidth="1"/>
    <col min="1819" max="1819" width="11.7109375" style="152" customWidth="1"/>
    <col min="1820" max="1820" width="13.140625" style="152" customWidth="1"/>
    <col min="1821" max="1821" width="14.7109375" style="152" customWidth="1"/>
    <col min="1822" max="1822" width="9.7109375" style="152" bestFit="1" customWidth="1"/>
    <col min="1823" max="2049" width="8.85546875" style="152"/>
    <col min="2050" max="2050" width="5.28515625" style="152" customWidth="1"/>
    <col min="2051" max="2051" width="9" style="152" customWidth="1"/>
    <col min="2052" max="2052" width="14" style="152" customWidth="1"/>
    <col min="2053" max="2053" width="27" style="152" bestFit="1" customWidth="1"/>
    <col min="2054" max="2054" width="26.28515625" style="152" customWidth="1"/>
    <col min="2055" max="2055" width="11" style="152" customWidth="1"/>
    <col min="2056" max="2056" width="11.28515625" style="152" customWidth="1"/>
    <col min="2057" max="2057" width="9.28515625" style="152" customWidth="1"/>
    <col min="2058" max="2058" width="10" style="152" customWidth="1"/>
    <col min="2059" max="2059" width="9.85546875" style="152" customWidth="1"/>
    <col min="2060" max="2060" width="11.7109375" style="152" customWidth="1"/>
    <col min="2061" max="2061" width="11" style="152" customWidth="1"/>
    <col min="2062" max="2062" width="10.28515625" style="152" bestFit="1" customWidth="1"/>
    <col min="2063" max="2064" width="11" style="152" customWidth="1"/>
    <col min="2065" max="2066" width="17" style="152" customWidth="1"/>
    <col min="2067" max="2067" width="12.28515625" style="152" customWidth="1"/>
    <col min="2068" max="2068" width="15.7109375" style="152" customWidth="1"/>
    <col min="2069" max="2069" width="15" style="152" customWidth="1"/>
    <col min="2070" max="2070" width="26.140625" style="152" customWidth="1"/>
    <col min="2071" max="2071" width="12.85546875" style="152" customWidth="1"/>
    <col min="2072" max="2072" width="13.28515625" style="152" customWidth="1"/>
    <col min="2073" max="2073" width="10.7109375" style="152" customWidth="1"/>
    <col min="2074" max="2074" width="10.140625" style="152" customWidth="1"/>
    <col min="2075" max="2075" width="11.7109375" style="152" customWidth="1"/>
    <col min="2076" max="2076" width="13.140625" style="152" customWidth="1"/>
    <col min="2077" max="2077" width="14.7109375" style="152" customWidth="1"/>
    <col min="2078" max="2078" width="9.7109375" style="152" bestFit="1" customWidth="1"/>
    <col min="2079" max="2305" width="8.85546875" style="152"/>
    <col min="2306" max="2306" width="5.28515625" style="152" customWidth="1"/>
    <col min="2307" max="2307" width="9" style="152" customWidth="1"/>
    <col min="2308" max="2308" width="14" style="152" customWidth="1"/>
    <col min="2309" max="2309" width="27" style="152" bestFit="1" customWidth="1"/>
    <col min="2310" max="2310" width="26.28515625" style="152" customWidth="1"/>
    <col min="2311" max="2311" width="11" style="152" customWidth="1"/>
    <col min="2312" max="2312" width="11.28515625" style="152" customWidth="1"/>
    <col min="2313" max="2313" width="9.28515625" style="152" customWidth="1"/>
    <col min="2314" max="2314" width="10" style="152" customWidth="1"/>
    <col min="2315" max="2315" width="9.85546875" style="152" customWidth="1"/>
    <col min="2316" max="2316" width="11.7109375" style="152" customWidth="1"/>
    <col min="2317" max="2317" width="11" style="152" customWidth="1"/>
    <col min="2318" max="2318" width="10.28515625" style="152" bestFit="1" customWidth="1"/>
    <col min="2319" max="2320" width="11" style="152" customWidth="1"/>
    <col min="2321" max="2322" width="17" style="152" customWidth="1"/>
    <col min="2323" max="2323" width="12.28515625" style="152" customWidth="1"/>
    <col min="2324" max="2324" width="15.7109375" style="152" customWidth="1"/>
    <col min="2325" max="2325" width="15" style="152" customWidth="1"/>
    <col min="2326" max="2326" width="26.140625" style="152" customWidth="1"/>
    <col min="2327" max="2327" width="12.85546875" style="152" customWidth="1"/>
    <col min="2328" max="2328" width="13.28515625" style="152" customWidth="1"/>
    <col min="2329" max="2329" width="10.7109375" style="152" customWidth="1"/>
    <col min="2330" max="2330" width="10.140625" style="152" customWidth="1"/>
    <col min="2331" max="2331" width="11.7109375" style="152" customWidth="1"/>
    <col min="2332" max="2332" width="13.140625" style="152" customWidth="1"/>
    <col min="2333" max="2333" width="14.7109375" style="152" customWidth="1"/>
    <col min="2334" max="2334" width="9.7109375" style="152" bestFit="1" customWidth="1"/>
    <col min="2335" max="2561" width="8.85546875" style="152"/>
    <col min="2562" max="2562" width="5.28515625" style="152" customWidth="1"/>
    <col min="2563" max="2563" width="9" style="152" customWidth="1"/>
    <col min="2564" max="2564" width="14" style="152" customWidth="1"/>
    <col min="2565" max="2565" width="27" style="152" bestFit="1" customWidth="1"/>
    <col min="2566" max="2566" width="26.28515625" style="152" customWidth="1"/>
    <col min="2567" max="2567" width="11" style="152" customWidth="1"/>
    <col min="2568" max="2568" width="11.28515625" style="152" customWidth="1"/>
    <col min="2569" max="2569" width="9.28515625" style="152" customWidth="1"/>
    <col min="2570" max="2570" width="10" style="152" customWidth="1"/>
    <col min="2571" max="2571" width="9.85546875" style="152" customWidth="1"/>
    <col min="2572" max="2572" width="11.7109375" style="152" customWidth="1"/>
    <col min="2573" max="2573" width="11" style="152" customWidth="1"/>
    <col min="2574" max="2574" width="10.28515625" style="152" bestFit="1" customWidth="1"/>
    <col min="2575" max="2576" width="11" style="152" customWidth="1"/>
    <col min="2577" max="2578" width="17" style="152" customWidth="1"/>
    <col min="2579" max="2579" width="12.28515625" style="152" customWidth="1"/>
    <col min="2580" max="2580" width="15.7109375" style="152" customWidth="1"/>
    <col min="2581" max="2581" width="15" style="152" customWidth="1"/>
    <col min="2582" max="2582" width="26.140625" style="152" customWidth="1"/>
    <col min="2583" max="2583" width="12.85546875" style="152" customWidth="1"/>
    <col min="2584" max="2584" width="13.28515625" style="152" customWidth="1"/>
    <col min="2585" max="2585" width="10.7109375" style="152" customWidth="1"/>
    <col min="2586" max="2586" width="10.140625" style="152" customWidth="1"/>
    <col min="2587" max="2587" width="11.7109375" style="152" customWidth="1"/>
    <col min="2588" max="2588" width="13.140625" style="152" customWidth="1"/>
    <col min="2589" max="2589" width="14.7109375" style="152" customWidth="1"/>
    <col min="2590" max="2590" width="9.7109375" style="152" bestFit="1" customWidth="1"/>
    <col min="2591" max="2817" width="8.85546875" style="152"/>
    <col min="2818" max="2818" width="5.28515625" style="152" customWidth="1"/>
    <col min="2819" max="2819" width="9" style="152" customWidth="1"/>
    <col min="2820" max="2820" width="14" style="152" customWidth="1"/>
    <col min="2821" max="2821" width="27" style="152" bestFit="1" customWidth="1"/>
    <col min="2822" max="2822" width="26.28515625" style="152" customWidth="1"/>
    <col min="2823" max="2823" width="11" style="152" customWidth="1"/>
    <col min="2824" max="2824" width="11.28515625" style="152" customWidth="1"/>
    <col min="2825" max="2825" width="9.28515625" style="152" customWidth="1"/>
    <col min="2826" max="2826" width="10" style="152" customWidth="1"/>
    <col min="2827" max="2827" width="9.85546875" style="152" customWidth="1"/>
    <col min="2828" max="2828" width="11.7109375" style="152" customWidth="1"/>
    <col min="2829" max="2829" width="11" style="152" customWidth="1"/>
    <col min="2830" max="2830" width="10.28515625" style="152" bestFit="1" customWidth="1"/>
    <col min="2831" max="2832" width="11" style="152" customWidth="1"/>
    <col min="2833" max="2834" width="17" style="152" customWidth="1"/>
    <col min="2835" max="2835" width="12.28515625" style="152" customWidth="1"/>
    <col min="2836" max="2836" width="15.7109375" style="152" customWidth="1"/>
    <col min="2837" max="2837" width="15" style="152" customWidth="1"/>
    <col min="2838" max="2838" width="26.140625" style="152" customWidth="1"/>
    <col min="2839" max="2839" width="12.85546875" style="152" customWidth="1"/>
    <col min="2840" max="2840" width="13.28515625" style="152" customWidth="1"/>
    <col min="2841" max="2841" width="10.7109375" style="152" customWidth="1"/>
    <col min="2842" max="2842" width="10.140625" style="152" customWidth="1"/>
    <col min="2843" max="2843" width="11.7109375" style="152" customWidth="1"/>
    <col min="2844" max="2844" width="13.140625" style="152" customWidth="1"/>
    <col min="2845" max="2845" width="14.7109375" style="152" customWidth="1"/>
    <col min="2846" max="2846" width="9.7109375" style="152" bestFit="1" customWidth="1"/>
    <col min="2847" max="3073" width="8.85546875" style="152"/>
    <col min="3074" max="3074" width="5.28515625" style="152" customWidth="1"/>
    <col min="3075" max="3075" width="9" style="152" customWidth="1"/>
    <col min="3076" max="3076" width="14" style="152" customWidth="1"/>
    <col min="3077" max="3077" width="27" style="152" bestFit="1" customWidth="1"/>
    <col min="3078" max="3078" width="26.28515625" style="152" customWidth="1"/>
    <col min="3079" max="3079" width="11" style="152" customWidth="1"/>
    <col min="3080" max="3080" width="11.28515625" style="152" customWidth="1"/>
    <col min="3081" max="3081" width="9.28515625" style="152" customWidth="1"/>
    <col min="3082" max="3082" width="10" style="152" customWidth="1"/>
    <col min="3083" max="3083" width="9.85546875" style="152" customWidth="1"/>
    <col min="3084" max="3084" width="11.7109375" style="152" customWidth="1"/>
    <col min="3085" max="3085" width="11" style="152" customWidth="1"/>
    <col min="3086" max="3086" width="10.28515625" style="152" bestFit="1" customWidth="1"/>
    <col min="3087" max="3088" width="11" style="152" customWidth="1"/>
    <col min="3089" max="3090" width="17" style="152" customWidth="1"/>
    <col min="3091" max="3091" width="12.28515625" style="152" customWidth="1"/>
    <col min="3092" max="3092" width="15.7109375" style="152" customWidth="1"/>
    <col min="3093" max="3093" width="15" style="152" customWidth="1"/>
    <col min="3094" max="3094" width="26.140625" style="152" customWidth="1"/>
    <col min="3095" max="3095" width="12.85546875" style="152" customWidth="1"/>
    <col min="3096" max="3096" width="13.28515625" style="152" customWidth="1"/>
    <col min="3097" max="3097" width="10.7109375" style="152" customWidth="1"/>
    <col min="3098" max="3098" width="10.140625" style="152" customWidth="1"/>
    <col min="3099" max="3099" width="11.7109375" style="152" customWidth="1"/>
    <col min="3100" max="3100" width="13.140625" style="152" customWidth="1"/>
    <col min="3101" max="3101" width="14.7109375" style="152" customWidth="1"/>
    <col min="3102" max="3102" width="9.7109375" style="152" bestFit="1" customWidth="1"/>
    <col min="3103" max="3329" width="8.85546875" style="152"/>
    <col min="3330" max="3330" width="5.28515625" style="152" customWidth="1"/>
    <col min="3331" max="3331" width="9" style="152" customWidth="1"/>
    <col min="3332" max="3332" width="14" style="152" customWidth="1"/>
    <col min="3333" max="3333" width="27" style="152" bestFit="1" customWidth="1"/>
    <col min="3334" max="3334" width="26.28515625" style="152" customWidth="1"/>
    <col min="3335" max="3335" width="11" style="152" customWidth="1"/>
    <col min="3336" max="3336" width="11.28515625" style="152" customWidth="1"/>
    <col min="3337" max="3337" width="9.28515625" style="152" customWidth="1"/>
    <col min="3338" max="3338" width="10" style="152" customWidth="1"/>
    <col min="3339" max="3339" width="9.85546875" style="152" customWidth="1"/>
    <col min="3340" max="3340" width="11.7109375" style="152" customWidth="1"/>
    <col min="3341" max="3341" width="11" style="152" customWidth="1"/>
    <col min="3342" max="3342" width="10.28515625" style="152" bestFit="1" customWidth="1"/>
    <col min="3343" max="3344" width="11" style="152" customWidth="1"/>
    <col min="3345" max="3346" width="17" style="152" customWidth="1"/>
    <col min="3347" max="3347" width="12.28515625" style="152" customWidth="1"/>
    <col min="3348" max="3348" width="15.7109375" style="152" customWidth="1"/>
    <col min="3349" max="3349" width="15" style="152" customWidth="1"/>
    <col min="3350" max="3350" width="26.140625" style="152" customWidth="1"/>
    <col min="3351" max="3351" width="12.85546875" style="152" customWidth="1"/>
    <col min="3352" max="3352" width="13.28515625" style="152" customWidth="1"/>
    <col min="3353" max="3353" width="10.7109375" style="152" customWidth="1"/>
    <col min="3354" max="3354" width="10.140625" style="152" customWidth="1"/>
    <col min="3355" max="3355" width="11.7109375" style="152" customWidth="1"/>
    <col min="3356" max="3356" width="13.140625" style="152" customWidth="1"/>
    <col min="3357" max="3357" width="14.7109375" style="152" customWidth="1"/>
    <col min="3358" max="3358" width="9.7109375" style="152" bestFit="1" customWidth="1"/>
    <col min="3359" max="3585" width="8.85546875" style="152"/>
    <col min="3586" max="3586" width="5.28515625" style="152" customWidth="1"/>
    <col min="3587" max="3587" width="9" style="152" customWidth="1"/>
    <col min="3588" max="3588" width="14" style="152" customWidth="1"/>
    <col min="3589" max="3589" width="27" style="152" bestFit="1" customWidth="1"/>
    <col min="3590" max="3590" width="26.28515625" style="152" customWidth="1"/>
    <col min="3591" max="3591" width="11" style="152" customWidth="1"/>
    <col min="3592" max="3592" width="11.28515625" style="152" customWidth="1"/>
    <col min="3593" max="3593" width="9.28515625" style="152" customWidth="1"/>
    <col min="3594" max="3594" width="10" style="152" customWidth="1"/>
    <col min="3595" max="3595" width="9.85546875" style="152" customWidth="1"/>
    <col min="3596" max="3596" width="11.7109375" style="152" customWidth="1"/>
    <col min="3597" max="3597" width="11" style="152" customWidth="1"/>
    <col min="3598" max="3598" width="10.28515625" style="152" bestFit="1" customWidth="1"/>
    <col min="3599" max="3600" width="11" style="152" customWidth="1"/>
    <col min="3601" max="3602" width="17" style="152" customWidth="1"/>
    <col min="3603" max="3603" width="12.28515625" style="152" customWidth="1"/>
    <col min="3604" max="3604" width="15.7109375" style="152" customWidth="1"/>
    <col min="3605" max="3605" width="15" style="152" customWidth="1"/>
    <col min="3606" max="3606" width="26.140625" style="152" customWidth="1"/>
    <col min="3607" max="3607" width="12.85546875" style="152" customWidth="1"/>
    <col min="3608" max="3608" width="13.28515625" style="152" customWidth="1"/>
    <col min="3609" max="3609" width="10.7109375" style="152" customWidth="1"/>
    <col min="3610" max="3610" width="10.140625" style="152" customWidth="1"/>
    <col min="3611" max="3611" width="11.7109375" style="152" customWidth="1"/>
    <col min="3612" max="3612" width="13.140625" style="152" customWidth="1"/>
    <col min="3613" max="3613" width="14.7109375" style="152" customWidth="1"/>
    <col min="3614" max="3614" width="9.7109375" style="152" bestFit="1" customWidth="1"/>
    <col min="3615" max="3841" width="8.85546875" style="152"/>
    <col min="3842" max="3842" width="5.28515625" style="152" customWidth="1"/>
    <col min="3843" max="3843" width="9" style="152" customWidth="1"/>
    <col min="3844" max="3844" width="14" style="152" customWidth="1"/>
    <col min="3845" max="3845" width="27" style="152" bestFit="1" customWidth="1"/>
    <col min="3846" max="3846" width="26.28515625" style="152" customWidth="1"/>
    <col min="3847" max="3847" width="11" style="152" customWidth="1"/>
    <col min="3848" max="3848" width="11.28515625" style="152" customWidth="1"/>
    <col min="3849" max="3849" width="9.28515625" style="152" customWidth="1"/>
    <col min="3850" max="3850" width="10" style="152" customWidth="1"/>
    <col min="3851" max="3851" width="9.85546875" style="152" customWidth="1"/>
    <col min="3852" max="3852" width="11.7109375" style="152" customWidth="1"/>
    <col min="3853" max="3853" width="11" style="152" customWidth="1"/>
    <col min="3854" max="3854" width="10.28515625" style="152" bestFit="1" customWidth="1"/>
    <col min="3855" max="3856" width="11" style="152" customWidth="1"/>
    <col min="3857" max="3858" width="17" style="152" customWidth="1"/>
    <col min="3859" max="3859" width="12.28515625" style="152" customWidth="1"/>
    <col min="3860" max="3860" width="15.7109375" style="152" customWidth="1"/>
    <col min="3861" max="3861" width="15" style="152" customWidth="1"/>
    <col min="3862" max="3862" width="26.140625" style="152" customWidth="1"/>
    <col min="3863" max="3863" width="12.85546875" style="152" customWidth="1"/>
    <col min="3864" max="3864" width="13.28515625" style="152" customWidth="1"/>
    <col min="3865" max="3865" width="10.7109375" style="152" customWidth="1"/>
    <col min="3866" max="3866" width="10.140625" style="152" customWidth="1"/>
    <col min="3867" max="3867" width="11.7109375" style="152" customWidth="1"/>
    <col min="3868" max="3868" width="13.140625" style="152" customWidth="1"/>
    <col min="3869" max="3869" width="14.7109375" style="152" customWidth="1"/>
    <col min="3870" max="3870" width="9.7109375" style="152" bestFit="1" customWidth="1"/>
    <col min="3871" max="4097" width="8.85546875" style="152"/>
    <col min="4098" max="4098" width="5.28515625" style="152" customWidth="1"/>
    <col min="4099" max="4099" width="9" style="152" customWidth="1"/>
    <col min="4100" max="4100" width="14" style="152" customWidth="1"/>
    <col min="4101" max="4101" width="27" style="152" bestFit="1" customWidth="1"/>
    <col min="4102" max="4102" width="26.28515625" style="152" customWidth="1"/>
    <col min="4103" max="4103" width="11" style="152" customWidth="1"/>
    <col min="4104" max="4104" width="11.28515625" style="152" customWidth="1"/>
    <col min="4105" max="4105" width="9.28515625" style="152" customWidth="1"/>
    <col min="4106" max="4106" width="10" style="152" customWidth="1"/>
    <col min="4107" max="4107" width="9.85546875" style="152" customWidth="1"/>
    <col min="4108" max="4108" width="11.7109375" style="152" customWidth="1"/>
    <col min="4109" max="4109" width="11" style="152" customWidth="1"/>
    <col min="4110" max="4110" width="10.28515625" style="152" bestFit="1" customWidth="1"/>
    <col min="4111" max="4112" width="11" style="152" customWidth="1"/>
    <col min="4113" max="4114" width="17" style="152" customWidth="1"/>
    <col min="4115" max="4115" width="12.28515625" style="152" customWidth="1"/>
    <col min="4116" max="4116" width="15.7109375" style="152" customWidth="1"/>
    <col min="4117" max="4117" width="15" style="152" customWidth="1"/>
    <col min="4118" max="4118" width="26.140625" style="152" customWidth="1"/>
    <col min="4119" max="4119" width="12.85546875" style="152" customWidth="1"/>
    <col min="4120" max="4120" width="13.28515625" style="152" customWidth="1"/>
    <col min="4121" max="4121" width="10.7109375" style="152" customWidth="1"/>
    <col min="4122" max="4122" width="10.140625" style="152" customWidth="1"/>
    <col min="4123" max="4123" width="11.7109375" style="152" customWidth="1"/>
    <col min="4124" max="4124" width="13.140625" style="152" customWidth="1"/>
    <col min="4125" max="4125" width="14.7109375" style="152" customWidth="1"/>
    <col min="4126" max="4126" width="9.7109375" style="152" bestFit="1" customWidth="1"/>
    <col min="4127" max="4353" width="8.85546875" style="152"/>
    <col min="4354" max="4354" width="5.28515625" style="152" customWidth="1"/>
    <col min="4355" max="4355" width="9" style="152" customWidth="1"/>
    <col min="4356" max="4356" width="14" style="152" customWidth="1"/>
    <col min="4357" max="4357" width="27" style="152" bestFit="1" customWidth="1"/>
    <col min="4358" max="4358" width="26.28515625" style="152" customWidth="1"/>
    <col min="4359" max="4359" width="11" style="152" customWidth="1"/>
    <col min="4360" max="4360" width="11.28515625" style="152" customWidth="1"/>
    <col min="4361" max="4361" width="9.28515625" style="152" customWidth="1"/>
    <col min="4362" max="4362" width="10" style="152" customWidth="1"/>
    <col min="4363" max="4363" width="9.85546875" style="152" customWidth="1"/>
    <col min="4364" max="4364" width="11.7109375" style="152" customWidth="1"/>
    <col min="4365" max="4365" width="11" style="152" customWidth="1"/>
    <col min="4366" max="4366" width="10.28515625" style="152" bestFit="1" customWidth="1"/>
    <col min="4367" max="4368" width="11" style="152" customWidth="1"/>
    <col min="4369" max="4370" width="17" style="152" customWidth="1"/>
    <col min="4371" max="4371" width="12.28515625" style="152" customWidth="1"/>
    <col min="4372" max="4372" width="15.7109375" style="152" customWidth="1"/>
    <col min="4373" max="4373" width="15" style="152" customWidth="1"/>
    <col min="4374" max="4374" width="26.140625" style="152" customWidth="1"/>
    <col min="4375" max="4375" width="12.85546875" style="152" customWidth="1"/>
    <col min="4376" max="4376" width="13.28515625" style="152" customWidth="1"/>
    <col min="4377" max="4377" width="10.7109375" style="152" customWidth="1"/>
    <col min="4378" max="4378" width="10.140625" style="152" customWidth="1"/>
    <col min="4379" max="4379" width="11.7109375" style="152" customWidth="1"/>
    <col min="4380" max="4380" width="13.140625" style="152" customWidth="1"/>
    <col min="4381" max="4381" width="14.7109375" style="152" customWidth="1"/>
    <col min="4382" max="4382" width="9.7109375" style="152" bestFit="1" customWidth="1"/>
    <col min="4383" max="4609" width="8.85546875" style="152"/>
    <col min="4610" max="4610" width="5.28515625" style="152" customWidth="1"/>
    <col min="4611" max="4611" width="9" style="152" customWidth="1"/>
    <col min="4612" max="4612" width="14" style="152" customWidth="1"/>
    <col min="4613" max="4613" width="27" style="152" bestFit="1" customWidth="1"/>
    <col min="4614" max="4614" width="26.28515625" style="152" customWidth="1"/>
    <col min="4615" max="4615" width="11" style="152" customWidth="1"/>
    <col min="4616" max="4616" width="11.28515625" style="152" customWidth="1"/>
    <col min="4617" max="4617" width="9.28515625" style="152" customWidth="1"/>
    <col min="4618" max="4618" width="10" style="152" customWidth="1"/>
    <col min="4619" max="4619" width="9.85546875" style="152" customWidth="1"/>
    <col min="4620" max="4620" width="11.7109375" style="152" customWidth="1"/>
    <col min="4621" max="4621" width="11" style="152" customWidth="1"/>
    <col min="4622" max="4622" width="10.28515625" style="152" bestFit="1" customWidth="1"/>
    <col min="4623" max="4624" width="11" style="152" customWidth="1"/>
    <col min="4625" max="4626" width="17" style="152" customWidth="1"/>
    <col min="4627" max="4627" width="12.28515625" style="152" customWidth="1"/>
    <col min="4628" max="4628" width="15.7109375" style="152" customWidth="1"/>
    <col min="4629" max="4629" width="15" style="152" customWidth="1"/>
    <col min="4630" max="4630" width="26.140625" style="152" customWidth="1"/>
    <col min="4631" max="4631" width="12.85546875" style="152" customWidth="1"/>
    <col min="4632" max="4632" width="13.28515625" style="152" customWidth="1"/>
    <col min="4633" max="4633" width="10.7109375" style="152" customWidth="1"/>
    <col min="4634" max="4634" width="10.140625" style="152" customWidth="1"/>
    <col min="4635" max="4635" width="11.7109375" style="152" customWidth="1"/>
    <col min="4636" max="4636" width="13.140625" style="152" customWidth="1"/>
    <col min="4637" max="4637" width="14.7109375" style="152" customWidth="1"/>
    <col min="4638" max="4638" width="9.7109375" style="152" bestFit="1" customWidth="1"/>
    <col min="4639" max="4865" width="8.85546875" style="152"/>
    <col min="4866" max="4866" width="5.28515625" style="152" customWidth="1"/>
    <col min="4867" max="4867" width="9" style="152" customWidth="1"/>
    <col min="4868" max="4868" width="14" style="152" customWidth="1"/>
    <col min="4869" max="4869" width="27" style="152" bestFit="1" customWidth="1"/>
    <col min="4870" max="4870" width="26.28515625" style="152" customWidth="1"/>
    <col min="4871" max="4871" width="11" style="152" customWidth="1"/>
    <col min="4872" max="4872" width="11.28515625" style="152" customWidth="1"/>
    <col min="4873" max="4873" width="9.28515625" style="152" customWidth="1"/>
    <col min="4874" max="4874" width="10" style="152" customWidth="1"/>
    <col min="4875" max="4875" width="9.85546875" style="152" customWidth="1"/>
    <col min="4876" max="4876" width="11.7109375" style="152" customWidth="1"/>
    <col min="4877" max="4877" width="11" style="152" customWidth="1"/>
    <col min="4878" max="4878" width="10.28515625" style="152" bestFit="1" customWidth="1"/>
    <col min="4879" max="4880" width="11" style="152" customWidth="1"/>
    <col min="4881" max="4882" width="17" style="152" customWidth="1"/>
    <col min="4883" max="4883" width="12.28515625" style="152" customWidth="1"/>
    <col min="4884" max="4884" width="15.7109375" style="152" customWidth="1"/>
    <col min="4885" max="4885" width="15" style="152" customWidth="1"/>
    <col min="4886" max="4886" width="26.140625" style="152" customWidth="1"/>
    <col min="4887" max="4887" width="12.85546875" style="152" customWidth="1"/>
    <col min="4888" max="4888" width="13.28515625" style="152" customWidth="1"/>
    <col min="4889" max="4889" width="10.7109375" style="152" customWidth="1"/>
    <col min="4890" max="4890" width="10.140625" style="152" customWidth="1"/>
    <col min="4891" max="4891" width="11.7109375" style="152" customWidth="1"/>
    <col min="4892" max="4892" width="13.140625" style="152" customWidth="1"/>
    <col min="4893" max="4893" width="14.7109375" style="152" customWidth="1"/>
    <col min="4894" max="4894" width="9.7109375" style="152" bestFit="1" customWidth="1"/>
    <col min="4895" max="5121" width="8.85546875" style="152"/>
    <col min="5122" max="5122" width="5.28515625" style="152" customWidth="1"/>
    <col min="5123" max="5123" width="9" style="152" customWidth="1"/>
    <col min="5124" max="5124" width="14" style="152" customWidth="1"/>
    <col min="5125" max="5125" width="27" style="152" bestFit="1" customWidth="1"/>
    <col min="5126" max="5126" width="26.28515625" style="152" customWidth="1"/>
    <col min="5127" max="5127" width="11" style="152" customWidth="1"/>
    <col min="5128" max="5128" width="11.28515625" style="152" customWidth="1"/>
    <col min="5129" max="5129" width="9.28515625" style="152" customWidth="1"/>
    <col min="5130" max="5130" width="10" style="152" customWidth="1"/>
    <col min="5131" max="5131" width="9.85546875" style="152" customWidth="1"/>
    <col min="5132" max="5132" width="11.7109375" style="152" customWidth="1"/>
    <col min="5133" max="5133" width="11" style="152" customWidth="1"/>
    <col min="5134" max="5134" width="10.28515625" style="152" bestFit="1" customWidth="1"/>
    <col min="5135" max="5136" width="11" style="152" customWidth="1"/>
    <col min="5137" max="5138" width="17" style="152" customWidth="1"/>
    <col min="5139" max="5139" width="12.28515625" style="152" customWidth="1"/>
    <col min="5140" max="5140" width="15.7109375" style="152" customWidth="1"/>
    <col min="5141" max="5141" width="15" style="152" customWidth="1"/>
    <col min="5142" max="5142" width="26.140625" style="152" customWidth="1"/>
    <col min="5143" max="5143" width="12.85546875" style="152" customWidth="1"/>
    <col min="5144" max="5144" width="13.28515625" style="152" customWidth="1"/>
    <col min="5145" max="5145" width="10.7109375" style="152" customWidth="1"/>
    <col min="5146" max="5146" width="10.140625" style="152" customWidth="1"/>
    <col min="5147" max="5147" width="11.7109375" style="152" customWidth="1"/>
    <col min="5148" max="5148" width="13.140625" style="152" customWidth="1"/>
    <col min="5149" max="5149" width="14.7109375" style="152" customWidth="1"/>
    <col min="5150" max="5150" width="9.7109375" style="152" bestFit="1" customWidth="1"/>
    <col min="5151" max="5377" width="8.85546875" style="152"/>
    <col min="5378" max="5378" width="5.28515625" style="152" customWidth="1"/>
    <col min="5379" max="5379" width="9" style="152" customWidth="1"/>
    <col min="5380" max="5380" width="14" style="152" customWidth="1"/>
    <col min="5381" max="5381" width="27" style="152" bestFit="1" customWidth="1"/>
    <col min="5382" max="5382" width="26.28515625" style="152" customWidth="1"/>
    <col min="5383" max="5383" width="11" style="152" customWidth="1"/>
    <col min="5384" max="5384" width="11.28515625" style="152" customWidth="1"/>
    <col min="5385" max="5385" width="9.28515625" style="152" customWidth="1"/>
    <col min="5386" max="5386" width="10" style="152" customWidth="1"/>
    <col min="5387" max="5387" width="9.85546875" style="152" customWidth="1"/>
    <col min="5388" max="5388" width="11.7109375" style="152" customWidth="1"/>
    <col min="5389" max="5389" width="11" style="152" customWidth="1"/>
    <col min="5390" max="5390" width="10.28515625" style="152" bestFit="1" customWidth="1"/>
    <col min="5391" max="5392" width="11" style="152" customWidth="1"/>
    <col min="5393" max="5394" width="17" style="152" customWidth="1"/>
    <col min="5395" max="5395" width="12.28515625" style="152" customWidth="1"/>
    <col min="5396" max="5396" width="15.7109375" style="152" customWidth="1"/>
    <col min="5397" max="5397" width="15" style="152" customWidth="1"/>
    <col min="5398" max="5398" width="26.140625" style="152" customWidth="1"/>
    <col min="5399" max="5399" width="12.85546875" style="152" customWidth="1"/>
    <col min="5400" max="5400" width="13.28515625" style="152" customWidth="1"/>
    <col min="5401" max="5401" width="10.7109375" style="152" customWidth="1"/>
    <col min="5402" max="5402" width="10.140625" style="152" customWidth="1"/>
    <col min="5403" max="5403" width="11.7109375" style="152" customWidth="1"/>
    <col min="5404" max="5404" width="13.140625" style="152" customWidth="1"/>
    <col min="5405" max="5405" width="14.7109375" style="152" customWidth="1"/>
    <col min="5406" max="5406" width="9.7109375" style="152" bestFit="1" customWidth="1"/>
    <col min="5407" max="5633" width="8.85546875" style="152"/>
    <col min="5634" max="5634" width="5.28515625" style="152" customWidth="1"/>
    <col min="5635" max="5635" width="9" style="152" customWidth="1"/>
    <col min="5636" max="5636" width="14" style="152" customWidth="1"/>
    <col min="5637" max="5637" width="27" style="152" bestFit="1" customWidth="1"/>
    <col min="5638" max="5638" width="26.28515625" style="152" customWidth="1"/>
    <col min="5639" max="5639" width="11" style="152" customWidth="1"/>
    <col min="5640" max="5640" width="11.28515625" style="152" customWidth="1"/>
    <col min="5641" max="5641" width="9.28515625" style="152" customWidth="1"/>
    <col min="5642" max="5642" width="10" style="152" customWidth="1"/>
    <col min="5643" max="5643" width="9.85546875" style="152" customWidth="1"/>
    <col min="5644" max="5644" width="11.7109375" style="152" customWidth="1"/>
    <col min="5645" max="5645" width="11" style="152" customWidth="1"/>
    <col min="5646" max="5646" width="10.28515625" style="152" bestFit="1" customWidth="1"/>
    <col min="5647" max="5648" width="11" style="152" customWidth="1"/>
    <col min="5649" max="5650" width="17" style="152" customWidth="1"/>
    <col min="5651" max="5651" width="12.28515625" style="152" customWidth="1"/>
    <col min="5652" max="5652" width="15.7109375" style="152" customWidth="1"/>
    <col min="5653" max="5653" width="15" style="152" customWidth="1"/>
    <col min="5654" max="5654" width="26.140625" style="152" customWidth="1"/>
    <col min="5655" max="5655" width="12.85546875" style="152" customWidth="1"/>
    <col min="5656" max="5656" width="13.28515625" style="152" customWidth="1"/>
    <col min="5657" max="5657" width="10.7109375" style="152" customWidth="1"/>
    <col min="5658" max="5658" width="10.140625" style="152" customWidth="1"/>
    <col min="5659" max="5659" width="11.7109375" style="152" customWidth="1"/>
    <col min="5660" max="5660" width="13.140625" style="152" customWidth="1"/>
    <col min="5661" max="5661" width="14.7109375" style="152" customWidth="1"/>
    <col min="5662" max="5662" width="9.7109375" style="152" bestFit="1" customWidth="1"/>
    <col min="5663" max="5889" width="8.85546875" style="152"/>
    <col min="5890" max="5890" width="5.28515625" style="152" customWidth="1"/>
    <col min="5891" max="5891" width="9" style="152" customWidth="1"/>
    <col min="5892" max="5892" width="14" style="152" customWidth="1"/>
    <col min="5893" max="5893" width="27" style="152" bestFit="1" customWidth="1"/>
    <col min="5894" max="5894" width="26.28515625" style="152" customWidth="1"/>
    <col min="5895" max="5895" width="11" style="152" customWidth="1"/>
    <col min="5896" max="5896" width="11.28515625" style="152" customWidth="1"/>
    <col min="5897" max="5897" width="9.28515625" style="152" customWidth="1"/>
    <col min="5898" max="5898" width="10" style="152" customWidth="1"/>
    <col min="5899" max="5899" width="9.85546875" style="152" customWidth="1"/>
    <col min="5900" max="5900" width="11.7109375" style="152" customWidth="1"/>
    <col min="5901" max="5901" width="11" style="152" customWidth="1"/>
    <col min="5902" max="5902" width="10.28515625" style="152" bestFit="1" customWidth="1"/>
    <col min="5903" max="5904" width="11" style="152" customWidth="1"/>
    <col min="5905" max="5906" width="17" style="152" customWidth="1"/>
    <col min="5907" max="5907" width="12.28515625" style="152" customWidth="1"/>
    <col min="5908" max="5908" width="15.7109375" style="152" customWidth="1"/>
    <col min="5909" max="5909" width="15" style="152" customWidth="1"/>
    <col min="5910" max="5910" width="26.140625" style="152" customWidth="1"/>
    <col min="5911" max="5911" width="12.85546875" style="152" customWidth="1"/>
    <col min="5912" max="5912" width="13.28515625" style="152" customWidth="1"/>
    <col min="5913" max="5913" width="10.7109375" style="152" customWidth="1"/>
    <col min="5914" max="5914" width="10.140625" style="152" customWidth="1"/>
    <col min="5915" max="5915" width="11.7109375" style="152" customWidth="1"/>
    <col min="5916" max="5916" width="13.140625" style="152" customWidth="1"/>
    <col min="5917" max="5917" width="14.7109375" style="152" customWidth="1"/>
    <col min="5918" max="5918" width="9.7109375" style="152" bestFit="1" customWidth="1"/>
    <col min="5919" max="6145" width="8.85546875" style="152"/>
    <col min="6146" max="6146" width="5.28515625" style="152" customWidth="1"/>
    <col min="6147" max="6147" width="9" style="152" customWidth="1"/>
    <col min="6148" max="6148" width="14" style="152" customWidth="1"/>
    <col min="6149" max="6149" width="27" style="152" bestFit="1" customWidth="1"/>
    <col min="6150" max="6150" width="26.28515625" style="152" customWidth="1"/>
    <col min="6151" max="6151" width="11" style="152" customWidth="1"/>
    <col min="6152" max="6152" width="11.28515625" style="152" customWidth="1"/>
    <col min="6153" max="6153" width="9.28515625" style="152" customWidth="1"/>
    <col min="6154" max="6154" width="10" style="152" customWidth="1"/>
    <col min="6155" max="6155" width="9.85546875" style="152" customWidth="1"/>
    <col min="6156" max="6156" width="11.7109375" style="152" customWidth="1"/>
    <col min="6157" max="6157" width="11" style="152" customWidth="1"/>
    <col min="6158" max="6158" width="10.28515625" style="152" bestFit="1" customWidth="1"/>
    <col min="6159" max="6160" width="11" style="152" customWidth="1"/>
    <col min="6161" max="6162" width="17" style="152" customWidth="1"/>
    <col min="6163" max="6163" width="12.28515625" style="152" customWidth="1"/>
    <col min="6164" max="6164" width="15.7109375" style="152" customWidth="1"/>
    <col min="6165" max="6165" width="15" style="152" customWidth="1"/>
    <col min="6166" max="6166" width="26.140625" style="152" customWidth="1"/>
    <col min="6167" max="6167" width="12.85546875" style="152" customWidth="1"/>
    <col min="6168" max="6168" width="13.28515625" style="152" customWidth="1"/>
    <col min="6169" max="6169" width="10.7109375" style="152" customWidth="1"/>
    <col min="6170" max="6170" width="10.140625" style="152" customWidth="1"/>
    <col min="6171" max="6171" width="11.7109375" style="152" customWidth="1"/>
    <col min="6172" max="6172" width="13.140625" style="152" customWidth="1"/>
    <col min="6173" max="6173" width="14.7109375" style="152" customWidth="1"/>
    <col min="6174" max="6174" width="9.7109375" style="152" bestFit="1" customWidth="1"/>
    <col min="6175" max="6401" width="8.85546875" style="152"/>
    <col min="6402" max="6402" width="5.28515625" style="152" customWidth="1"/>
    <col min="6403" max="6403" width="9" style="152" customWidth="1"/>
    <col min="6404" max="6404" width="14" style="152" customWidth="1"/>
    <col min="6405" max="6405" width="27" style="152" bestFit="1" customWidth="1"/>
    <col min="6406" max="6406" width="26.28515625" style="152" customWidth="1"/>
    <col min="6407" max="6407" width="11" style="152" customWidth="1"/>
    <col min="6408" max="6408" width="11.28515625" style="152" customWidth="1"/>
    <col min="6409" max="6409" width="9.28515625" style="152" customWidth="1"/>
    <col min="6410" max="6410" width="10" style="152" customWidth="1"/>
    <col min="6411" max="6411" width="9.85546875" style="152" customWidth="1"/>
    <col min="6412" max="6412" width="11.7109375" style="152" customWidth="1"/>
    <col min="6413" max="6413" width="11" style="152" customWidth="1"/>
    <col min="6414" max="6414" width="10.28515625" style="152" bestFit="1" customWidth="1"/>
    <col min="6415" max="6416" width="11" style="152" customWidth="1"/>
    <col min="6417" max="6418" width="17" style="152" customWidth="1"/>
    <col min="6419" max="6419" width="12.28515625" style="152" customWidth="1"/>
    <col min="6420" max="6420" width="15.7109375" style="152" customWidth="1"/>
    <col min="6421" max="6421" width="15" style="152" customWidth="1"/>
    <col min="6422" max="6422" width="26.140625" style="152" customWidth="1"/>
    <col min="6423" max="6423" width="12.85546875" style="152" customWidth="1"/>
    <col min="6424" max="6424" width="13.28515625" style="152" customWidth="1"/>
    <col min="6425" max="6425" width="10.7109375" style="152" customWidth="1"/>
    <col min="6426" max="6426" width="10.140625" style="152" customWidth="1"/>
    <col min="6427" max="6427" width="11.7109375" style="152" customWidth="1"/>
    <col min="6428" max="6428" width="13.140625" style="152" customWidth="1"/>
    <col min="6429" max="6429" width="14.7109375" style="152" customWidth="1"/>
    <col min="6430" max="6430" width="9.7109375" style="152" bestFit="1" customWidth="1"/>
    <col min="6431" max="6657" width="8.85546875" style="152"/>
    <col min="6658" max="6658" width="5.28515625" style="152" customWidth="1"/>
    <col min="6659" max="6659" width="9" style="152" customWidth="1"/>
    <col min="6660" max="6660" width="14" style="152" customWidth="1"/>
    <col min="6661" max="6661" width="27" style="152" bestFit="1" customWidth="1"/>
    <col min="6662" max="6662" width="26.28515625" style="152" customWidth="1"/>
    <col min="6663" max="6663" width="11" style="152" customWidth="1"/>
    <col min="6664" max="6664" width="11.28515625" style="152" customWidth="1"/>
    <col min="6665" max="6665" width="9.28515625" style="152" customWidth="1"/>
    <col min="6666" max="6666" width="10" style="152" customWidth="1"/>
    <col min="6667" max="6667" width="9.85546875" style="152" customWidth="1"/>
    <col min="6668" max="6668" width="11.7109375" style="152" customWidth="1"/>
    <col min="6669" max="6669" width="11" style="152" customWidth="1"/>
    <col min="6670" max="6670" width="10.28515625" style="152" bestFit="1" customWidth="1"/>
    <col min="6671" max="6672" width="11" style="152" customWidth="1"/>
    <col min="6673" max="6674" width="17" style="152" customWidth="1"/>
    <col min="6675" max="6675" width="12.28515625" style="152" customWidth="1"/>
    <col min="6676" max="6676" width="15.7109375" style="152" customWidth="1"/>
    <col min="6677" max="6677" width="15" style="152" customWidth="1"/>
    <col min="6678" max="6678" width="26.140625" style="152" customWidth="1"/>
    <col min="6679" max="6679" width="12.85546875" style="152" customWidth="1"/>
    <col min="6680" max="6680" width="13.28515625" style="152" customWidth="1"/>
    <col min="6681" max="6681" width="10.7109375" style="152" customWidth="1"/>
    <col min="6682" max="6682" width="10.140625" style="152" customWidth="1"/>
    <col min="6683" max="6683" width="11.7109375" style="152" customWidth="1"/>
    <col min="6684" max="6684" width="13.140625" style="152" customWidth="1"/>
    <col min="6685" max="6685" width="14.7109375" style="152" customWidth="1"/>
    <col min="6686" max="6686" width="9.7109375" style="152" bestFit="1" customWidth="1"/>
    <col min="6687" max="6913" width="8.85546875" style="152"/>
    <col min="6914" max="6914" width="5.28515625" style="152" customWidth="1"/>
    <col min="6915" max="6915" width="9" style="152" customWidth="1"/>
    <col min="6916" max="6916" width="14" style="152" customWidth="1"/>
    <col min="6917" max="6917" width="27" style="152" bestFit="1" customWidth="1"/>
    <col min="6918" max="6918" width="26.28515625" style="152" customWidth="1"/>
    <col min="6919" max="6919" width="11" style="152" customWidth="1"/>
    <col min="6920" max="6920" width="11.28515625" style="152" customWidth="1"/>
    <col min="6921" max="6921" width="9.28515625" style="152" customWidth="1"/>
    <col min="6922" max="6922" width="10" style="152" customWidth="1"/>
    <col min="6923" max="6923" width="9.85546875" style="152" customWidth="1"/>
    <col min="6924" max="6924" width="11.7109375" style="152" customWidth="1"/>
    <col min="6925" max="6925" width="11" style="152" customWidth="1"/>
    <col min="6926" max="6926" width="10.28515625" style="152" bestFit="1" customWidth="1"/>
    <col min="6927" max="6928" width="11" style="152" customWidth="1"/>
    <col min="6929" max="6930" width="17" style="152" customWidth="1"/>
    <col min="6931" max="6931" width="12.28515625" style="152" customWidth="1"/>
    <col min="6932" max="6932" width="15.7109375" style="152" customWidth="1"/>
    <col min="6933" max="6933" width="15" style="152" customWidth="1"/>
    <col min="6934" max="6934" width="26.140625" style="152" customWidth="1"/>
    <col min="6935" max="6935" width="12.85546875" style="152" customWidth="1"/>
    <col min="6936" max="6936" width="13.28515625" style="152" customWidth="1"/>
    <col min="6937" max="6937" width="10.7109375" style="152" customWidth="1"/>
    <col min="6938" max="6938" width="10.140625" style="152" customWidth="1"/>
    <col min="6939" max="6939" width="11.7109375" style="152" customWidth="1"/>
    <col min="6940" max="6940" width="13.140625" style="152" customWidth="1"/>
    <col min="6941" max="6941" width="14.7109375" style="152" customWidth="1"/>
    <col min="6942" max="6942" width="9.7109375" style="152" bestFit="1" customWidth="1"/>
    <col min="6943" max="7169" width="8.85546875" style="152"/>
    <col min="7170" max="7170" width="5.28515625" style="152" customWidth="1"/>
    <col min="7171" max="7171" width="9" style="152" customWidth="1"/>
    <col min="7172" max="7172" width="14" style="152" customWidth="1"/>
    <col min="7173" max="7173" width="27" style="152" bestFit="1" customWidth="1"/>
    <col min="7174" max="7174" width="26.28515625" style="152" customWidth="1"/>
    <col min="7175" max="7175" width="11" style="152" customWidth="1"/>
    <col min="7176" max="7176" width="11.28515625" style="152" customWidth="1"/>
    <col min="7177" max="7177" width="9.28515625" style="152" customWidth="1"/>
    <col min="7178" max="7178" width="10" style="152" customWidth="1"/>
    <col min="7179" max="7179" width="9.85546875" style="152" customWidth="1"/>
    <col min="7180" max="7180" width="11.7109375" style="152" customWidth="1"/>
    <col min="7181" max="7181" width="11" style="152" customWidth="1"/>
    <col min="7182" max="7182" width="10.28515625" style="152" bestFit="1" customWidth="1"/>
    <col min="7183" max="7184" width="11" style="152" customWidth="1"/>
    <col min="7185" max="7186" width="17" style="152" customWidth="1"/>
    <col min="7187" max="7187" width="12.28515625" style="152" customWidth="1"/>
    <col min="7188" max="7188" width="15.7109375" style="152" customWidth="1"/>
    <col min="7189" max="7189" width="15" style="152" customWidth="1"/>
    <col min="7190" max="7190" width="26.140625" style="152" customWidth="1"/>
    <col min="7191" max="7191" width="12.85546875" style="152" customWidth="1"/>
    <col min="7192" max="7192" width="13.28515625" style="152" customWidth="1"/>
    <col min="7193" max="7193" width="10.7109375" style="152" customWidth="1"/>
    <col min="7194" max="7194" width="10.140625" style="152" customWidth="1"/>
    <col min="7195" max="7195" width="11.7109375" style="152" customWidth="1"/>
    <col min="7196" max="7196" width="13.140625" style="152" customWidth="1"/>
    <col min="7197" max="7197" width="14.7109375" style="152" customWidth="1"/>
    <col min="7198" max="7198" width="9.7109375" style="152" bestFit="1" customWidth="1"/>
    <col min="7199" max="7425" width="8.85546875" style="152"/>
    <col min="7426" max="7426" width="5.28515625" style="152" customWidth="1"/>
    <col min="7427" max="7427" width="9" style="152" customWidth="1"/>
    <col min="7428" max="7428" width="14" style="152" customWidth="1"/>
    <col min="7429" max="7429" width="27" style="152" bestFit="1" customWidth="1"/>
    <col min="7430" max="7430" width="26.28515625" style="152" customWidth="1"/>
    <col min="7431" max="7431" width="11" style="152" customWidth="1"/>
    <col min="7432" max="7432" width="11.28515625" style="152" customWidth="1"/>
    <col min="7433" max="7433" width="9.28515625" style="152" customWidth="1"/>
    <col min="7434" max="7434" width="10" style="152" customWidth="1"/>
    <col min="7435" max="7435" width="9.85546875" style="152" customWidth="1"/>
    <col min="7436" max="7436" width="11.7109375" style="152" customWidth="1"/>
    <col min="7437" max="7437" width="11" style="152" customWidth="1"/>
    <col min="7438" max="7438" width="10.28515625" style="152" bestFit="1" customWidth="1"/>
    <col min="7439" max="7440" width="11" style="152" customWidth="1"/>
    <col min="7441" max="7442" width="17" style="152" customWidth="1"/>
    <col min="7443" max="7443" width="12.28515625" style="152" customWidth="1"/>
    <col min="7444" max="7444" width="15.7109375" style="152" customWidth="1"/>
    <col min="7445" max="7445" width="15" style="152" customWidth="1"/>
    <col min="7446" max="7446" width="26.140625" style="152" customWidth="1"/>
    <col min="7447" max="7447" width="12.85546875" style="152" customWidth="1"/>
    <col min="7448" max="7448" width="13.28515625" style="152" customWidth="1"/>
    <col min="7449" max="7449" width="10.7109375" style="152" customWidth="1"/>
    <col min="7450" max="7450" width="10.140625" style="152" customWidth="1"/>
    <col min="7451" max="7451" width="11.7109375" style="152" customWidth="1"/>
    <col min="7452" max="7452" width="13.140625" style="152" customWidth="1"/>
    <col min="7453" max="7453" width="14.7109375" style="152" customWidth="1"/>
    <col min="7454" max="7454" width="9.7109375" style="152" bestFit="1" customWidth="1"/>
    <col min="7455" max="7681" width="8.85546875" style="152"/>
    <col min="7682" max="7682" width="5.28515625" style="152" customWidth="1"/>
    <col min="7683" max="7683" width="9" style="152" customWidth="1"/>
    <col min="7684" max="7684" width="14" style="152" customWidth="1"/>
    <col min="7685" max="7685" width="27" style="152" bestFit="1" customWidth="1"/>
    <col min="7686" max="7686" width="26.28515625" style="152" customWidth="1"/>
    <col min="7687" max="7687" width="11" style="152" customWidth="1"/>
    <col min="7688" max="7688" width="11.28515625" style="152" customWidth="1"/>
    <col min="7689" max="7689" width="9.28515625" style="152" customWidth="1"/>
    <col min="7690" max="7690" width="10" style="152" customWidth="1"/>
    <col min="7691" max="7691" width="9.85546875" style="152" customWidth="1"/>
    <col min="7692" max="7692" width="11.7109375" style="152" customWidth="1"/>
    <col min="7693" max="7693" width="11" style="152" customWidth="1"/>
    <col min="7694" max="7694" width="10.28515625" style="152" bestFit="1" customWidth="1"/>
    <col min="7695" max="7696" width="11" style="152" customWidth="1"/>
    <col min="7697" max="7698" width="17" style="152" customWidth="1"/>
    <col min="7699" max="7699" width="12.28515625" style="152" customWidth="1"/>
    <col min="7700" max="7700" width="15.7109375" style="152" customWidth="1"/>
    <col min="7701" max="7701" width="15" style="152" customWidth="1"/>
    <col min="7702" max="7702" width="26.140625" style="152" customWidth="1"/>
    <col min="7703" max="7703" width="12.85546875" style="152" customWidth="1"/>
    <col min="7704" max="7704" width="13.28515625" style="152" customWidth="1"/>
    <col min="7705" max="7705" width="10.7109375" style="152" customWidth="1"/>
    <col min="7706" max="7706" width="10.140625" style="152" customWidth="1"/>
    <col min="7707" max="7707" width="11.7109375" style="152" customWidth="1"/>
    <col min="7708" max="7708" width="13.140625" style="152" customWidth="1"/>
    <col min="7709" max="7709" width="14.7109375" style="152" customWidth="1"/>
    <col min="7710" max="7710" width="9.7109375" style="152" bestFit="1" customWidth="1"/>
    <col min="7711" max="7937" width="8.85546875" style="152"/>
    <col min="7938" max="7938" width="5.28515625" style="152" customWidth="1"/>
    <col min="7939" max="7939" width="9" style="152" customWidth="1"/>
    <col min="7940" max="7940" width="14" style="152" customWidth="1"/>
    <col min="7941" max="7941" width="27" style="152" bestFit="1" customWidth="1"/>
    <col min="7942" max="7942" width="26.28515625" style="152" customWidth="1"/>
    <col min="7943" max="7943" width="11" style="152" customWidth="1"/>
    <col min="7944" max="7944" width="11.28515625" style="152" customWidth="1"/>
    <col min="7945" max="7945" width="9.28515625" style="152" customWidth="1"/>
    <col min="7946" max="7946" width="10" style="152" customWidth="1"/>
    <col min="7947" max="7947" width="9.85546875" style="152" customWidth="1"/>
    <col min="7948" max="7948" width="11.7109375" style="152" customWidth="1"/>
    <col min="7949" max="7949" width="11" style="152" customWidth="1"/>
    <col min="7950" max="7950" width="10.28515625" style="152" bestFit="1" customWidth="1"/>
    <col min="7951" max="7952" width="11" style="152" customWidth="1"/>
    <col min="7953" max="7954" width="17" style="152" customWidth="1"/>
    <col min="7955" max="7955" width="12.28515625" style="152" customWidth="1"/>
    <col min="7956" max="7956" width="15.7109375" style="152" customWidth="1"/>
    <col min="7957" max="7957" width="15" style="152" customWidth="1"/>
    <col min="7958" max="7958" width="26.140625" style="152" customWidth="1"/>
    <col min="7959" max="7959" width="12.85546875" style="152" customWidth="1"/>
    <col min="7960" max="7960" width="13.28515625" style="152" customWidth="1"/>
    <col min="7961" max="7961" width="10.7109375" style="152" customWidth="1"/>
    <col min="7962" max="7962" width="10.140625" style="152" customWidth="1"/>
    <col min="7963" max="7963" width="11.7109375" style="152" customWidth="1"/>
    <col min="7964" max="7964" width="13.140625" style="152" customWidth="1"/>
    <col min="7965" max="7965" width="14.7109375" style="152" customWidth="1"/>
    <col min="7966" max="7966" width="9.7109375" style="152" bestFit="1" customWidth="1"/>
    <col min="7967" max="8193" width="8.85546875" style="152"/>
    <col min="8194" max="8194" width="5.28515625" style="152" customWidth="1"/>
    <col min="8195" max="8195" width="9" style="152" customWidth="1"/>
    <col min="8196" max="8196" width="14" style="152" customWidth="1"/>
    <col min="8197" max="8197" width="27" style="152" bestFit="1" customWidth="1"/>
    <col min="8198" max="8198" width="26.28515625" style="152" customWidth="1"/>
    <col min="8199" max="8199" width="11" style="152" customWidth="1"/>
    <col min="8200" max="8200" width="11.28515625" style="152" customWidth="1"/>
    <col min="8201" max="8201" width="9.28515625" style="152" customWidth="1"/>
    <col min="8202" max="8202" width="10" style="152" customWidth="1"/>
    <col min="8203" max="8203" width="9.85546875" style="152" customWidth="1"/>
    <col min="8204" max="8204" width="11.7109375" style="152" customWidth="1"/>
    <col min="8205" max="8205" width="11" style="152" customWidth="1"/>
    <col min="8206" max="8206" width="10.28515625" style="152" bestFit="1" customWidth="1"/>
    <col min="8207" max="8208" width="11" style="152" customWidth="1"/>
    <col min="8209" max="8210" width="17" style="152" customWidth="1"/>
    <col min="8211" max="8211" width="12.28515625" style="152" customWidth="1"/>
    <col min="8212" max="8212" width="15.7109375" style="152" customWidth="1"/>
    <col min="8213" max="8213" width="15" style="152" customWidth="1"/>
    <col min="8214" max="8214" width="26.140625" style="152" customWidth="1"/>
    <col min="8215" max="8215" width="12.85546875" style="152" customWidth="1"/>
    <col min="8216" max="8216" width="13.28515625" style="152" customWidth="1"/>
    <col min="8217" max="8217" width="10.7109375" style="152" customWidth="1"/>
    <col min="8218" max="8218" width="10.140625" style="152" customWidth="1"/>
    <col min="8219" max="8219" width="11.7109375" style="152" customWidth="1"/>
    <col min="8220" max="8220" width="13.140625" style="152" customWidth="1"/>
    <col min="8221" max="8221" width="14.7109375" style="152" customWidth="1"/>
    <col min="8222" max="8222" width="9.7109375" style="152" bestFit="1" customWidth="1"/>
    <col min="8223" max="8449" width="8.85546875" style="152"/>
    <col min="8450" max="8450" width="5.28515625" style="152" customWidth="1"/>
    <col min="8451" max="8451" width="9" style="152" customWidth="1"/>
    <col min="8452" max="8452" width="14" style="152" customWidth="1"/>
    <col min="8453" max="8453" width="27" style="152" bestFit="1" customWidth="1"/>
    <col min="8454" max="8454" width="26.28515625" style="152" customWidth="1"/>
    <col min="8455" max="8455" width="11" style="152" customWidth="1"/>
    <col min="8456" max="8456" width="11.28515625" style="152" customWidth="1"/>
    <col min="8457" max="8457" width="9.28515625" style="152" customWidth="1"/>
    <col min="8458" max="8458" width="10" style="152" customWidth="1"/>
    <col min="8459" max="8459" width="9.85546875" style="152" customWidth="1"/>
    <col min="8460" max="8460" width="11.7109375" style="152" customWidth="1"/>
    <col min="8461" max="8461" width="11" style="152" customWidth="1"/>
    <col min="8462" max="8462" width="10.28515625" style="152" bestFit="1" customWidth="1"/>
    <col min="8463" max="8464" width="11" style="152" customWidth="1"/>
    <col min="8465" max="8466" width="17" style="152" customWidth="1"/>
    <col min="8467" max="8467" width="12.28515625" style="152" customWidth="1"/>
    <col min="8468" max="8468" width="15.7109375" style="152" customWidth="1"/>
    <col min="8469" max="8469" width="15" style="152" customWidth="1"/>
    <col min="8470" max="8470" width="26.140625" style="152" customWidth="1"/>
    <col min="8471" max="8471" width="12.85546875" style="152" customWidth="1"/>
    <col min="8472" max="8472" width="13.28515625" style="152" customWidth="1"/>
    <col min="8473" max="8473" width="10.7109375" style="152" customWidth="1"/>
    <col min="8474" max="8474" width="10.140625" style="152" customWidth="1"/>
    <col min="8475" max="8475" width="11.7109375" style="152" customWidth="1"/>
    <col min="8476" max="8476" width="13.140625" style="152" customWidth="1"/>
    <col min="8477" max="8477" width="14.7109375" style="152" customWidth="1"/>
    <col min="8478" max="8478" width="9.7109375" style="152" bestFit="1" customWidth="1"/>
    <col min="8479" max="8705" width="8.85546875" style="152"/>
    <col min="8706" max="8706" width="5.28515625" style="152" customWidth="1"/>
    <col min="8707" max="8707" width="9" style="152" customWidth="1"/>
    <col min="8708" max="8708" width="14" style="152" customWidth="1"/>
    <col min="8709" max="8709" width="27" style="152" bestFit="1" customWidth="1"/>
    <col min="8710" max="8710" width="26.28515625" style="152" customWidth="1"/>
    <col min="8711" max="8711" width="11" style="152" customWidth="1"/>
    <col min="8712" max="8712" width="11.28515625" style="152" customWidth="1"/>
    <col min="8713" max="8713" width="9.28515625" style="152" customWidth="1"/>
    <col min="8714" max="8714" width="10" style="152" customWidth="1"/>
    <col min="8715" max="8715" width="9.85546875" style="152" customWidth="1"/>
    <col min="8716" max="8716" width="11.7109375" style="152" customWidth="1"/>
    <col min="8717" max="8717" width="11" style="152" customWidth="1"/>
    <col min="8718" max="8718" width="10.28515625" style="152" bestFit="1" customWidth="1"/>
    <col min="8719" max="8720" width="11" style="152" customWidth="1"/>
    <col min="8721" max="8722" width="17" style="152" customWidth="1"/>
    <col min="8723" max="8723" width="12.28515625" style="152" customWidth="1"/>
    <col min="8724" max="8724" width="15.7109375" style="152" customWidth="1"/>
    <col min="8725" max="8725" width="15" style="152" customWidth="1"/>
    <col min="8726" max="8726" width="26.140625" style="152" customWidth="1"/>
    <col min="8727" max="8727" width="12.85546875" style="152" customWidth="1"/>
    <col min="8728" max="8728" width="13.28515625" style="152" customWidth="1"/>
    <col min="8729" max="8729" width="10.7109375" style="152" customWidth="1"/>
    <col min="8730" max="8730" width="10.140625" style="152" customWidth="1"/>
    <col min="8731" max="8731" width="11.7109375" style="152" customWidth="1"/>
    <col min="8732" max="8732" width="13.140625" style="152" customWidth="1"/>
    <col min="8733" max="8733" width="14.7109375" style="152" customWidth="1"/>
    <col min="8734" max="8734" width="9.7109375" style="152" bestFit="1" customWidth="1"/>
    <col min="8735" max="8961" width="8.85546875" style="152"/>
    <col min="8962" max="8962" width="5.28515625" style="152" customWidth="1"/>
    <col min="8963" max="8963" width="9" style="152" customWidth="1"/>
    <col min="8964" max="8964" width="14" style="152" customWidth="1"/>
    <col min="8965" max="8965" width="27" style="152" bestFit="1" customWidth="1"/>
    <col min="8966" max="8966" width="26.28515625" style="152" customWidth="1"/>
    <col min="8967" max="8967" width="11" style="152" customWidth="1"/>
    <col min="8968" max="8968" width="11.28515625" style="152" customWidth="1"/>
    <col min="8969" max="8969" width="9.28515625" style="152" customWidth="1"/>
    <col min="8970" max="8970" width="10" style="152" customWidth="1"/>
    <col min="8971" max="8971" width="9.85546875" style="152" customWidth="1"/>
    <col min="8972" max="8972" width="11.7109375" style="152" customWidth="1"/>
    <col min="8973" max="8973" width="11" style="152" customWidth="1"/>
    <col min="8974" max="8974" width="10.28515625" style="152" bestFit="1" customWidth="1"/>
    <col min="8975" max="8976" width="11" style="152" customWidth="1"/>
    <col min="8977" max="8978" width="17" style="152" customWidth="1"/>
    <col min="8979" max="8979" width="12.28515625" style="152" customWidth="1"/>
    <col min="8980" max="8980" width="15.7109375" style="152" customWidth="1"/>
    <col min="8981" max="8981" width="15" style="152" customWidth="1"/>
    <col min="8982" max="8982" width="26.140625" style="152" customWidth="1"/>
    <col min="8983" max="8983" width="12.85546875" style="152" customWidth="1"/>
    <col min="8984" max="8984" width="13.28515625" style="152" customWidth="1"/>
    <col min="8985" max="8985" width="10.7109375" style="152" customWidth="1"/>
    <col min="8986" max="8986" width="10.140625" style="152" customWidth="1"/>
    <col min="8987" max="8987" width="11.7109375" style="152" customWidth="1"/>
    <col min="8988" max="8988" width="13.140625" style="152" customWidth="1"/>
    <col min="8989" max="8989" width="14.7109375" style="152" customWidth="1"/>
    <col min="8990" max="8990" width="9.7109375" style="152" bestFit="1" customWidth="1"/>
    <col min="8991" max="9217" width="8.85546875" style="152"/>
    <col min="9218" max="9218" width="5.28515625" style="152" customWidth="1"/>
    <col min="9219" max="9219" width="9" style="152" customWidth="1"/>
    <col min="9220" max="9220" width="14" style="152" customWidth="1"/>
    <col min="9221" max="9221" width="27" style="152" bestFit="1" customWidth="1"/>
    <col min="9222" max="9222" width="26.28515625" style="152" customWidth="1"/>
    <col min="9223" max="9223" width="11" style="152" customWidth="1"/>
    <col min="9224" max="9224" width="11.28515625" style="152" customWidth="1"/>
    <col min="9225" max="9225" width="9.28515625" style="152" customWidth="1"/>
    <col min="9226" max="9226" width="10" style="152" customWidth="1"/>
    <col min="9227" max="9227" width="9.85546875" style="152" customWidth="1"/>
    <col min="9228" max="9228" width="11.7109375" style="152" customWidth="1"/>
    <col min="9229" max="9229" width="11" style="152" customWidth="1"/>
    <col min="9230" max="9230" width="10.28515625" style="152" bestFit="1" customWidth="1"/>
    <col min="9231" max="9232" width="11" style="152" customWidth="1"/>
    <col min="9233" max="9234" width="17" style="152" customWidth="1"/>
    <col min="9235" max="9235" width="12.28515625" style="152" customWidth="1"/>
    <col min="9236" max="9236" width="15.7109375" style="152" customWidth="1"/>
    <col min="9237" max="9237" width="15" style="152" customWidth="1"/>
    <col min="9238" max="9238" width="26.140625" style="152" customWidth="1"/>
    <col min="9239" max="9239" width="12.85546875" style="152" customWidth="1"/>
    <col min="9240" max="9240" width="13.28515625" style="152" customWidth="1"/>
    <col min="9241" max="9241" width="10.7109375" style="152" customWidth="1"/>
    <col min="9242" max="9242" width="10.140625" style="152" customWidth="1"/>
    <col min="9243" max="9243" width="11.7109375" style="152" customWidth="1"/>
    <col min="9244" max="9244" width="13.140625" style="152" customWidth="1"/>
    <col min="9245" max="9245" width="14.7109375" style="152" customWidth="1"/>
    <col min="9246" max="9246" width="9.7109375" style="152" bestFit="1" customWidth="1"/>
    <col min="9247" max="9473" width="8.85546875" style="152"/>
    <col min="9474" max="9474" width="5.28515625" style="152" customWidth="1"/>
    <col min="9475" max="9475" width="9" style="152" customWidth="1"/>
    <col min="9476" max="9476" width="14" style="152" customWidth="1"/>
    <col min="9477" max="9477" width="27" style="152" bestFit="1" customWidth="1"/>
    <col min="9478" max="9478" width="26.28515625" style="152" customWidth="1"/>
    <col min="9479" max="9479" width="11" style="152" customWidth="1"/>
    <col min="9480" max="9480" width="11.28515625" style="152" customWidth="1"/>
    <col min="9481" max="9481" width="9.28515625" style="152" customWidth="1"/>
    <col min="9482" max="9482" width="10" style="152" customWidth="1"/>
    <col min="9483" max="9483" width="9.85546875" style="152" customWidth="1"/>
    <col min="9484" max="9484" width="11.7109375" style="152" customWidth="1"/>
    <col min="9485" max="9485" width="11" style="152" customWidth="1"/>
    <col min="9486" max="9486" width="10.28515625" style="152" bestFit="1" customWidth="1"/>
    <col min="9487" max="9488" width="11" style="152" customWidth="1"/>
    <col min="9489" max="9490" width="17" style="152" customWidth="1"/>
    <col min="9491" max="9491" width="12.28515625" style="152" customWidth="1"/>
    <col min="9492" max="9492" width="15.7109375" style="152" customWidth="1"/>
    <col min="9493" max="9493" width="15" style="152" customWidth="1"/>
    <col min="9494" max="9494" width="26.140625" style="152" customWidth="1"/>
    <col min="9495" max="9495" width="12.85546875" style="152" customWidth="1"/>
    <col min="9496" max="9496" width="13.28515625" style="152" customWidth="1"/>
    <col min="9497" max="9497" width="10.7109375" style="152" customWidth="1"/>
    <col min="9498" max="9498" width="10.140625" style="152" customWidth="1"/>
    <col min="9499" max="9499" width="11.7109375" style="152" customWidth="1"/>
    <col min="9500" max="9500" width="13.140625" style="152" customWidth="1"/>
    <col min="9501" max="9501" width="14.7109375" style="152" customWidth="1"/>
    <col min="9502" max="9502" width="9.7109375" style="152" bestFit="1" customWidth="1"/>
    <col min="9503" max="9729" width="8.85546875" style="152"/>
    <col min="9730" max="9730" width="5.28515625" style="152" customWidth="1"/>
    <col min="9731" max="9731" width="9" style="152" customWidth="1"/>
    <col min="9732" max="9732" width="14" style="152" customWidth="1"/>
    <col min="9733" max="9733" width="27" style="152" bestFit="1" customWidth="1"/>
    <col min="9734" max="9734" width="26.28515625" style="152" customWidth="1"/>
    <col min="9735" max="9735" width="11" style="152" customWidth="1"/>
    <col min="9736" max="9736" width="11.28515625" style="152" customWidth="1"/>
    <col min="9737" max="9737" width="9.28515625" style="152" customWidth="1"/>
    <col min="9738" max="9738" width="10" style="152" customWidth="1"/>
    <col min="9739" max="9739" width="9.85546875" style="152" customWidth="1"/>
    <col min="9740" max="9740" width="11.7109375" style="152" customWidth="1"/>
    <col min="9741" max="9741" width="11" style="152" customWidth="1"/>
    <col min="9742" max="9742" width="10.28515625" style="152" bestFit="1" customWidth="1"/>
    <col min="9743" max="9744" width="11" style="152" customWidth="1"/>
    <col min="9745" max="9746" width="17" style="152" customWidth="1"/>
    <col min="9747" max="9747" width="12.28515625" style="152" customWidth="1"/>
    <col min="9748" max="9748" width="15.7109375" style="152" customWidth="1"/>
    <col min="9749" max="9749" width="15" style="152" customWidth="1"/>
    <col min="9750" max="9750" width="26.140625" style="152" customWidth="1"/>
    <col min="9751" max="9751" width="12.85546875" style="152" customWidth="1"/>
    <col min="9752" max="9752" width="13.28515625" style="152" customWidth="1"/>
    <col min="9753" max="9753" width="10.7109375" style="152" customWidth="1"/>
    <col min="9754" max="9754" width="10.140625" style="152" customWidth="1"/>
    <col min="9755" max="9755" width="11.7109375" style="152" customWidth="1"/>
    <col min="9756" max="9756" width="13.140625" style="152" customWidth="1"/>
    <col min="9757" max="9757" width="14.7109375" style="152" customWidth="1"/>
    <col min="9758" max="9758" width="9.7109375" style="152" bestFit="1" customWidth="1"/>
    <col min="9759" max="9985" width="8.85546875" style="152"/>
    <col min="9986" max="9986" width="5.28515625" style="152" customWidth="1"/>
    <col min="9987" max="9987" width="9" style="152" customWidth="1"/>
    <col min="9988" max="9988" width="14" style="152" customWidth="1"/>
    <col min="9989" max="9989" width="27" style="152" bestFit="1" customWidth="1"/>
    <col min="9990" max="9990" width="26.28515625" style="152" customWidth="1"/>
    <col min="9991" max="9991" width="11" style="152" customWidth="1"/>
    <col min="9992" max="9992" width="11.28515625" style="152" customWidth="1"/>
    <col min="9993" max="9993" width="9.28515625" style="152" customWidth="1"/>
    <col min="9994" max="9994" width="10" style="152" customWidth="1"/>
    <col min="9995" max="9995" width="9.85546875" style="152" customWidth="1"/>
    <col min="9996" max="9996" width="11.7109375" style="152" customWidth="1"/>
    <col min="9997" max="9997" width="11" style="152" customWidth="1"/>
    <col min="9998" max="9998" width="10.28515625" style="152" bestFit="1" customWidth="1"/>
    <col min="9999" max="10000" width="11" style="152" customWidth="1"/>
    <col min="10001" max="10002" width="17" style="152" customWidth="1"/>
    <col min="10003" max="10003" width="12.28515625" style="152" customWidth="1"/>
    <col min="10004" max="10004" width="15.7109375" style="152" customWidth="1"/>
    <col min="10005" max="10005" width="15" style="152" customWidth="1"/>
    <col min="10006" max="10006" width="26.140625" style="152" customWidth="1"/>
    <col min="10007" max="10007" width="12.85546875" style="152" customWidth="1"/>
    <col min="10008" max="10008" width="13.28515625" style="152" customWidth="1"/>
    <col min="10009" max="10009" width="10.7109375" style="152" customWidth="1"/>
    <col min="10010" max="10010" width="10.140625" style="152" customWidth="1"/>
    <col min="10011" max="10011" width="11.7109375" style="152" customWidth="1"/>
    <col min="10012" max="10012" width="13.140625" style="152" customWidth="1"/>
    <col min="10013" max="10013" width="14.7109375" style="152" customWidth="1"/>
    <col min="10014" max="10014" width="9.7109375" style="152" bestFit="1" customWidth="1"/>
    <col min="10015" max="10241" width="8.85546875" style="152"/>
    <col min="10242" max="10242" width="5.28515625" style="152" customWidth="1"/>
    <col min="10243" max="10243" width="9" style="152" customWidth="1"/>
    <col min="10244" max="10244" width="14" style="152" customWidth="1"/>
    <col min="10245" max="10245" width="27" style="152" bestFit="1" customWidth="1"/>
    <col min="10246" max="10246" width="26.28515625" style="152" customWidth="1"/>
    <col min="10247" max="10247" width="11" style="152" customWidth="1"/>
    <col min="10248" max="10248" width="11.28515625" style="152" customWidth="1"/>
    <col min="10249" max="10249" width="9.28515625" style="152" customWidth="1"/>
    <col min="10250" max="10250" width="10" style="152" customWidth="1"/>
    <col min="10251" max="10251" width="9.85546875" style="152" customWidth="1"/>
    <col min="10252" max="10252" width="11.7109375" style="152" customWidth="1"/>
    <col min="10253" max="10253" width="11" style="152" customWidth="1"/>
    <col min="10254" max="10254" width="10.28515625" style="152" bestFit="1" customWidth="1"/>
    <col min="10255" max="10256" width="11" style="152" customWidth="1"/>
    <col min="10257" max="10258" width="17" style="152" customWidth="1"/>
    <col min="10259" max="10259" width="12.28515625" style="152" customWidth="1"/>
    <col min="10260" max="10260" width="15.7109375" style="152" customWidth="1"/>
    <col min="10261" max="10261" width="15" style="152" customWidth="1"/>
    <col min="10262" max="10262" width="26.140625" style="152" customWidth="1"/>
    <col min="10263" max="10263" width="12.85546875" style="152" customWidth="1"/>
    <col min="10264" max="10264" width="13.28515625" style="152" customWidth="1"/>
    <col min="10265" max="10265" width="10.7109375" style="152" customWidth="1"/>
    <col min="10266" max="10266" width="10.140625" style="152" customWidth="1"/>
    <col min="10267" max="10267" width="11.7109375" style="152" customWidth="1"/>
    <col min="10268" max="10268" width="13.140625" style="152" customWidth="1"/>
    <col min="10269" max="10269" width="14.7109375" style="152" customWidth="1"/>
    <col min="10270" max="10270" width="9.7109375" style="152" bestFit="1" customWidth="1"/>
    <col min="10271" max="10497" width="8.85546875" style="152"/>
    <col min="10498" max="10498" width="5.28515625" style="152" customWidth="1"/>
    <col min="10499" max="10499" width="9" style="152" customWidth="1"/>
    <col min="10500" max="10500" width="14" style="152" customWidth="1"/>
    <col min="10501" max="10501" width="27" style="152" bestFit="1" customWidth="1"/>
    <col min="10502" max="10502" width="26.28515625" style="152" customWidth="1"/>
    <col min="10503" max="10503" width="11" style="152" customWidth="1"/>
    <col min="10504" max="10504" width="11.28515625" style="152" customWidth="1"/>
    <col min="10505" max="10505" width="9.28515625" style="152" customWidth="1"/>
    <col min="10506" max="10506" width="10" style="152" customWidth="1"/>
    <col min="10507" max="10507" width="9.85546875" style="152" customWidth="1"/>
    <col min="10508" max="10508" width="11.7109375" style="152" customWidth="1"/>
    <col min="10509" max="10509" width="11" style="152" customWidth="1"/>
    <col min="10510" max="10510" width="10.28515625" style="152" bestFit="1" customWidth="1"/>
    <col min="10511" max="10512" width="11" style="152" customWidth="1"/>
    <col min="10513" max="10514" width="17" style="152" customWidth="1"/>
    <col min="10515" max="10515" width="12.28515625" style="152" customWidth="1"/>
    <col min="10516" max="10516" width="15.7109375" style="152" customWidth="1"/>
    <col min="10517" max="10517" width="15" style="152" customWidth="1"/>
    <col min="10518" max="10518" width="26.140625" style="152" customWidth="1"/>
    <col min="10519" max="10519" width="12.85546875" style="152" customWidth="1"/>
    <col min="10520" max="10520" width="13.28515625" style="152" customWidth="1"/>
    <col min="10521" max="10521" width="10.7109375" style="152" customWidth="1"/>
    <col min="10522" max="10522" width="10.140625" style="152" customWidth="1"/>
    <col min="10523" max="10523" width="11.7109375" style="152" customWidth="1"/>
    <col min="10524" max="10524" width="13.140625" style="152" customWidth="1"/>
    <col min="10525" max="10525" width="14.7109375" style="152" customWidth="1"/>
    <col min="10526" max="10526" width="9.7109375" style="152" bestFit="1" customWidth="1"/>
    <col min="10527" max="10753" width="8.85546875" style="152"/>
    <col min="10754" max="10754" width="5.28515625" style="152" customWidth="1"/>
    <col min="10755" max="10755" width="9" style="152" customWidth="1"/>
    <col min="10756" max="10756" width="14" style="152" customWidth="1"/>
    <col min="10757" max="10757" width="27" style="152" bestFit="1" customWidth="1"/>
    <col min="10758" max="10758" width="26.28515625" style="152" customWidth="1"/>
    <col min="10759" max="10759" width="11" style="152" customWidth="1"/>
    <col min="10760" max="10760" width="11.28515625" style="152" customWidth="1"/>
    <col min="10761" max="10761" width="9.28515625" style="152" customWidth="1"/>
    <col min="10762" max="10762" width="10" style="152" customWidth="1"/>
    <col min="10763" max="10763" width="9.85546875" style="152" customWidth="1"/>
    <col min="10764" max="10764" width="11.7109375" style="152" customWidth="1"/>
    <col min="10765" max="10765" width="11" style="152" customWidth="1"/>
    <col min="10766" max="10766" width="10.28515625" style="152" bestFit="1" customWidth="1"/>
    <col min="10767" max="10768" width="11" style="152" customWidth="1"/>
    <col min="10769" max="10770" width="17" style="152" customWidth="1"/>
    <col min="10771" max="10771" width="12.28515625" style="152" customWidth="1"/>
    <col min="10772" max="10772" width="15.7109375" style="152" customWidth="1"/>
    <col min="10773" max="10773" width="15" style="152" customWidth="1"/>
    <col min="10774" max="10774" width="26.140625" style="152" customWidth="1"/>
    <col min="10775" max="10775" width="12.85546875" style="152" customWidth="1"/>
    <col min="10776" max="10776" width="13.28515625" style="152" customWidth="1"/>
    <col min="10777" max="10777" width="10.7109375" style="152" customWidth="1"/>
    <col min="10778" max="10778" width="10.140625" style="152" customWidth="1"/>
    <col min="10779" max="10779" width="11.7109375" style="152" customWidth="1"/>
    <col min="10780" max="10780" width="13.140625" style="152" customWidth="1"/>
    <col min="10781" max="10781" width="14.7109375" style="152" customWidth="1"/>
    <col min="10782" max="10782" width="9.7109375" style="152" bestFit="1" customWidth="1"/>
    <col min="10783" max="11009" width="8.85546875" style="152"/>
    <col min="11010" max="11010" width="5.28515625" style="152" customWidth="1"/>
    <col min="11011" max="11011" width="9" style="152" customWidth="1"/>
    <col min="11012" max="11012" width="14" style="152" customWidth="1"/>
    <col min="11013" max="11013" width="27" style="152" bestFit="1" customWidth="1"/>
    <col min="11014" max="11014" width="26.28515625" style="152" customWidth="1"/>
    <col min="11015" max="11015" width="11" style="152" customWidth="1"/>
    <col min="11016" max="11016" width="11.28515625" style="152" customWidth="1"/>
    <col min="11017" max="11017" width="9.28515625" style="152" customWidth="1"/>
    <col min="11018" max="11018" width="10" style="152" customWidth="1"/>
    <col min="11019" max="11019" width="9.85546875" style="152" customWidth="1"/>
    <col min="11020" max="11020" width="11.7109375" style="152" customWidth="1"/>
    <col min="11021" max="11021" width="11" style="152" customWidth="1"/>
    <col min="11022" max="11022" width="10.28515625" style="152" bestFit="1" customWidth="1"/>
    <col min="11023" max="11024" width="11" style="152" customWidth="1"/>
    <col min="11025" max="11026" width="17" style="152" customWidth="1"/>
    <col min="11027" max="11027" width="12.28515625" style="152" customWidth="1"/>
    <col min="11028" max="11028" width="15.7109375" style="152" customWidth="1"/>
    <col min="11029" max="11029" width="15" style="152" customWidth="1"/>
    <col min="11030" max="11030" width="26.140625" style="152" customWidth="1"/>
    <col min="11031" max="11031" width="12.85546875" style="152" customWidth="1"/>
    <col min="11032" max="11032" width="13.28515625" style="152" customWidth="1"/>
    <col min="11033" max="11033" width="10.7109375" style="152" customWidth="1"/>
    <col min="11034" max="11034" width="10.140625" style="152" customWidth="1"/>
    <col min="11035" max="11035" width="11.7109375" style="152" customWidth="1"/>
    <col min="11036" max="11036" width="13.140625" style="152" customWidth="1"/>
    <col min="11037" max="11037" width="14.7109375" style="152" customWidth="1"/>
    <col min="11038" max="11038" width="9.7109375" style="152" bestFit="1" customWidth="1"/>
    <col min="11039" max="11265" width="8.85546875" style="152"/>
    <col min="11266" max="11266" width="5.28515625" style="152" customWidth="1"/>
    <col min="11267" max="11267" width="9" style="152" customWidth="1"/>
    <col min="11268" max="11268" width="14" style="152" customWidth="1"/>
    <col min="11269" max="11269" width="27" style="152" bestFit="1" customWidth="1"/>
    <col min="11270" max="11270" width="26.28515625" style="152" customWidth="1"/>
    <col min="11271" max="11271" width="11" style="152" customWidth="1"/>
    <col min="11272" max="11272" width="11.28515625" style="152" customWidth="1"/>
    <col min="11273" max="11273" width="9.28515625" style="152" customWidth="1"/>
    <col min="11274" max="11274" width="10" style="152" customWidth="1"/>
    <col min="11275" max="11275" width="9.85546875" style="152" customWidth="1"/>
    <col min="11276" max="11276" width="11.7109375" style="152" customWidth="1"/>
    <col min="11277" max="11277" width="11" style="152" customWidth="1"/>
    <col min="11278" max="11278" width="10.28515625" style="152" bestFit="1" customWidth="1"/>
    <col min="11279" max="11280" width="11" style="152" customWidth="1"/>
    <col min="11281" max="11282" width="17" style="152" customWidth="1"/>
    <col min="11283" max="11283" width="12.28515625" style="152" customWidth="1"/>
    <col min="11284" max="11284" width="15.7109375" style="152" customWidth="1"/>
    <col min="11285" max="11285" width="15" style="152" customWidth="1"/>
    <col min="11286" max="11286" width="26.140625" style="152" customWidth="1"/>
    <col min="11287" max="11287" width="12.85546875" style="152" customWidth="1"/>
    <col min="11288" max="11288" width="13.28515625" style="152" customWidth="1"/>
    <col min="11289" max="11289" width="10.7109375" style="152" customWidth="1"/>
    <col min="11290" max="11290" width="10.140625" style="152" customWidth="1"/>
    <col min="11291" max="11291" width="11.7109375" style="152" customWidth="1"/>
    <col min="11292" max="11292" width="13.140625" style="152" customWidth="1"/>
    <col min="11293" max="11293" width="14.7109375" style="152" customWidth="1"/>
    <col min="11294" max="11294" width="9.7109375" style="152" bestFit="1" customWidth="1"/>
    <col min="11295" max="11521" width="8.85546875" style="152"/>
    <col min="11522" max="11522" width="5.28515625" style="152" customWidth="1"/>
    <col min="11523" max="11523" width="9" style="152" customWidth="1"/>
    <col min="11524" max="11524" width="14" style="152" customWidth="1"/>
    <col min="11525" max="11525" width="27" style="152" bestFit="1" customWidth="1"/>
    <col min="11526" max="11526" width="26.28515625" style="152" customWidth="1"/>
    <col min="11527" max="11527" width="11" style="152" customWidth="1"/>
    <col min="11528" max="11528" width="11.28515625" style="152" customWidth="1"/>
    <col min="11529" max="11529" width="9.28515625" style="152" customWidth="1"/>
    <col min="11530" max="11530" width="10" style="152" customWidth="1"/>
    <col min="11531" max="11531" width="9.85546875" style="152" customWidth="1"/>
    <col min="11532" max="11532" width="11.7109375" style="152" customWidth="1"/>
    <col min="11533" max="11533" width="11" style="152" customWidth="1"/>
    <col min="11534" max="11534" width="10.28515625" style="152" bestFit="1" customWidth="1"/>
    <col min="11535" max="11536" width="11" style="152" customWidth="1"/>
    <col min="11537" max="11538" width="17" style="152" customWidth="1"/>
    <col min="11539" max="11539" width="12.28515625" style="152" customWidth="1"/>
    <col min="11540" max="11540" width="15.7109375" style="152" customWidth="1"/>
    <col min="11541" max="11541" width="15" style="152" customWidth="1"/>
    <col min="11542" max="11542" width="26.140625" style="152" customWidth="1"/>
    <col min="11543" max="11543" width="12.85546875" style="152" customWidth="1"/>
    <col min="11544" max="11544" width="13.28515625" style="152" customWidth="1"/>
    <col min="11545" max="11545" width="10.7109375" style="152" customWidth="1"/>
    <col min="11546" max="11546" width="10.140625" style="152" customWidth="1"/>
    <col min="11547" max="11547" width="11.7109375" style="152" customWidth="1"/>
    <col min="11548" max="11548" width="13.140625" style="152" customWidth="1"/>
    <col min="11549" max="11549" width="14.7109375" style="152" customWidth="1"/>
    <col min="11550" max="11550" width="9.7109375" style="152" bestFit="1" customWidth="1"/>
    <col min="11551" max="11777" width="8.85546875" style="152"/>
    <col min="11778" max="11778" width="5.28515625" style="152" customWidth="1"/>
    <col min="11779" max="11779" width="9" style="152" customWidth="1"/>
    <col min="11780" max="11780" width="14" style="152" customWidth="1"/>
    <col min="11781" max="11781" width="27" style="152" bestFit="1" customWidth="1"/>
    <col min="11782" max="11782" width="26.28515625" style="152" customWidth="1"/>
    <col min="11783" max="11783" width="11" style="152" customWidth="1"/>
    <col min="11784" max="11784" width="11.28515625" style="152" customWidth="1"/>
    <col min="11785" max="11785" width="9.28515625" style="152" customWidth="1"/>
    <col min="11786" max="11786" width="10" style="152" customWidth="1"/>
    <col min="11787" max="11787" width="9.85546875" style="152" customWidth="1"/>
    <col min="11788" max="11788" width="11.7109375" style="152" customWidth="1"/>
    <col min="11789" max="11789" width="11" style="152" customWidth="1"/>
    <col min="11790" max="11790" width="10.28515625" style="152" bestFit="1" customWidth="1"/>
    <col min="11791" max="11792" width="11" style="152" customWidth="1"/>
    <col min="11793" max="11794" width="17" style="152" customWidth="1"/>
    <col min="11795" max="11795" width="12.28515625" style="152" customWidth="1"/>
    <col min="11796" max="11796" width="15.7109375" style="152" customWidth="1"/>
    <col min="11797" max="11797" width="15" style="152" customWidth="1"/>
    <col min="11798" max="11798" width="26.140625" style="152" customWidth="1"/>
    <col min="11799" max="11799" width="12.85546875" style="152" customWidth="1"/>
    <col min="11800" max="11800" width="13.28515625" style="152" customWidth="1"/>
    <col min="11801" max="11801" width="10.7109375" style="152" customWidth="1"/>
    <col min="11802" max="11802" width="10.140625" style="152" customWidth="1"/>
    <col min="11803" max="11803" width="11.7109375" style="152" customWidth="1"/>
    <col min="11804" max="11804" width="13.140625" style="152" customWidth="1"/>
    <col min="11805" max="11805" width="14.7109375" style="152" customWidth="1"/>
    <col min="11806" max="11806" width="9.7109375" style="152" bestFit="1" customWidth="1"/>
    <col min="11807" max="12033" width="8.85546875" style="152"/>
    <col min="12034" max="12034" width="5.28515625" style="152" customWidth="1"/>
    <col min="12035" max="12035" width="9" style="152" customWidth="1"/>
    <col min="12036" max="12036" width="14" style="152" customWidth="1"/>
    <col min="12037" max="12037" width="27" style="152" bestFit="1" customWidth="1"/>
    <col min="12038" max="12038" width="26.28515625" style="152" customWidth="1"/>
    <col min="12039" max="12039" width="11" style="152" customWidth="1"/>
    <col min="12040" max="12040" width="11.28515625" style="152" customWidth="1"/>
    <col min="12041" max="12041" width="9.28515625" style="152" customWidth="1"/>
    <col min="12042" max="12042" width="10" style="152" customWidth="1"/>
    <col min="12043" max="12043" width="9.85546875" style="152" customWidth="1"/>
    <col min="12044" max="12044" width="11.7109375" style="152" customWidth="1"/>
    <col min="12045" max="12045" width="11" style="152" customWidth="1"/>
    <col min="12046" max="12046" width="10.28515625" style="152" bestFit="1" customWidth="1"/>
    <col min="12047" max="12048" width="11" style="152" customWidth="1"/>
    <col min="12049" max="12050" width="17" style="152" customWidth="1"/>
    <col min="12051" max="12051" width="12.28515625" style="152" customWidth="1"/>
    <col min="12052" max="12052" width="15.7109375" style="152" customWidth="1"/>
    <col min="12053" max="12053" width="15" style="152" customWidth="1"/>
    <col min="12054" max="12054" width="26.140625" style="152" customWidth="1"/>
    <col min="12055" max="12055" width="12.85546875" style="152" customWidth="1"/>
    <col min="12056" max="12056" width="13.28515625" style="152" customWidth="1"/>
    <col min="12057" max="12057" width="10.7109375" style="152" customWidth="1"/>
    <col min="12058" max="12058" width="10.140625" style="152" customWidth="1"/>
    <col min="12059" max="12059" width="11.7109375" style="152" customWidth="1"/>
    <col min="12060" max="12060" width="13.140625" style="152" customWidth="1"/>
    <col min="12061" max="12061" width="14.7109375" style="152" customWidth="1"/>
    <col min="12062" max="12062" width="9.7109375" style="152" bestFit="1" customWidth="1"/>
    <col min="12063" max="12289" width="8.85546875" style="152"/>
    <col min="12290" max="12290" width="5.28515625" style="152" customWidth="1"/>
    <col min="12291" max="12291" width="9" style="152" customWidth="1"/>
    <col min="12292" max="12292" width="14" style="152" customWidth="1"/>
    <col min="12293" max="12293" width="27" style="152" bestFit="1" customWidth="1"/>
    <col min="12294" max="12294" width="26.28515625" style="152" customWidth="1"/>
    <col min="12295" max="12295" width="11" style="152" customWidth="1"/>
    <col min="12296" max="12296" width="11.28515625" style="152" customWidth="1"/>
    <col min="12297" max="12297" width="9.28515625" style="152" customWidth="1"/>
    <col min="12298" max="12298" width="10" style="152" customWidth="1"/>
    <col min="12299" max="12299" width="9.85546875" style="152" customWidth="1"/>
    <col min="12300" max="12300" width="11.7109375" style="152" customWidth="1"/>
    <col min="12301" max="12301" width="11" style="152" customWidth="1"/>
    <col min="12302" max="12302" width="10.28515625" style="152" bestFit="1" customWidth="1"/>
    <col min="12303" max="12304" width="11" style="152" customWidth="1"/>
    <col min="12305" max="12306" width="17" style="152" customWidth="1"/>
    <col min="12307" max="12307" width="12.28515625" style="152" customWidth="1"/>
    <col min="12308" max="12308" width="15.7109375" style="152" customWidth="1"/>
    <col min="12309" max="12309" width="15" style="152" customWidth="1"/>
    <col min="12310" max="12310" width="26.140625" style="152" customWidth="1"/>
    <col min="12311" max="12311" width="12.85546875" style="152" customWidth="1"/>
    <col min="12312" max="12312" width="13.28515625" style="152" customWidth="1"/>
    <col min="12313" max="12313" width="10.7109375" style="152" customWidth="1"/>
    <col min="12314" max="12314" width="10.140625" style="152" customWidth="1"/>
    <col min="12315" max="12315" width="11.7109375" style="152" customWidth="1"/>
    <col min="12316" max="12316" width="13.140625" style="152" customWidth="1"/>
    <col min="12317" max="12317" width="14.7109375" style="152" customWidth="1"/>
    <col min="12318" max="12318" width="9.7109375" style="152" bestFit="1" customWidth="1"/>
    <col min="12319" max="12545" width="8.85546875" style="152"/>
    <col min="12546" max="12546" width="5.28515625" style="152" customWidth="1"/>
    <col min="12547" max="12547" width="9" style="152" customWidth="1"/>
    <col min="12548" max="12548" width="14" style="152" customWidth="1"/>
    <col min="12549" max="12549" width="27" style="152" bestFit="1" customWidth="1"/>
    <col min="12550" max="12550" width="26.28515625" style="152" customWidth="1"/>
    <col min="12551" max="12551" width="11" style="152" customWidth="1"/>
    <col min="12552" max="12552" width="11.28515625" style="152" customWidth="1"/>
    <col min="12553" max="12553" width="9.28515625" style="152" customWidth="1"/>
    <col min="12554" max="12554" width="10" style="152" customWidth="1"/>
    <col min="12555" max="12555" width="9.85546875" style="152" customWidth="1"/>
    <col min="12556" max="12556" width="11.7109375" style="152" customWidth="1"/>
    <col min="12557" max="12557" width="11" style="152" customWidth="1"/>
    <col min="12558" max="12558" width="10.28515625" style="152" bestFit="1" customWidth="1"/>
    <col min="12559" max="12560" width="11" style="152" customWidth="1"/>
    <col min="12561" max="12562" width="17" style="152" customWidth="1"/>
    <col min="12563" max="12563" width="12.28515625" style="152" customWidth="1"/>
    <col min="12564" max="12564" width="15.7109375" style="152" customWidth="1"/>
    <col min="12565" max="12565" width="15" style="152" customWidth="1"/>
    <col min="12566" max="12566" width="26.140625" style="152" customWidth="1"/>
    <col min="12567" max="12567" width="12.85546875" style="152" customWidth="1"/>
    <col min="12568" max="12568" width="13.28515625" style="152" customWidth="1"/>
    <col min="12569" max="12569" width="10.7109375" style="152" customWidth="1"/>
    <col min="12570" max="12570" width="10.140625" style="152" customWidth="1"/>
    <col min="12571" max="12571" width="11.7109375" style="152" customWidth="1"/>
    <col min="12572" max="12572" width="13.140625" style="152" customWidth="1"/>
    <col min="12573" max="12573" width="14.7109375" style="152" customWidth="1"/>
    <col min="12574" max="12574" width="9.7109375" style="152" bestFit="1" customWidth="1"/>
    <col min="12575" max="12801" width="8.85546875" style="152"/>
    <col min="12802" max="12802" width="5.28515625" style="152" customWidth="1"/>
    <col min="12803" max="12803" width="9" style="152" customWidth="1"/>
    <col min="12804" max="12804" width="14" style="152" customWidth="1"/>
    <col min="12805" max="12805" width="27" style="152" bestFit="1" customWidth="1"/>
    <col min="12806" max="12806" width="26.28515625" style="152" customWidth="1"/>
    <col min="12807" max="12807" width="11" style="152" customWidth="1"/>
    <col min="12808" max="12808" width="11.28515625" style="152" customWidth="1"/>
    <col min="12809" max="12809" width="9.28515625" style="152" customWidth="1"/>
    <col min="12810" max="12810" width="10" style="152" customWidth="1"/>
    <col min="12811" max="12811" width="9.85546875" style="152" customWidth="1"/>
    <col min="12812" max="12812" width="11.7109375" style="152" customWidth="1"/>
    <col min="12813" max="12813" width="11" style="152" customWidth="1"/>
    <col min="12814" max="12814" width="10.28515625" style="152" bestFit="1" customWidth="1"/>
    <col min="12815" max="12816" width="11" style="152" customWidth="1"/>
    <col min="12817" max="12818" width="17" style="152" customWidth="1"/>
    <col min="12819" max="12819" width="12.28515625" style="152" customWidth="1"/>
    <col min="12820" max="12820" width="15.7109375" style="152" customWidth="1"/>
    <col min="12821" max="12821" width="15" style="152" customWidth="1"/>
    <col min="12822" max="12822" width="26.140625" style="152" customWidth="1"/>
    <col min="12823" max="12823" width="12.85546875" style="152" customWidth="1"/>
    <col min="12824" max="12824" width="13.28515625" style="152" customWidth="1"/>
    <col min="12825" max="12825" width="10.7109375" style="152" customWidth="1"/>
    <col min="12826" max="12826" width="10.140625" style="152" customWidth="1"/>
    <col min="12827" max="12827" width="11.7109375" style="152" customWidth="1"/>
    <col min="12828" max="12828" width="13.140625" style="152" customWidth="1"/>
    <col min="12829" max="12829" width="14.7109375" style="152" customWidth="1"/>
    <col min="12830" max="12830" width="9.7109375" style="152" bestFit="1" customWidth="1"/>
    <col min="12831" max="13057" width="8.85546875" style="152"/>
    <col min="13058" max="13058" width="5.28515625" style="152" customWidth="1"/>
    <col min="13059" max="13059" width="9" style="152" customWidth="1"/>
    <col min="13060" max="13060" width="14" style="152" customWidth="1"/>
    <col min="13061" max="13061" width="27" style="152" bestFit="1" customWidth="1"/>
    <col min="13062" max="13062" width="26.28515625" style="152" customWidth="1"/>
    <col min="13063" max="13063" width="11" style="152" customWidth="1"/>
    <col min="13064" max="13064" width="11.28515625" style="152" customWidth="1"/>
    <col min="13065" max="13065" width="9.28515625" style="152" customWidth="1"/>
    <col min="13066" max="13066" width="10" style="152" customWidth="1"/>
    <col min="13067" max="13067" width="9.85546875" style="152" customWidth="1"/>
    <col min="13068" max="13068" width="11.7109375" style="152" customWidth="1"/>
    <col min="13069" max="13069" width="11" style="152" customWidth="1"/>
    <col min="13070" max="13070" width="10.28515625" style="152" bestFit="1" customWidth="1"/>
    <col min="13071" max="13072" width="11" style="152" customWidth="1"/>
    <col min="13073" max="13074" width="17" style="152" customWidth="1"/>
    <col min="13075" max="13075" width="12.28515625" style="152" customWidth="1"/>
    <col min="13076" max="13076" width="15.7109375" style="152" customWidth="1"/>
    <col min="13077" max="13077" width="15" style="152" customWidth="1"/>
    <col min="13078" max="13078" width="26.140625" style="152" customWidth="1"/>
    <col min="13079" max="13079" width="12.85546875" style="152" customWidth="1"/>
    <col min="13080" max="13080" width="13.28515625" style="152" customWidth="1"/>
    <col min="13081" max="13081" width="10.7109375" style="152" customWidth="1"/>
    <col min="13082" max="13082" width="10.140625" style="152" customWidth="1"/>
    <col min="13083" max="13083" width="11.7109375" style="152" customWidth="1"/>
    <col min="13084" max="13084" width="13.140625" style="152" customWidth="1"/>
    <col min="13085" max="13085" width="14.7109375" style="152" customWidth="1"/>
    <col min="13086" max="13086" width="9.7109375" style="152" bestFit="1" customWidth="1"/>
    <col min="13087" max="13313" width="8.85546875" style="152"/>
    <col min="13314" max="13314" width="5.28515625" style="152" customWidth="1"/>
    <col min="13315" max="13315" width="9" style="152" customWidth="1"/>
    <col min="13316" max="13316" width="14" style="152" customWidth="1"/>
    <col min="13317" max="13317" width="27" style="152" bestFit="1" customWidth="1"/>
    <col min="13318" max="13318" width="26.28515625" style="152" customWidth="1"/>
    <col min="13319" max="13319" width="11" style="152" customWidth="1"/>
    <col min="13320" max="13320" width="11.28515625" style="152" customWidth="1"/>
    <col min="13321" max="13321" width="9.28515625" style="152" customWidth="1"/>
    <col min="13322" max="13322" width="10" style="152" customWidth="1"/>
    <col min="13323" max="13323" width="9.85546875" style="152" customWidth="1"/>
    <col min="13324" max="13324" width="11.7109375" style="152" customWidth="1"/>
    <col min="13325" max="13325" width="11" style="152" customWidth="1"/>
    <col min="13326" max="13326" width="10.28515625" style="152" bestFit="1" customWidth="1"/>
    <col min="13327" max="13328" width="11" style="152" customWidth="1"/>
    <col min="13329" max="13330" width="17" style="152" customWidth="1"/>
    <col min="13331" max="13331" width="12.28515625" style="152" customWidth="1"/>
    <col min="13332" max="13332" width="15.7109375" style="152" customWidth="1"/>
    <col min="13333" max="13333" width="15" style="152" customWidth="1"/>
    <col min="13334" max="13334" width="26.140625" style="152" customWidth="1"/>
    <col min="13335" max="13335" width="12.85546875" style="152" customWidth="1"/>
    <col min="13336" max="13336" width="13.28515625" style="152" customWidth="1"/>
    <col min="13337" max="13337" width="10.7109375" style="152" customWidth="1"/>
    <col min="13338" max="13338" width="10.140625" style="152" customWidth="1"/>
    <col min="13339" max="13339" width="11.7109375" style="152" customWidth="1"/>
    <col min="13340" max="13340" width="13.140625" style="152" customWidth="1"/>
    <col min="13341" max="13341" width="14.7109375" style="152" customWidth="1"/>
    <col min="13342" max="13342" width="9.7109375" style="152" bestFit="1" customWidth="1"/>
    <col min="13343" max="13569" width="8.85546875" style="152"/>
    <col min="13570" max="13570" width="5.28515625" style="152" customWidth="1"/>
    <col min="13571" max="13571" width="9" style="152" customWidth="1"/>
    <col min="13572" max="13572" width="14" style="152" customWidth="1"/>
    <col min="13573" max="13573" width="27" style="152" bestFit="1" customWidth="1"/>
    <col min="13574" max="13574" width="26.28515625" style="152" customWidth="1"/>
    <col min="13575" max="13575" width="11" style="152" customWidth="1"/>
    <col min="13576" max="13576" width="11.28515625" style="152" customWidth="1"/>
    <col min="13577" max="13577" width="9.28515625" style="152" customWidth="1"/>
    <col min="13578" max="13578" width="10" style="152" customWidth="1"/>
    <col min="13579" max="13579" width="9.85546875" style="152" customWidth="1"/>
    <col min="13580" max="13580" width="11.7109375" style="152" customWidth="1"/>
    <col min="13581" max="13581" width="11" style="152" customWidth="1"/>
    <col min="13582" max="13582" width="10.28515625" style="152" bestFit="1" customWidth="1"/>
    <col min="13583" max="13584" width="11" style="152" customWidth="1"/>
    <col min="13585" max="13586" width="17" style="152" customWidth="1"/>
    <col min="13587" max="13587" width="12.28515625" style="152" customWidth="1"/>
    <col min="13588" max="13588" width="15.7109375" style="152" customWidth="1"/>
    <col min="13589" max="13589" width="15" style="152" customWidth="1"/>
    <col min="13590" max="13590" width="26.140625" style="152" customWidth="1"/>
    <col min="13591" max="13591" width="12.85546875" style="152" customWidth="1"/>
    <col min="13592" max="13592" width="13.28515625" style="152" customWidth="1"/>
    <col min="13593" max="13593" width="10.7109375" style="152" customWidth="1"/>
    <col min="13594" max="13594" width="10.140625" style="152" customWidth="1"/>
    <col min="13595" max="13595" width="11.7109375" style="152" customWidth="1"/>
    <col min="13596" max="13596" width="13.140625" style="152" customWidth="1"/>
    <col min="13597" max="13597" width="14.7109375" style="152" customWidth="1"/>
    <col min="13598" max="13598" width="9.7109375" style="152" bestFit="1" customWidth="1"/>
    <col min="13599" max="13825" width="8.85546875" style="152"/>
    <col min="13826" max="13826" width="5.28515625" style="152" customWidth="1"/>
    <col min="13827" max="13827" width="9" style="152" customWidth="1"/>
    <col min="13828" max="13828" width="14" style="152" customWidth="1"/>
    <col min="13829" max="13829" width="27" style="152" bestFit="1" customWidth="1"/>
    <col min="13830" max="13830" width="26.28515625" style="152" customWidth="1"/>
    <col min="13831" max="13831" width="11" style="152" customWidth="1"/>
    <col min="13832" max="13832" width="11.28515625" style="152" customWidth="1"/>
    <col min="13833" max="13833" width="9.28515625" style="152" customWidth="1"/>
    <col min="13834" max="13834" width="10" style="152" customWidth="1"/>
    <col min="13835" max="13835" width="9.85546875" style="152" customWidth="1"/>
    <col min="13836" max="13836" width="11.7109375" style="152" customWidth="1"/>
    <col min="13837" max="13837" width="11" style="152" customWidth="1"/>
    <col min="13838" max="13838" width="10.28515625" style="152" bestFit="1" customWidth="1"/>
    <col min="13839" max="13840" width="11" style="152" customWidth="1"/>
    <col min="13841" max="13842" width="17" style="152" customWidth="1"/>
    <col min="13843" max="13843" width="12.28515625" style="152" customWidth="1"/>
    <col min="13844" max="13844" width="15.7109375" style="152" customWidth="1"/>
    <col min="13845" max="13845" width="15" style="152" customWidth="1"/>
    <col min="13846" max="13846" width="26.140625" style="152" customWidth="1"/>
    <col min="13847" max="13847" width="12.85546875" style="152" customWidth="1"/>
    <col min="13848" max="13848" width="13.28515625" style="152" customWidth="1"/>
    <col min="13849" max="13849" width="10.7109375" style="152" customWidth="1"/>
    <col min="13850" max="13850" width="10.140625" style="152" customWidth="1"/>
    <col min="13851" max="13851" width="11.7109375" style="152" customWidth="1"/>
    <col min="13852" max="13852" width="13.140625" style="152" customWidth="1"/>
    <col min="13853" max="13853" width="14.7109375" style="152" customWidth="1"/>
    <col min="13854" max="13854" width="9.7109375" style="152" bestFit="1" customWidth="1"/>
    <col min="13855" max="14081" width="8.85546875" style="152"/>
    <col min="14082" max="14082" width="5.28515625" style="152" customWidth="1"/>
    <col min="14083" max="14083" width="9" style="152" customWidth="1"/>
    <col min="14084" max="14084" width="14" style="152" customWidth="1"/>
    <col min="14085" max="14085" width="27" style="152" bestFit="1" customWidth="1"/>
    <col min="14086" max="14086" width="26.28515625" style="152" customWidth="1"/>
    <col min="14087" max="14087" width="11" style="152" customWidth="1"/>
    <col min="14088" max="14088" width="11.28515625" style="152" customWidth="1"/>
    <col min="14089" max="14089" width="9.28515625" style="152" customWidth="1"/>
    <col min="14090" max="14090" width="10" style="152" customWidth="1"/>
    <col min="14091" max="14091" width="9.85546875" style="152" customWidth="1"/>
    <col min="14092" max="14092" width="11.7109375" style="152" customWidth="1"/>
    <col min="14093" max="14093" width="11" style="152" customWidth="1"/>
    <col min="14094" max="14094" width="10.28515625" style="152" bestFit="1" customWidth="1"/>
    <col min="14095" max="14096" width="11" style="152" customWidth="1"/>
    <col min="14097" max="14098" width="17" style="152" customWidth="1"/>
    <col min="14099" max="14099" width="12.28515625" style="152" customWidth="1"/>
    <col min="14100" max="14100" width="15.7109375" style="152" customWidth="1"/>
    <col min="14101" max="14101" width="15" style="152" customWidth="1"/>
    <col min="14102" max="14102" width="26.140625" style="152" customWidth="1"/>
    <col min="14103" max="14103" width="12.85546875" style="152" customWidth="1"/>
    <col min="14104" max="14104" width="13.28515625" style="152" customWidth="1"/>
    <col min="14105" max="14105" width="10.7109375" style="152" customWidth="1"/>
    <col min="14106" max="14106" width="10.140625" style="152" customWidth="1"/>
    <col min="14107" max="14107" width="11.7109375" style="152" customWidth="1"/>
    <col min="14108" max="14108" width="13.140625" style="152" customWidth="1"/>
    <col min="14109" max="14109" width="14.7109375" style="152" customWidth="1"/>
    <col min="14110" max="14110" width="9.7109375" style="152" bestFit="1" customWidth="1"/>
    <col min="14111" max="14337" width="8.85546875" style="152"/>
    <col min="14338" max="14338" width="5.28515625" style="152" customWidth="1"/>
    <col min="14339" max="14339" width="9" style="152" customWidth="1"/>
    <col min="14340" max="14340" width="14" style="152" customWidth="1"/>
    <col min="14341" max="14341" width="27" style="152" bestFit="1" customWidth="1"/>
    <col min="14342" max="14342" width="26.28515625" style="152" customWidth="1"/>
    <col min="14343" max="14343" width="11" style="152" customWidth="1"/>
    <col min="14344" max="14344" width="11.28515625" style="152" customWidth="1"/>
    <col min="14345" max="14345" width="9.28515625" style="152" customWidth="1"/>
    <col min="14346" max="14346" width="10" style="152" customWidth="1"/>
    <col min="14347" max="14347" width="9.85546875" style="152" customWidth="1"/>
    <col min="14348" max="14348" width="11.7109375" style="152" customWidth="1"/>
    <col min="14349" max="14349" width="11" style="152" customWidth="1"/>
    <col min="14350" max="14350" width="10.28515625" style="152" bestFit="1" customWidth="1"/>
    <col min="14351" max="14352" width="11" style="152" customWidth="1"/>
    <col min="14353" max="14354" width="17" style="152" customWidth="1"/>
    <col min="14355" max="14355" width="12.28515625" style="152" customWidth="1"/>
    <col min="14356" max="14356" width="15.7109375" style="152" customWidth="1"/>
    <col min="14357" max="14357" width="15" style="152" customWidth="1"/>
    <col min="14358" max="14358" width="26.140625" style="152" customWidth="1"/>
    <col min="14359" max="14359" width="12.85546875" style="152" customWidth="1"/>
    <col min="14360" max="14360" width="13.28515625" style="152" customWidth="1"/>
    <col min="14361" max="14361" width="10.7109375" style="152" customWidth="1"/>
    <col min="14362" max="14362" width="10.140625" style="152" customWidth="1"/>
    <col min="14363" max="14363" width="11.7109375" style="152" customWidth="1"/>
    <col min="14364" max="14364" width="13.140625" style="152" customWidth="1"/>
    <col min="14365" max="14365" width="14.7109375" style="152" customWidth="1"/>
    <col min="14366" max="14366" width="9.7109375" style="152" bestFit="1" customWidth="1"/>
    <col min="14367" max="14593" width="8.85546875" style="152"/>
    <col min="14594" max="14594" width="5.28515625" style="152" customWidth="1"/>
    <col min="14595" max="14595" width="9" style="152" customWidth="1"/>
    <col min="14596" max="14596" width="14" style="152" customWidth="1"/>
    <col min="14597" max="14597" width="27" style="152" bestFit="1" customWidth="1"/>
    <col min="14598" max="14598" width="26.28515625" style="152" customWidth="1"/>
    <col min="14599" max="14599" width="11" style="152" customWidth="1"/>
    <col min="14600" max="14600" width="11.28515625" style="152" customWidth="1"/>
    <col min="14601" max="14601" width="9.28515625" style="152" customWidth="1"/>
    <col min="14602" max="14602" width="10" style="152" customWidth="1"/>
    <col min="14603" max="14603" width="9.85546875" style="152" customWidth="1"/>
    <col min="14604" max="14604" width="11.7109375" style="152" customWidth="1"/>
    <col min="14605" max="14605" width="11" style="152" customWidth="1"/>
    <col min="14606" max="14606" width="10.28515625" style="152" bestFit="1" customWidth="1"/>
    <col min="14607" max="14608" width="11" style="152" customWidth="1"/>
    <col min="14609" max="14610" width="17" style="152" customWidth="1"/>
    <col min="14611" max="14611" width="12.28515625" style="152" customWidth="1"/>
    <col min="14612" max="14612" width="15.7109375" style="152" customWidth="1"/>
    <col min="14613" max="14613" width="15" style="152" customWidth="1"/>
    <col min="14614" max="14614" width="26.140625" style="152" customWidth="1"/>
    <col min="14615" max="14615" width="12.85546875" style="152" customWidth="1"/>
    <col min="14616" max="14616" width="13.28515625" style="152" customWidth="1"/>
    <col min="14617" max="14617" width="10.7109375" style="152" customWidth="1"/>
    <col min="14618" max="14618" width="10.140625" style="152" customWidth="1"/>
    <col min="14619" max="14619" width="11.7109375" style="152" customWidth="1"/>
    <col min="14620" max="14620" width="13.140625" style="152" customWidth="1"/>
    <col min="14621" max="14621" width="14.7109375" style="152" customWidth="1"/>
    <col min="14622" max="14622" width="9.7109375" style="152" bestFit="1" customWidth="1"/>
    <col min="14623" max="14849" width="8.85546875" style="152"/>
    <col min="14850" max="14850" width="5.28515625" style="152" customWidth="1"/>
    <col min="14851" max="14851" width="9" style="152" customWidth="1"/>
    <col min="14852" max="14852" width="14" style="152" customWidth="1"/>
    <col min="14853" max="14853" width="27" style="152" bestFit="1" customWidth="1"/>
    <col min="14854" max="14854" width="26.28515625" style="152" customWidth="1"/>
    <col min="14855" max="14855" width="11" style="152" customWidth="1"/>
    <col min="14856" max="14856" width="11.28515625" style="152" customWidth="1"/>
    <col min="14857" max="14857" width="9.28515625" style="152" customWidth="1"/>
    <col min="14858" max="14858" width="10" style="152" customWidth="1"/>
    <col min="14859" max="14859" width="9.85546875" style="152" customWidth="1"/>
    <col min="14860" max="14860" width="11.7109375" style="152" customWidth="1"/>
    <col min="14861" max="14861" width="11" style="152" customWidth="1"/>
    <col min="14862" max="14862" width="10.28515625" style="152" bestFit="1" customWidth="1"/>
    <col min="14863" max="14864" width="11" style="152" customWidth="1"/>
    <col min="14865" max="14866" width="17" style="152" customWidth="1"/>
    <col min="14867" max="14867" width="12.28515625" style="152" customWidth="1"/>
    <col min="14868" max="14868" width="15.7109375" style="152" customWidth="1"/>
    <col min="14869" max="14869" width="15" style="152" customWidth="1"/>
    <col min="14870" max="14870" width="26.140625" style="152" customWidth="1"/>
    <col min="14871" max="14871" width="12.85546875" style="152" customWidth="1"/>
    <col min="14872" max="14872" width="13.28515625" style="152" customWidth="1"/>
    <col min="14873" max="14873" width="10.7109375" style="152" customWidth="1"/>
    <col min="14874" max="14874" width="10.140625" style="152" customWidth="1"/>
    <col min="14875" max="14875" width="11.7109375" style="152" customWidth="1"/>
    <col min="14876" max="14876" width="13.140625" style="152" customWidth="1"/>
    <col min="14877" max="14877" width="14.7109375" style="152" customWidth="1"/>
    <col min="14878" max="14878" width="9.7109375" style="152" bestFit="1" customWidth="1"/>
    <col min="14879" max="15105" width="8.85546875" style="152"/>
    <col min="15106" max="15106" width="5.28515625" style="152" customWidth="1"/>
    <col min="15107" max="15107" width="9" style="152" customWidth="1"/>
    <col min="15108" max="15108" width="14" style="152" customWidth="1"/>
    <col min="15109" max="15109" width="27" style="152" bestFit="1" customWidth="1"/>
    <col min="15110" max="15110" width="26.28515625" style="152" customWidth="1"/>
    <col min="15111" max="15111" width="11" style="152" customWidth="1"/>
    <col min="15112" max="15112" width="11.28515625" style="152" customWidth="1"/>
    <col min="15113" max="15113" width="9.28515625" style="152" customWidth="1"/>
    <col min="15114" max="15114" width="10" style="152" customWidth="1"/>
    <col min="15115" max="15115" width="9.85546875" style="152" customWidth="1"/>
    <col min="15116" max="15116" width="11.7109375" style="152" customWidth="1"/>
    <col min="15117" max="15117" width="11" style="152" customWidth="1"/>
    <col min="15118" max="15118" width="10.28515625" style="152" bestFit="1" customWidth="1"/>
    <col min="15119" max="15120" width="11" style="152" customWidth="1"/>
    <col min="15121" max="15122" width="17" style="152" customWidth="1"/>
    <col min="15123" max="15123" width="12.28515625" style="152" customWidth="1"/>
    <col min="15124" max="15124" width="15.7109375" style="152" customWidth="1"/>
    <col min="15125" max="15125" width="15" style="152" customWidth="1"/>
    <col min="15126" max="15126" width="26.140625" style="152" customWidth="1"/>
    <col min="15127" max="15127" width="12.85546875" style="152" customWidth="1"/>
    <col min="15128" max="15128" width="13.28515625" style="152" customWidth="1"/>
    <col min="15129" max="15129" width="10.7109375" style="152" customWidth="1"/>
    <col min="15130" max="15130" width="10.140625" style="152" customWidth="1"/>
    <col min="15131" max="15131" width="11.7109375" style="152" customWidth="1"/>
    <col min="15132" max="15132" width="13.140625" style="152" customWidth="1"/>
    <col min="15133" max="15133" width="14.7109375" style="152" customWidth="1"/>
    <col min="15134" max="15134" width="9.7109375" style="152" bestFit="1" customWidth="1"/>
    <col min="15135" max="15361" width="8.85546875" style="152"/>
    <col min="15362" max="15362" width="5.28515625" style="152" customWidth="1"/>
    <col min="15363" max="15363" width="9" style="152" customWidth="1"/>
    <col min="15364" max="15364" width="14" style="152" customWidth="1"/>
    <col min="15365" max="15365" width="27" style="152" bestFit="1" customWidth="1"/>
    <col min="15366" max="15366" width="26.28515625" style="152" customWidth="1"/>
    <col min="15367" max="15367" width="11" style="152" customWidth="1"/>
    <col min="15368" max="15368" width="11.28515625" style="152" customWidth="1"/>
    <col min="15369" max="15369" width="9.28515625" style="152" customWidth="1"/>
    <col min="15370" max="15370" width="10" style="152" customWidth="1"/>
    <col min="15371" max="15371" width="9.85546875" style="152" customWidth="1"/>
    <col min="15372" max="15372" width="11.7109375" style="152" customWidth="1"/>
    <col min="15373" max="15373" width="11" style="152" customWidth="1"/>
    <col min="15374" max="15374" width="10.28515625" style="152" bestFit="1" customWidth="1"/>
    <col min="15375" max="15376" width="11" style="152" customWidth="1"/>
    <col min="15377" max="15378" width="17" style="152" customWidth="1"/>
    <col min="15379" max="15379" width="12.28515625" style="152" customWidth="1"/>
    <col min="15380" max="15380" width="15.7109375" style="152" customWidth="1"/>
    <col min="15381" max="15381" width="15" style="152" customWidth="1"/>
    <col min="15382" max="15382" width="26.140625" style="152" customWidth="1"/>
    <col min="15383" max="15383" width="12.85546875" style="152" customWidth="1"/>
    <col min="15384" max="15384" width="13.28515625" style="152" customWidth="1"/>
    <col min="15385" max="15385" width="10.7109375" style="152" customWidth="1"/>
    <col min="15386" max="15386" width="10.140625" style="152" customWidth="1"/>
    <col min="15387" max="15387" width="11.7109375" style="152" customWidth="1"/>
    <col min="15388" max="15388" width="13.140625" style="152" customWidth="1"/>
    <col min="15389" max="15389" width="14.7109375" style="152" customWidth="1"/>
    <col min="15390" max="15390" width="9.7109375" style="152" bestFit="1" customWidth="1"/>
    <col min="15391" max="15617" width="8.85546875" style="152"/>
    <col min="15618" max="15618" width="5.28515625" style="152" customWidth="1"/>
    <col min="15619" max="15619" width="9" style="152" customWidth="1"/>
    <col min="15620" max="15620" width="14" style="152" customWidth="1"/>
    <col min="15621" max="15621" width="27" style="152" bestFit="1" customWidth="1"/>
    <col min="15622" max="15622" width="26.28515625" style="152" customWidth="1"/>
    <col min="15623" max="15623" width="11" style="152" customWidth="1"/>
    <col min="15624" max="15624" width="11.28515625" style="152" customWidth="1"/>
    <col min="15625" max="15625" width="9.28515625" style="152" customWidth="1"/>
    <col min="15626" max="15626" width="10" style="152" customWidth="1"/>
    <col min="15627" max="15627" width="9.85546875" style="152" customWidth="1"/>
    <col min="15628" max="15628" width="11.7109375" style="152" customWidth="1"/>
    <col min="15629" max="15629" width="11" style="152" customWidth="1"/>
    <col min="15630" max="15630" width="10.28515625" style="152" bestFit="1" customWidth="1"/>
    <col min="15631" max="15632" width="11" style="152" customWidth="1"/>
    <col min="15633" max="15634" width="17" style="152" customWidth="1"/>
    <col min="15635" max="15635" width="12.28515625" style="152" customWidth="1"/>
    <col min="15636" max="15636" width="15.7109375" style="152" customWidth="1"/>
    <col min="15637" max="15637" width="15" style="152" customWidth="1"/>
    <col min="15638" max="15638" width="26.140625" style="152" customWidth="1"/>
    <col min="15639" max="15639" width="12.85546875" style="152" customWidth="1"/>
    <col min="15640" max="15640" width="13.28515625" style="152" customWidth="1"/>
    <col min="15641" max="15641" width="10.7109375" style="152" customWidth="1"/>
    <col min="15642" max="15642" width="10.140625" style="152" customWidth="1"/>
    <col min="15643" max="15643" width="11.7109375" style="152" customWidth="1"/>
    <col min="15644" max="15644" width="13.140625" style="152" customWidth="1"/>
    <col min="15645" max="15645" width="14.7109375" style="152" customWidth="1"/>
    <col min="15646" max="15646" width="9.7109375" style="152" bestFit="1" customWidth="1"/>
    <col min="15647" max="15873" width="8.85546875" style="152"/>
    <col min="15874" max="15874" width="5.28515625" style="152" customWidth="1"/>
    <col min="15875" max="15875" width="9" style="152" customWidth="1"/>
    <col min="15876" max="15876" width="14" style="152" customWidth="1"/>
    <col min="15877" max="15877" width="27" style="152" bestFit="1" customWidth="1"/>
    <col min="15878" max="15878" width="26.28515625" style="152" customWidth="1"/>
    <col min="15879" max="15879" width="11" style="152" customWidth="1"/>
    <col min="15880" max="15880" width="11.28515625" style="152" customWidth="1"/>
    <col min="15881" max="15881" width="9.28515625" style="152" customWidth="1"/>
    <col min="15882" max="15882" width="10" style="152" customWidth="1"/>
    <col min="15883" max="15883" width="9.85546875" style="152" customWidth="1"/>
    <col min="15884" max="15884" width="11.7109375" style="152" customWidth="1"/>
    <col min="15885" max="15885" width="11" style="152" customWidth="1"/>
    <col min="15886" max="15886" width="10.28515625" style="152" bestFit="1" customWidth="1"/>
    <col min="15887" max="15888" width="11" style="152" customWidth="1"/>
    <col min="15889" max="15890" width="17" style="152" customWidth="1"/>
    <col min="15891" max="15891" width="12.28515625" style="152" customWidth="1"/>
    <col min="15892" max="15892" width="15.7109375" style="152" customWidth="1"/>
    <col min="15893" max="15893" width="15" style="152" customWidth="1"/>
    <col min="15894" max="15894" width="26.140625" style="152" customWidth="1"/>
    <col min="15895" max="15895" width="12.85546875" style="152" customWidth="1"/>
    <col min="15896" max="15896" width="13.28515625" style="152" customWidth="1"/>
    <col min="15897" max="15897" width="10.7109375" style="152" customWidth="1"/>
    <col min="15898" max="15898" width="10.140625" style="152" customWidth="1"/>
    <col min="15899" max="15899" width="11.7109375" style="152" customWidth="1"/>
    <col min="15900" max="15900" width="13.140625" style="152" customWidth="1"/>
    <col min="15901" max="15901" width="14.7109375" style="152" customWidth="1"/>
    <col min="15902" max="15902" width="9.7109375" style="152" bestFit="1" customWidth="1"/>
    <col min="15903" max="16129" width="8.85546875" style="152"/>
    <col min="16130" max="16130" width="5.28515625" style="152" customWidth="1"/>
    <col min="16131" max="16131" width="9" style="152" customWidth="1"/>
    <col min="16132" max="16132" width="14" style="152" customWidth="1"/>
    <col min="16133" max="16133" width="27" style="152" bestFit="1" customWidth="1"/>
    <col min="16134" max="16134" width="26.28515625" style="152" customWidth="1"/>
    <col min="16135" max="16135" width="11" style="152" customWidth="1"/>
    <col min="16136" max="16136" width="11.28515625" style="152" customWidth="1"/>
    <col min="16137" max="16137" width="9.28515625" style="152" customWidth="1"/>
    <col min="16138" max="16138" width="10" style="152" customWidth="1"/>
    <col min="16139" max="16139" width="9.85546875" style="152" customWidth="1"/>
    <col min="16140" max="16140" width="11.7109375" style="152" customWidth="1"/>
    <col min="16141" max="16141" width="11" style="152" customWidth="1"/>
    <col min="16142" max="16142" width="10.28515625" style="152" bestFit="1" customWidth="1"/>
    <col min="16143" max="16144" width="11" style="152" customWidth="1"/>
    <col min="16145" max="16146" width="17" style="152" customWidth="1"/>
    <col min="16147" max="16147" width="12.28515625" style="152" customWidth="1"/>
    <col min="16148" max="16148" width="15.7109375" style="152" customWidth="1"/>
    <col min="16149" max="16149" width="15" style="152" customWidth="1"/>
    <col min="16150" max="16150" width="26.140625" style="152" customWidth="1"/>
    <col min="16151" max="16151" width="12.85546875" style="152" customWidth="1"/>
    <col min="16152" max="16152" width="13.28515625" style="152" customWidth="1"/>
    <col min="16153" max="16153" width="10.7109375" style="152" customWidth="1"/>
    <col min="16154" max="16154" width="10.140625" style="152" customWidth="1"/>
    <col min="16155" max="16155" width="11.7109375" style="152" customWidth="1"/>
    <col min="16156" max="16156" width="13.140625" style="152" customWidth="1"/>
    <col min="16157" max="16157" width="14.7109375" style="152" customWidth="1"/>
    <col min="16158" max="16158" width="9.7109375" style="152" bestFit="1" customWidth="1"/>
    <col min="16159" max="16384" width="8.85546875" style="152"/>
  </cols>
  <sheetData>
    <row r="1" spans="1:34" ht="11.1" customHeight="1" x14ac:dyDescent="0.25">
      <c r="T1" s="152"/>
    </row>
    <row r="2" spans="1:34" ht="11.65" customHeight="1" x14ac:dyDescent="0.25">
      <c r="T2" s="152"/>
    </row>
    <row r="3" spans="1:34" ht="11.65" customHeight="1" x14ac:dyDescent="0.25">
      <c r="A3" s="158"/>
      <c r="B3" s="158"/>
      <c r="C3" s="158"/>
      <c r="D3" s="158"/>
      <c r="E3" s="158"/>
      <c r="F3" s="158"/>
      <c r="G3" s="158"/>
      <c r="H3" s="205"/>
      <c r="I3" s="205"/>
      <c r="J3" s="158"/>
      <c r="K3" s="158"/>
      <c r="L3" s="206"/>
      <c r="M3" s="207"/>
      <c r="N3" s="205"/>
      <c r="O3" s="158"/>
      <c r="P3" s="158"/>
      <c r="Q3" s="158"/>
      <c r="R3" s="158"/>
      <c r="S3" s="158"/>
      <c r="T3" s="152"/>
      <c r="U3" s="158"/>
      <c r="V3" s="158"/>
      <c r="W3" s="158"/>
      <c r="X3" s="158"/>
      <c r="Y3" s="208"/>
      <c r="Z3" s="158"/>
      <c r="AA3" s="158"/>
      <c r="AB3" s="158"/>
      <c r="AC3" s="158"/>
    </row>
    <row r="4" spans="1:34" s="163" customFormat="1" ht="36.75" customHeight="1" x14ac:dyDescent="0.25">
      <c r="A4" s="244" t="s">
        <v>238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195"/>
      <c r="AG4" s="163" t="s">
        <v>0</v>
      </c>
      <c r="AH4" s="163" t="s">
        <v>0</v>
      </c>
    </row>
    <row r="5" spans="1:34" s="166" customFormat="1" ht="60.75" customHeight="1" x14ac:dyDescent="0.25">
      <c r="A5" s="121"/>
      <c r="B5" s="227" t="s">
        <v>1</v>
      </c>
      <c r="C5" s="228"/>
      <c r="D5" s="227" t="s">
        <v>2</v>
      </c>
      <c r="E5" s="228"/>
      <c r="F5" s="229" t="s">
        <v>239</v>
      </c>
      <c r="G5" s="230"/>
      <c r="H5" s="227" t="s">
        <v>161</v>
      </c>
      <c r="I5" s="228"/>
      <c r="J5" s="227" t="s">
        <v>162</v>
      </c>
      <c r="K5" s="228"/>
      <c r="L5" s="36" t="s">
        <v>94</v>
      </c>
      <c r="M5" s="227" t="s">
        <v>3</v>
      </c>
      <c r="N5" s="228"/>
      <c r="O5" s="231" t="s">
        <v>4</v>
      </c>
      <c r="P5" s="232"/>
      <c r="Q5" s="231" t="s">
        <v>242</v>
      </c>
      <c r="R5" s="243"/>
      <c r="S5" s="232"/>
      <c r="T5" s="231" t="s">
        <v>5</v>
      </c>
      <c r="U5" s="232"/>
      <c r="V5" s="120" t="s">
        <v>6</v>
      </c>
      <c r="W5" s="224" t="s">
        <v>88</v>
      </c>
      <c r="X5" s="224"/>
      <c r="Y5" s="224"/>
      <c r="Z5" s="224"/>
      <c r="AA5" s="224"/>
      <c r="AB5" s="224"/>
      <c r="AC5" s="224"/>
      <c r="AD5" s="165"/>
    </row>
    <row r="6" spans="1:34" s="175" customFormat="1" ht="92.25" customHeight="1" x14ac:dyDescent="0.25">
      <c r="A6" s="167" t="s">
        <v>153</v>
      </c>
      <c r="B6" s="35" t="s">
        <v>7</v>
      </c>
      <c r="C6" s="35" t="s">
        <v>8</v>
      </c>
      <c r="D6" s="35" t="s">
        <v>61</v>
      </c>
      <c r="E6" s="35" t="s">
        <v>74</v>
      </c>
      <c r="F6" s="168" t="s">
        <v>240</v>
      </c>
      <c r="G6" s="168" t="s">
        <v>231</v>
      </c>
      <c r="H6" s="35" t="s">
        <v>150</v>
      </c>
      <c r="I6" s="35" t="s">
        <v>69</v>
      </c>
      <c r="J6" s="35" t="s">
        <v>9</v>
      </c>
      <c r="K6" s="44" t="s">
        <v>232</v>
      </c>
      <c r="L6" s="37" t="s">
        <v>90</v>
      </c>
      <c r="M6" s="35" t="s">
        <v>236</v>
      </c>
      <c r="N6" s="167" t="s">
        <v>241</v>
      </c>
      <c r="O6" s="120" t="s">
        <v>70</v>
      </c>
      <c r="P6" s="120" t="s">
        <v>71</v>
      </c>
      <c r="Q6" s="120" t="s">
        <v>78</v>
      </c>
      <c r="R6" s="120" t="s">
        <v>79</v>
      </c>
      <c r="S6" s="120" t="s">
        <v>149</v>
      </c>
      <c r="T6" s="120" t="s">
        <v>11</v>
      </c>
      <c r="U6" s="120" t="s">
        <v>12</v>
      </c>
      <c r="V6" s="120" t="s">
        <v>234</v>
      </c>
      <c r="W6" s="120" t="s">
        <v>13</v>
      </c>
      <c r="X6" s="120" t="s">
        <v>14</v>
      </c>
      <c r="Y6" s="98" t="s">
        <v>15</v>
      </c>
      <c r="Z6" s="120" t="s">
        <v>15</v>
      </c>
      <c r="AA6" s="120" t="s">
        <v>16</v>
      </c>
      <c r="AB6" s="120" t="s">
        <v>243</v>
      </c>
      <c r="AC6" s="120" t="s">
        <v>235</v>
      </c>
    </row>
    <row r="7" spans="1:34" ht="16.5" x14ac:dyDescent="0.35">
      <c r="A7" s="12"/>
      <c r="B7" s="13"/>
      <c r="C7" s="13"/>
      <c r="D7" s="14"/>
      <c r="E7" s="15"/>
      <c r="F7" s="16"/>
      <c r="G7" s="16"/>
      <c r="H7" s="17"/>
      <c r="I7" s="17"/>
      <c r="J7" s="18">
        <f t="shared" ref="J7:J71" si="0">H7+I7</f>
        <v>0</v>
      </c>
      <c r="K7" s="19" t="str">
        <f>IF(J7&gt;0,IF(J7&gt;(G7-F7+1),"Errore n. max Giorni! Verificare periodo inserito",IF((G7-F7+1)=J7,"ok","")),"")</f>
        <v/>
      </c>
      <c r="L7" s="38" t="str">
        <f>IF((J7&gt;0),(G7-F7+1)-I7,"")</f>
        <v/>
      </c>
      <c r="M7" s="21"/>
      <c r="N7" s="30" t="s">
        <v>19</v>
      </c>
      <c r="O7" s="22">
        <f>IF(H7&gt;0,29.44,0)</f>
        <v>0</v>
      </c>
      <c r="P7" s="23">
        <f>IF(I7&gt;0,15.95,0)</f>
        <v>0</v>
      </c>
      <c r="Q7" s="23">
        <f>ROUND(H7*O7,2)</f>
        <v>0</v>
      </c>
      <c r="R7" s="23">
        <f>ROUND(I7*P7,2)</f>
        <v>0</v>
      </c>
      <c r="S7" s="24">
        <f>ROUND(Q7+R7,2)</f>
        <v>0</v>
      </c>
      <c r="T7" s="25">
        <f t="shared" ref="T7:T71" si="1">IF(M7=0,0,IF((M7&lt;5000),5000,M7))</f>
        <v>0</v>
      </c>
      <c r="U7" s="26">
        <f>IF(T7=0,0,ROUND((T7-5000)/(20000-5000),2))</f>
        <v>0</v>
      </c>
      <c r="V7" s="32">
        <f>IF(N7="NO",0,IF(N7="SI",17.16,0))</f>
        <v>0</v>
      </c>
      <c r="W7" s="26">
        <f>IF(H7&gt;0,ROUND((U7*(O7-V7)+V7),2),0)</f>
        <v>0</v>
      </c>
      <c r="X7" s="27">
        <f>IF(H7&gt;0,ROUND(O7-W7,2),0)</f>
        <v>0</v>
      </c>
      <c r="Y7" s="99">
        <f>IF(AND(I7&gt;0,N7="si"),V7,U7*P7)</f>
        <v>0</v>
      </c>
      <c r="Z7" s="26">
        <f>IF(P7&lt;Y7,P7,Y7)</f>
        <v>0</v>
      </c>
      <c r="AA7" s="27">
        <f>IF(AND(I7&gt;0,N7="si"),0,ROUND(P7-Y7,2))</f>
        <v>0</v>
      </c>
      <c r="AB7" s="28">
        <f>ROUND((W7*H7)+(Z7*I7),2)</f>
        <v>0</v>
      </c>
      <c r="AC7" s="33">
        <f>IF(J7&gt;0,IF(M7="","Inserire Isee in colonna M",IF(N7="","compilare colonna N",ROUND((X7*H7)+(AA7*I7),2))),0)</f>
        <v>0</v>
      </c>
      <c r="AD7" s="34"/>
    </row>
    <row r="8" spans="1:34" s="156" customFormat="1" ht="16.5" x14ac:dyDescent="0.35">
      <c r="A8" s="12"/>
      <c r="B8" s="13"/>
      <c r="C8" s="13"/>
      <c r="D8" s="14"/>
      <c r="E8" s="15"/>
      <c r="F8" s="16"/>
      <c r="G8" s="16"/>
      <c r="H8" s="17"/>
      <c r="I8" s="17"/>
      <c r="J8" s="18">
        <f t="shared" si="0"/>
        <v>0</v>
      </c>
      <c r="K8" s="19" t="str">
        <f t="shared" ref="K8:K71" si="2">IF(J8&gt;0,IF(J8&gt;(G8-F8+1),"Errore n. max Giorni! Verificare periodo inserito",IF((G8-F8+1)=J8,"ok","")),"")</f>
        <v/>
      </c>
      <c r="L8" s="38" t="str">
        <f t="shared" ref="L8:L71" si="3">IF((J8&gt;0),(G8-F8+1)-I8,"")</f>
        <v/>
      </c>
      <c r="M8" s="21"/>
      <c r="N8" s="30" t="s">
        <v>19</v>
      </c>
      <c r="O8" s="22">
        <f t="shared" ref="O8:O71" si="4">IF(H8&gt;0,29.44,0)</f>
        <v>0</v>
      </c>
      <c r="P8" s="23">
        <f t="shared" ref="P8:P71" si="5">IF(I8&gt;0,15.95,0)</f>
        <v>0</v>
      </c>
      <c r="Q8" s="23">
        <f t="shared" ref="Q8:Q71" si="6">ROUND(H8*O8,2)</f>
        <v>0</v>
      </c>
      <c r="R8" s="23">
        <f t="shared" ref="R8:R71" si="7">ROUND(I8*P8,2)</f>
        <v>0</v>
      </c>
      <c r="S8" s="24">
        <f t="shared" ref="S8:S71" si="8">ROUND(Q8+R8,2)</f>
        <v>0</v>
      </c>
      <c r="T8" s="25">
        <f t="shared" si="1"/>
        <v>0</v>
      </c>
      <c r="U8" s="26">
        <f t="shared" ref="U8:U71" si="9">IF(T8=0,0,ROUND((T8-5000)/(20000-5000),2))</f>
        <v>0</v>
      </c>
      <c r="V8" s="32">
        <f t="shared" ref="V8:V71" si="10">IF(N8="NO",0,IF(N8="SI",17.16,0))</f>
        <v>0</v>
      </c>
      <c r="W8" s="26">
        <f t="shared" ref="W8:W71" si="11">IF(H8&gt;0,ROUND((U8*(O8-V8)+V8),2),0)</f>
        <v>0</v>
      </c>
      <c r="X8" s="27">
        <f t="shared" ref="X8:X71" si="12">IF(H8&gt;0,ROUND(O8-W8,2),0)</f>
        <v>0</v>
      </c>
      <c r="Y8" s="99">
        <f t="shared" ref="Y8:Y71" si="13">IF(AND(I8&gt;0,N8="si"),V8,U8*P8)</f>
        <v>0</v>
      </c>
      <c r="Z8" s="26">
        <f t="shared" ref="Z8:Z71" si="14">IF(P8&lt;Y8,P8,Y8)</f>
        <v>0</v>
      </c>
      <c r="AA8" s="27">
        <f t="shared" ref="AA8:AA71" si="15">IF(AND(I8&gt;0,N8="si"),0,ROUND(P8-Y8,2))</f>
        <v>0</v>
      </c>
      <c r="AB8" s="28">
        <f t="shared" ref="AB8:AB71" si="16">ROUND((W8*H8)+(Z8*I8),2)</f>
        <v>0</v>
      </c>
      <c r="AC8" s="33">
        <f t="shared" ref="AC8:AC71" si="17">IF(J8&gt;0,IF(M8="","Inserire Isee in colonna M",IF(N8="","compilare colonna N",ROUND((X8*H8)+(AA8*I8),2))),0)</f>
        <v>0</v>
      </c>
      <c r="AD8" s="209"/>
    </row>
    <row r="9" spans="1:34" ht="16.5" x14ac:dyDescent="0.35">
      <c r="A9" s="12"/>
      <c r="B9" s="13"/>
      <c r="C9" s="13"/>
      <c r="D9" s="14"/>
      <c r="E9" s="15"/>
      <c r="F9" s="16"/>
      <c r="G9" s="16"/>
      <c r="H9" s="17"/>
      <c r="I9" s="17"/>
      <c r="J9" s="18">
        <f t="shared" si="0"/>
        <v>0</v>
      </c>
      <c r="K9" s="19" t="str">
        <f t="shared" si="2"/>
        <v/>
      </c>
      <c r="L9" s="38" t="str">
        <f t="shared" si="3"/>
        <v/>
      </c>
      <c r="M9" s="21"/>
      <c r="N9" s="30" t="s">
        <v>19</v>
      </c>
      <c r="O9" s="22">
        <f t="shared" si="4"/>
        <v>0</v>
      </c>
      <c r="P9" s="23">
        <f t="shared" si="5"/>
        <v>0</v>
      </c>
      <c r="Q9" s="23">
        <f t="shared" si="6"/>
        <v>0</v>
      </c>
      <c r="R9" s="23">
        <f t="shared" si="7"/>
        <v>0</v>
      </c>
      <c r="S9" s="24">
        <f t="shared" si="8"/>
        <v>0</v>
      </c>
      <c r="T9" s="25">
        <f t="shared" si="1"/>
        <v>0</v>
      </c>
      <c r="U9" s="26">
        <f t="shared" si="9"/>
        <v>0</v>
      </c>
      <c r="V9" s="32">
        <f t="shared" si="10"/>
        <v>0</v>
      </c>
      <c r="W9" s="26">
        <f t="shared" si="11"/>
        <v>0</v>
      </c>
      <c r="X9" s="27">
        <f t="shared" si="12"/>
        <v>0</v>
      </c>
      <c r="Y9" s="99">
        <f t="shared" si="13"/>
        <v>0</v>
      </c>
      <c r="Z9" s="26">
        <f t="shared" si="14"/>
        <v>0</v>
      </c>
      <c r="AA9" s="27">
        <f t="shared" si="15"/>
        <v>0</v>
      </c>
      <c r="AB9" s="28">
        <f t="shared" si="16"/>
        <v>0</v>
      </c>
      <c r="AC9" s="33">
        <f t="shared" si="17"/>
        <v>0</v>
      </c>
      <c r="AD9" s="34"/>
    </row>
    <row r="10" spans="1:34" ht="16.5" x14ac:dyDescent="0.35">
      <c r="A10" s="12"/>
      <c r="B10" s="13"/>
      <c r="C10" s="13"/>
      <c r="D10" s="14"/>
      <c r="E10" s="15"/>
      <c r="F10" s="16"/>
      <c r="G10" s="16"/>
      <c r="H10" s="17"/>
      <c r="I10" s="17"/>
      <c r="J10" s="18">
        <f t="shared" si="0"/>
        <v>0</v>
      </c>
      <c r="K10" s="19" t="str">
        <f t="shared" si="2"/>
        <v/>
      </c>
      <c r="L10" s="38" t="str">
        <f t="shared" si="3"/>
        <v/>
      </c>
      <c r="M10" s="21"/>
      <c r="N10" s="30" t="s">
        <v>19</v>
      </c>
      <c r="O10" s="22">
        <f t="shared" si="4"/>
        <v>0</v>
      </c>
      <c r="P10" s="23">
        <f t="shared" si="5"/>
        <v>0</v>
      </c>
      <c r="Q10" s="23">
        <f t="shared" si="6"/>
        <v>0</v>
      </c>
      <c r="R10" s="23">
        <f t="shared" si="7"/>
        <v>0</v>
      </c>
      <c r="S10" s="24">
        <f t="shared" si="8"/>
        <v>0</v>
      </c>
      <c r="T10" s="25">
        <f t="shared" si="1"/>
        <v>0</v>
      </c>
      <c r="U10" s="26">
        <f t="shared" si="9"/>
        <v>0</v>
      </c>
      <c r="V10" s="32">
        <f t="shared" si="10"/>
        <v>0</v>
      </c>
      <c r="W10" s="26">
        <f t="shared" si="11"/>
        <v>0</v>
      </c>
      <c r="X10" s="27">
        <f t="shared" si="12"/>
        <v>0</v>
      </c>
      <c r="Y10" s="99">
        <f t="shared" si="13"/>
        <v>0</v>
      </c>
      <c r="Z10" s="26">
        <f t="shared" si="14"/>
        <v>0</v>
      </c>
      <c r="AA10" s="27">
        <f t="shared" si="15"/>
        <v>0</v>
      </c>
      <c r="AB10" s="28">
        <f t="shared" si="16"/>
        <v>0</v>
      </c>
      <c r="AC10" s="33">
        <f t="shared" si="17"/>
        <v>0</v>
      </c>
      <c r="AD10" s="34"/>
    </row>
    <row r="11" spans="1:34" ht="16.5" x14ac:dyDescent="0.35">
      <c r="A11" s="12"/>
      <c r="B11" s="13"/>
      <c r="C11" s="13"/>
      <c r="D11" s="14"/>
      <c r="E11" s="15"/>
      <c r="F11" s="16"/>
      <c r="G11" s="16"/>
      <c r="H11" s="17"/>
      <c r="I11" s="17"/>
      <c r="J11" s="18">
        <f t="shared" si="0"/>
        <v>0</v>
      </c>
      <c r="K11" s="19" t="str">
        <f t="shared" si="2"/>
        <v/>
      </c>
      <c r="L11" s="38" t="str">
        <f t="shared" si="3"/>
        <v/>
      </c>
      <c r="M11" s="21"/>
      <c r="N11" s="30" t="s">
        <v>19</v>
      </c>
      <c r="O11" s="22">
        <f t="shared" si="4"/>
        <v>0</v>
      </c>
      <c r="P11" s="23">
        <f t="shared" si="5"/>
        <v>0</v>
      </c>
      <c r="Q11" s="23">
        <f t="shared" si="6"/>
        <v>0</v>
      </c>
      <c r="R11" s="23">
        <f t="shared" si="7"/>
        <v>0</v>
      </c>
      <c r="S11" s="24">
        <f t="shared" si="8"/>
        <v>0</v>
      </c>
      <c r="T11" s="25">
        <f t="shared" si="1"/>
        <v>0</v>
      </c>
      <c r="U11" s="26">
        <f t="shared" si="9"/>
        <v>0</v>
      </c>
      <c r="V11" s="32">
        <f t="shared" si="10"/>
        <v>0</v>
      </c>
      <c r="W11" s="26">
        <f t="shared" si="11"/>
        <v>0</v>
      </c>
      <c r="X11" s="27">
        <f t="shared" si="12"/>
        <v>0</v>
      </c>
      <c r="Y11" s="99">
        <f t="shared" si="13"/>
        <v>0</v>
      </c>
      <c r="Z11" s="26">
        <f t="shared" si="14"/>
        <v>0</v>
      </c>
      <c r="AA11" s="27">
        <f t="shared" si="15"/>
        <v>0</v>
      </c>
      <c r="AB11" s="28">
        <f t="shared" si="16"/>
        <v>0</v>
      </c>
      <c r="AC11" s="33">
        <f t="shared" si="17"/>
        <v>0</v>
      </c>
      <c r="AD11" s="34"/>
    </row>
    <row r="12" spans="1:34" ht="16.5" x14ac:dyDescent="0.35">
      <c r="A12" s="12"/>
      <c r="B12" s="13"/>
      <c r="C12" s="13"/>
      <c r="D12" s="14"/>
      <c r="E12" s="15"/>
      <c r="F12" s="16"/>
      <c r="G12" s="16"/>
      <c r="H12" s="17"/>
      <c r="I12" s="17"/>
      <c r="J12" s="18">
        <f t="shared" si="0"/>
        <v>0</v>
      </c>
      <c r="K12" s="19" t="str">
        <f t="shared" si="2"/>
        <v/>
      </c>
      <c r="L12" s="38" t="str">
        <f t="shared" si="3"/>
        <v/>
      </c>
      <c r="M12" s="21"/>
      <c r="N12" s="30" t="s">
        <v>19</v>
      </c>
      <c r="O12" s="22">
        <f t="shared" si="4"/>
        <v>0</v>
      </c>
      <c r="P12" s="23">
        <f t="shared" si="5"/>
        <v>0</v>
      </c>
      <c r="Q12" s="23">
        <f t="shared" si="6"/>
        <v>0</v>
      </c>
      <c r="R12" s="23">
        <f t="shared" si="7"/>
        <v>0</v>
      </c>
      <c r="S12" s="24">
        <f t="shared" si="8"/>
        <v>0</v>
      </c>
      <c r="T12" s="25">
        <f t="shared" si="1"/>
        <v>0</v>
      </c>
      <c r="U12" s="26">
        <f t="shared" si="9"/>
        <v>0</v>
      </c>
      <c r="V12" s="32">
        <f t="shared" si="10"/>
        <v>0</v>
      </c>
      <c r="W12" s="26">
        <f t="shared" si="11"/>
        <v>0</v>
      </c>
      <c r="X12" s="27">
        <f t="shared" si="12"/>
        <v>0</v>
      </c>
      <c r="Y12" s="99">
        <f t="shared" si="13"/>
        <v>0</v>
      </c>
      <c r="Z12" s="26">
        <f t="shared" si="14"/>
        <v>0</v>
      </c>
      <c r="AA12" s="27">
        <f t="shared" si="15"/>
        <v>0</v>
      </c>
      <c r="AB12" s="28">
        <f t="shared" si="16"/>
        <v>0</v>
      </c>
      <c r="AC12" s="33">
        <f t="shared" si="17"/>
        <v>0</v>
      </c>
      <c r="AD12" s="34"/>
    </row>
    <row r="13" spans="1:34" ht="16.5" x14ac:dyDescent="0.35">
      <c r="A13" s="12"/>
      <c r="B13" s="13"/>
      <c r="C13" s="13"/>
      <c r="D13" s="14"/>
      <c r="E13" s="15"/>
      <c r="F13" s="16"/>
      <c r="G13" s="16"/>
      <c r="H13" s="17"/>
      <c r="I13" s="17"/>
      <c r="J13" s="18">
        <f t="shared" si="0"/>
        <v>0</v>
      </c>
      <c r="K13" s="19" t="str">
        <f t="shared" si="2"/>
        <v/>
      </c>
      <c r="L13" s="38" t="str">
        <f t="shared" si="3"/>
        <v/>
      </c>
      <c r="M13" s="21"/>
      <c r="N13" s="30" t="s">
        <v>19</v>
      </c>
      <c r="O13" s="22">
        <f t="shared" si="4"/>
        <v>0</v>
      </c>
      <c r="P13" s="23">
        <f t="shared" si="5"/>
        <v>0</v>
      </c>
      <c r="Q13" s="23">
        <f t="shared" si="6"/>
        <v>0</v>
      </c>
      <c r="R13" s="23">
        <f t="shared" si="7"/>
        <v>0</v>
      </c>
      <c r="S13" s="24">
        <f t="shared" si="8"/>
        <v>0</v>
      </c>
      <c r="T13" s="25">
        <f t="shared" si="1"/>
        <v>0</v>
      </c>
      <c r="U13" s="26">
        <f t="shared" si="9"/>
        <v>0</v>
      </c>
      <c r="V13" s="32">
        <f t="shared" si="10"/>
        <v>0</v>
      </c>
      <c r="W13" s="26">
        <f t="shared" si="11"/>
        <v>0</v>
      </c>
      <c r="X13" s="27">
        <f t="shared" si="12"/>
        <v>0</v>
      </c>
      <c r="Y13" s="99">
        <f t="shared" si="13"/>
        <v>0</v>
      </c>
      <c r="Z13" s="26">
        <f t="shared" si="14"/>
        <v>0</v>
      </c>
      <c r="AA13" s="27">
        <f t="shared" si="15"/>
        <v>0</v>
      </c>
      <c r="AB13" s="28">
        <f t="shared" si="16"/>
        <v>0</v>
      </c>
      <c r="AC13" s="33">
        <f t="shared" si="17"/>
        <v>0</v>
      </c>
      <c r="AD13" s="34"/>
    </row>
    <row r="14" spans="1:34" ht="16.5" x14ac:dyDescent="0.35">
      <c r="A14" s="12"/>
      <c r="B14" s="13"/>
      <c r="C14" s="13"/>
      <c r="D14" s="14"/>
      <c r="E14" s="15"/>
      <c r="F14" s="16"/>
      <c r="G14" s="16"/>
      <c r="H14" s="17"/>
      <c r="I14" s="17"/>
      <c r="J14" s="18">
        <f t="shared" si="0"/>
        <v>0</v>
      </c>
      <c r="K14" s="19" t="str">
        <f t="shared" si="2"/>
        <v/>
      </c>
      <c r="L14" s="38" t="str">
        <f t="shared" si="3"/>
        <v/>
      </c>
      <c r="M14" s="21"/>
      <c r="N14" s="30" t="s">
        <v>19</v>
      </c>
      <c r="O14" s="22">
        <f t="shared" si="4"/>
        <v>0</v>
      </c>
      <c r="P14" s="23">
        <f t="shared" si="5"/>
        <v>0</v>
      </c>
      <c r="Q14" s="23">
        <f t="shared" si="6"/>
        <v>0</v>
      </c>
      <c r="R14" s="23">
        <f t="shared" si="7"/>
        <v>0</v>
      </c>
      <c r="S14" s="24">
        <f t="shared" si="8"/>
        <v>0</v>
      </c>
      <c r="T14" s="25">
        <f t="shared" si="1"/>
        <v>0</v>
      </c>
      <c r="U14" s="26">
        <f t="shared" si="9"/>
        <v>0</v>
      </c>
      <c r="V14" s="32">
        <f t="shared" si="10"/>
        <v>0</v>
      </c>
      <c r="W14" s="26">
        <f t="shared" si="11"/>
        <v>0</v>
      </c>
      <c r="X14" s="27">
        <f t="shared" si="12"/>
        <v>0</v>
      </c>
      <c r="Y14" s="99">
        <f t="shared" si="13"/>
        <v>0</v>
      </c>
      <c r="Z14" s="26">
        <f t="shared" si="14"/>
        <v>0</v>
      </c>
      <c r="AA14" s="27">
        <f t="shared" si="15"/>
        <v>0</v>
      </c>
      <c r="AB14" s="28">
        <f t="shared" si="16"/>
        <v>0</v>
      </c>
      <c r="AC14" s="33">
        <f t="shared" si="17"/>
        <v>0</v>
      </c>
      <c r="AD14" s="34"/>
    </row>
    <row r="15" spans="1:34" ht="16.5" x14ac:dyDescent="0.35">
      <c r="A15" s="12"/>
      <c r="B15" s="13"/>
      <c r="C15" s="13"/>
      <c r="D15" s="14"/>
      <c r="E15" s="15"/>
      <c r="F15" s="16"/>
      <c r="G15" s="16"/>
      <c r="H15" s="17"/>
      <c r="I15" s="17"/>
      <c r="J15" s="18">
        <f t="shared" si="0"/>
        <v>0</v>
      </c>
      <c r="K15" s="19" t="str">
        <f t="shared" si="2"/>
        <v/>
      </c>
      <c r="L15" s="38" t="str">
        <f t="shared" si="3"/>
        <v/>
      </c>
      <c r="M15" s="21"/>
      <c r="N15" s="30" t="s">
        <v>19</v>
      </c>
      <c r="O15" s="22">
        <f t="shared" si="4"/>
        <v>0</v>
      </c>
      <c r="P15" s="23">
        <f t="shared" si="5"/>
        <v>0</v>
      </c>
      <c r="Q15" s="23">
        <f t="shared" si="6"/>
        <v>0</v>
      </c>
      <c r="R15" s="23">
        <f t="shared" si="7"/>
        <v>0</v>
      </c>
      <c r="S15" s="24">
        <f t="shared" si="8"/>
        <v>0</v>
      </c>
      <c r="T15" s="25">
        <f t="shared" si="1"/>
        <v>0</v>
      </c>
      <c r="U15" s="26">
        <f t="shared" si="9"/>
        <v>0</v>
      </c>
      <c r="V15" s="32">
        <f t="shared" si="10"/>
        <v>0</v>
      </c>
      <c r="W15" s="26">
        <f t="shared" si="11"/>
        <v>0</v>
      </c>
      <c r="X15" s="27">
        <f t="shared" si="12"/>
        <v>0</v>
      </c>
      <c r="Y15" s="99">
        <f t="shared" si="13"/>
        <v>0</v>
      </c>
      <c r="Z15" s="26">
        <f t="shared" si="14"/>
        <v>0</v>
      </c>
      <c r="AA15" s="27">
        <f t="shared" si="15"/>
        <v>0</v>
      </c>
      <c r="AB15" s="28">
        <f t="shared" si="16"/>
        <v>0</v>
      </c>
      <c r="AC15" s="33">
        <f t="shared" si="17"/>
        <v>0</v>
      </c>
      <c r="AD15" s="34"/>
    </row>
    <row r="16" spans="1:34" ht="16.5" x14ac:dyDescent="0.35">
      <c r="A16" s="12"/>
      <c r="B16" s="13"/>
      <c r="C16" s="13"/>
      <c r="D16" s="14"/>
      <c r="E16" s="15"/>
      <c r="F16" s="16"/>
      <c r="G16" s="16"/>
      <c r="H16" s="17"/>
      <c r="I16" s="17"/>
      <c r="J16" s="18">
        <f t="shared" si="0"/>
        <v>0</v>
      </c>
      <c r="K16" s="19" t="str">
        <f t="shared" si="2"/>
        <v/>
      </c>
      <c r="L16" s="38" t="str">
        <f t="shared" si="3"/>
        <v/>
      </c>
      <c r="M16" s="21"/>
      <c r="N16" s="30" t="s">
        <v>19</v>
      </c>
      <c r="O16" s="22">
        <f t="shared" si="4"/>
        <v>0</v>
      </c>
      <c r="P16" s="23">
        <f t="shared" si="5"/>
        <v>0</v>
      </c>
      <c r="Q16" s="23">
        <f t="shared" si="6"/>
        <v>0</v>
      </c>
      <c r="R16" s="23">
        <f t="shared" si="7"/>
        <v>0</v>
      </c>
      <c r="S16" s="24">
        <f t="shared" si="8"/>
        <v>0</v>
      </c>
      <c r="T16" s="25">
        <f t="shared" si="1"/>
        <v>0</v>
      </c>
      <c r="U16" s="26">
        <f t="shared" si="9"/>
        <v>0</v>
      </c>
      <c r="V16" s="32">
        <f t="shared" si="10"/>
        <v>0</v>
      </c>
      <c r="W16" s="26">
        <f t="shared" si="11"/>
        <v>0</v>
      </c>
      <c r="X16" s="27">
        <f t="shared" si="12"/>
        <v>0</v>
      </c>
      <c r="Y16" s="99">
        <f t="shared" si="13"/>
        <v>0</v>
      </c>
      <c r="Z16" s="26">
        <f t="shared" si="14"/>
        <v>0</v>
      </c>
      <c r="AA16" s="27">
        <f t="shared" si="15"/>
        <v>0</v>
      </c>
      <c r="AB16" s="28">
        <f t="shared" si="16"/>
        <v>0</v>
      </c>
      <c r="AC16" s="33">
        <f t="shared" si="17"/>
        <v>0</v>
      </c>
      <c r="AD16" s="34"/>
    </row>
    <row r="17" spans="1:30" ht="16.5" x14ac:dyDescent="0.35">
      <c r="A17" s="12"/>
      <c r="B17" s="13"/>
      <c r="C17" s="13"/>
      <c r="D17" s="14"/>
      <c r="E17" s="15"/>
      <c r="F17" s="16"/>
      <c r="G17" s="16"/>
      <c r="H17" s="17"/>
      <c r="I17" s="17"/>
      <c r="J17" s="18">
        <f t="shared" si="0"/>
        <v>0</v>
      </c>
      <c r="K17" s="19" t="str">
        <f t="shared" si="2"/>
        <v/>
      </c>
      <c r="L17" s="38" t="str">
        <f t="shared" si="3"/>
        <v/>
      </c>
      <c r="M17" s="21"/>
      <c r="N17" s="30" t="s">
        <v>19</v>
      </c>
      <c r="O17" s="22">
        <f t="shared" si="4"/>
        <v>0</v>
      </c>
      <c r="P17" s="23">
        <f t="shared" si="5"/>
        <v>0</v>
      </c>
      <c r="Q17" s="23">
        <f t="shared" si="6"/>
        <v>0</v>
      </c>
      <c r="R17" s="23">
        <f t="shared" si="7"/>
        <v>0</v>
      </c>
      <c r="S17" s="24">
        <f t="shared" si="8"/>
        <v>0</v>
      </c>
      <c r="T17" s="25">
        <f t="shared" si="1"/>
        <v>0</v>
      </c>
      <c r="U17" s="26">
        <f t="shared" si="9"/>
        <v>0</v>
      </c>
      <c r="V17" s="32">
        <f t="shared" si="10"/>
        <v>0</v>
      </c>
      <c r="W17" s="26">
        <f t="shared" si="11"/>
        <v>0</v>
      </c>
      <c r="X17" s="27">
        <f t="shared" si="12"/>
        <v>0</v>
      </c>
      <c r="Y17" s="99">
        <f t="shared" si="13"/>
        <v>0</v>
      </c>
      <c r="Z17" s="26">
        <f t="shared" si="14"/>
        <v>0</v>
      </c>
      <c r="AA17" s="27">
        <f t="shared" si="15"/>
        <v>0</v>
      </c>
      <c r="AB17" s="28">
        <f t="shared" si="16"/>
        <v>0</v>
      </c>
      <c r="AC17" s="33">
        <f t="shared" si="17"/>
        <v>0</v>
      </c>
      <c r="AD17" s="34"/>
    </row>
    <row r="18" spans="1:30" ht="16.5" x14ac:dyDescent="0.35">
      <c r="A18" s="12"/>
      <c r="B18" s="13"/>
      <c r="C18" s="13"/>
      <c r="D18" s="14"/>
      <c r="E18" s="15"/>
      <c r="F18" s="16"/>
      <c r="G18" s="16"/>
      <c r="H18" s="17"/>
      <c r="I18" s="17"/>
      <c r="J18" s="18">
        <f t="shared" si="0"/>
        <v>0</v>
      </c>
      <c r="K18" s="19" t="str">
        <f t="shared" si="2"/>
        <v/>
      </c>
      <c r="L18" s="38" t="str">
        <f t="shared" si="3"/>
        <v/>
      </c>
      <c r="M18" s="21"/>
      <c r="N18" s="30" t="s">
        <v>19</v>
      </c>
      <c r="O18" s="22">
        <f t="shared" si="4"/>
        <v>0</v>
      </c>
      <c r="P18" s="23">
        <f t="shared" si="5"/>
        <v>0</v>
      </c>
      <c r="Q18" s="23">
        <f t="shared" si="6"/>
        <v>0</v>
      </c>
      <c r="R18" s="23">
        <f t="shared" si="7"/>
        <v>0</v>
      </c>
      <c r="S18" s="24">
        <f t="shared" si="8"/>
        <v>0</v>
      </c>
      <c r="T18" s="25">
        <f t="shared" si="1"/>
        <v>0</v>
      </c>
      <c r="U18" s="26">
        <f t="shared" si="9"/>
        <v>0</v>
      </c>
      <c r="V18" s="32">
        <f t="shared" si="10"/>
        <v>0</v>
      </c>
      <c r="W18" s="26">
        <f t="shared" si="11"/>
        <v>0</v>
      </c>
      <c r="X18" s="27">
        <f t="shared" si="12"/>
        <v>0</v>
      </c>
      <c r="Y18" s="99">
        <f t="shared" si="13"/>
        <v>0</v>
      </c>
      <c r="Z18" s="26">
        <f t="shared" si="14"/>
        <v>0</v>
      </c>
      <c r="AA18" s="27">
        <f t="shared" si="15"/>
        <v>0</v>
      </c>
      <c r="AB18" s="28">
        <f t="shared" si="16"/>
        <v>0</v>
      </c>
      <c r="AC18" s="33">
        <f t="shared" si="17"/>
        <v>0</v>
      </c>
      <c r="AD18" s="34"/>
    </row>
    <row r="19" spans="1:30" ht="16.5" x14ac:dyDescent="0.35">
      <c r="A19" s="12"/>
      <c r="B19" s="13"/>
      <c r="C19" s="13"/>
      <c r="D19" s="14"/>
      <c r="E19" s="15"/>
      <c r="F19" s="16"/>
      <c r="G19" s="16"/>
      <c r="H19" s="17"/>
      <c r="I19" s="17"/>
      <c r="J19" s="18">
        <f t="shared" si="0"/>
        <v>0</v>
      </c>
      <c r="K19" s="19" t="str">
        <f t="shared" si="2"/>
        <v/>
      </c>
      <c r="L19" s="38" t="str">
        <f t="shared" si="3"/>
        <v/>
      </c>
      <c r="M19" s="21"/>
      <c r="N19" s="30" t="s">
        <v>19</v>
      </c>
      <c r="O19" s="22">
        <f t="shared" si="4"/>
        <v>0</v>
      </c>
      <c r="P19" s="23">
        <f t="shared" si="5"/>
        <v>0</v>
      </c>
      <c r="Q19" s="23">
        <f t="shared" si="6"/>
        <v>0</v>
      </c>
      <c r="R19" s="23">
        <f t="shared" si="7"/>
        <v>0</v>
      </c>
      <c r="S19" s="24">
        <f t="shared" si="8"/>
        <v>0</v>
      </c>
      <c r="T19" s="25">
        <f t="shared" si="1"/>
        <v>0</v>
      </c>
      <c r="U19" s="26">
        <f t="shared" si="9"/>
        <v>0</v>
      </c>
      <c r="V19" s="32">
        <f t="shared" si="10"/>
        <v>0</v>
      </c>
      <c r="W19" s="26">
        <f t="shared" si="11"/>
        <v>0</v>
      </c>
      <c r="X19" s="27">
        <f t="shared" si="12"/>
        <v>0</v>
      </c>
      <c r="Y19" s="99">
        <f t="shared" si="13"/>
        <v>0</v>
      </c>
      <c r="Z19" s="26">
        <f t="shared" si="14"/>
        <v>0</v>
      </c>
      <c r="AA19" s="27">
        <f t="shared" si="15"/>
        <v>0</v>
      </c>
      <c r="AB19" s="28">
        <f t="shared" si="16"/>
        <v>0</v>
      </c>
      <c r="AC19" s="33">
        <f t="shared" si="17"/>
        <v>0</v>
      </c>
      <c r="AD19" s="34"/>
    </row>
    <row r="20" spans="1:30" ht="16.5" x14ac:dyDescent="0.35">
      <c r="A20" s="12"/>
      <c r="B20" s="13"/>
      <c r="C20" s="13"/>
      <c r="D20" s="14"/>
      <c r="E20" s="15"/>
      <c r="F20" s="16"/>
      <c r="G20" s="16"/>
      <c r="H20" s="17"/>
      <c r="I20" s="17"/>
      <c r="J20" s="18">
        <f t="shared" si="0"/>
        <v>0</v>
      </c>
      <c r="K20" s="19" t="str">
        <f t="shared" si="2"/>
        <v/>
      </c>
      <c r="L20" s="38" t="str">
        <f t="shared" si="3"/>
        <v/>
      </c>
      <c r="M20" s="21"/>
      <c r="N20" s="30" t="s">
        <v>19</v>
      </c>
      <c r="O20" s="22">
        <f t="shared" si="4"/>
        <v>0</v>
      </c>
      <c r="P20" s="23">
        <f t="shared" si="5"/>
        <v>0</v>
      </c>
      <c r="Q20" s="23">
        <f t="shared" si="6"/>
        <v>0</v>
      </c>
      <c r="R20" s="23">
        <f t="shared" si="7"/>
        <v>0</v>
      </c>
      <c r="S20" s="24">
        <f t="shared" si="8"/>
        <v>0</v>
      </c>
      <c r="T20" s="25">
        <f t="shared" si="1"/>
        <v>0</v>
      </c>
      <c r="U20" s="26">
        <f t="shared" si="9"/>
        <v>0</v>
      </c>
      <c r="V20" s="32">
        <f t="shared" si="10"/>
        <v>0</v>
      </c>
      <c r="W20" s="26">
        <f t="shared" si="11"/>
        <v>0</v>
      </c>
      <c r="X20" s="27">
        <f t="shared" si="12"/>
        <v>0</v>
      </c>
      <c r="Y20" s="99">
        <f t="shared" si="13"/>
        <v>0</v>
      </c>
      <c r="Z20" s="26">
        <f t="shared" si="14"/>
        <v>0</v>
      </c>
      <c r="AA20" s="27">
        <f t="shared" si="15"/>
        <v>0</v>
      </c>
      <c r="AB20" s="28">
        <f t="shared" si="16"/>
        <v>0</v>
      </c>
      <c r="AC20" s="33">
        <f t="shared" si="17"/>
        <v>0</v>
      </c>
      <c r="AD20" s="34"/>
    </row>
    <row r="21" spans="1:30" ht="16.5" x14ac:dyDescent="0.35">
      <c r="A21" s="12"/>
      <c r="B21" s="13"/>
      <c r="C21" s="13"/>
      <c r="D21" s="14"/>
      <c r="E21" s="15"/>
      <c r="F21" s="16"/>
      <c r="G21" s="16"/>
      <c r="H21" s="17"/>
      <c r="I21" s="17"/>
      <c r="J21" s="18">
        <f t="shared" si="0"/>
        <v>0</v>
      </c>
      <c r="K21" s="19" t="str">
        <f t="shared" si="2"/>
        <v/>
      </c>
      <c r="L21" s="38" t="str">
        <f t="shared" si="3"/>
        <v/>
      </c>
      <c r="M21" s="21"/>
      <c r="N21" s="30" t="s">
        <v>19</v>
      </c>
      <c r="O21" s="22">
        <f t="shared" si="4"/>
        <v>0</v>
      </c>
      <c r="P21" s="23">
        <f t="shared" si="5"/>
        <v>0</v>
      </c>
      <c r="Q21" s="23">
        <f t="shared" si="6"/>
        <v>0</v>
      </c>
      <c r="R21" s="23">
        <f t="shared" si="7"/>
        <v>0</v>
      </c>
      <c r="S21" s="24">
        <f t="shared" si="8"/>
        <v>0</v>
      </c>
      <c r="T21" s="25">
        <f t="shared" si="1"/>
        <v>0</v>
      </c>
      <c r="U21" s="26">
        <f t="shared" si="9"/>
        <v>0</v>
      </c>
      <c r="V21" s="32">
        <f t="shared" si="10"/>
        <v>0</v>
      </c>
      <c r="W21" s="26">
        <f t="shared" si="11"/>
        <v>0</v>
      </c>
      <c r="X21" s="27">
        <f t="shared" si="12"/>
        <v>0</v>
      </c>
      <c r="Y21" s="99">
        <f t="shared" si="13"/>
        <v>0</v>
      </c>
      <c r="Z21" s="26">
        <f t="shared" si="14"/>
        <v>0</v>
      </c>
      <c r="AA21" s="27">
        <f t="shared" si="15"/>
        <v>0</v>
      </c>
      <c r="AB21" s="28">
        <f t="shared" si="16"/>
        <v>0</v>
      </c>
      <c r="AC21" s="33">
        <f t="shared" si="17"/>
        <v>0</v>
      </c>
      <c r="AD21" s="34"/>
    </row>
    <row r="22" spans="1:30" ht="16.5" x14ac:dyDescent="0.35">
      <c r="A22" s="12"/>
      <c r="B22" s="13"/>
      <c r="C22" s="13"/>
      <c r="D22" s="14"/>
      <c r="E22" s="15"/>
      <c r="F22" s="16"/>
      <c r="G22" s="16"/>
      <c r="H22" s="17"/>
      <c r="I22" s="17"/>
      <c r="J22" s="18">
        <f t="shared" si="0"/>
        <v>0</v>
      </c>
      <c r="K22" s="19" t="str">
        <f t="shared" si="2"/>
        <v/>
      </c>
      <c r="L22" s="38" t="str">
        <f t="shared" si="3"/>
        <v/>
      </c>
      <c r="M22" s="21"/>
      <c r="N22" s="30" t="s">
        <v>19</v>
      </c>
      <c r="O22" s="22">
        <f t="shared" si="4"/>
        <v>0</v>
      </c>
      <c r="P22" s="23">
        <f t="shared" si="5"/>
        <v>0</v>
      </c>
      <c r="Q22" s="23">
        <f t="shared" si="6"/>
        <v>0</v>
      </c>
      <c r="R22" s="23">
        <f t="shared" si="7"/>
        <v>0</v>
      </c>
      <c r="S22" s="24">
        <f t="shared" si="8"/>
        <v>0</v>
      </c>
      <c r="T22" s="25">
        <f t="shared" si="1"/>
        <v>0</v>
      </c>
      <c r="U22" s="26">
        <f t="shared" si="9"/>
        <v>0</v>
      </c>
      <c r="V22" s="32">
        <f t="shared" si="10"/>
        <v>0</v>
      </c>
      <c r="W22" s="26">
        <f t="shared" si="11"/>
        <v>0</v>
      </c>
      <c r="X22" s="27">
        <f t="shared" si="12"/>
        <v>0</v>
      </c>
      <c r="Y22" s="99">
        <f t="shared" si="13"/>
        <v>0</v>
      </c>
      <c r="Z22" s="26">
        <f t="shared" si="14"/>
        <v>0</v>
      </c>
      <c r="AA22" s="27">
        <f t="shared" si="15"/>
        <v>0</v>
      </c>
      <c r="AB22" s="28">
        <f t="shared" si="16"/>
        <v>0</v>
      </c>
      <c r="AC22" s="33">
        <f t="shared" si="17"/>
        <v>0</v>
      </c>
      <c r="AD22" s="34"/>
    </row>
    <row r="23" spans="1:30" ht="16.5" x14ac:dyDescent="0.35">
      <c r="A23" s="12"/>
      <c r="B23" s="13"/>
      <c r="C23" s="13"/>
      <c r="D23" s="14"/>
      <c r="E23" s="15"/>
      <c r="F23" s="16"/>
      <c r="G23" s="16"/>
      <c r="H23" s="17"/>
      <c r="I23" s="17"/>
      <c r="J23" s="18">
        <f t="shared" si="0"/>
        <v>0</v>
      </c>
      <c r="K23" s="19" t="str">
        <f t="shared" si="2"/>
        <v/>
      </c>
      <c r="L23" s="38" t="str">
        <f t="shared" si="3"/>
        <v/>
      </c>
      <c r="M23" s="21"/>
      <c r="N23" s="30" t="s">
        <v>19</v>
      </c>
      <c r="O23" s="22">
        <f t="shared" si="4"/>
        <v>0</v>
      </c>
      <c r="P23" s="23">
        <f t="shared" si="5"/>
        <v>0</v>
      </c>
      <c r="Q23" s="23">
        <f t="shared" si="6"/>
        <v>0</v>
      </c>
      <c r="R23" s="23">
        <f t="shared" si="7"/>
        <v>0</v>
      </c>
      <c r="S23" s="24">
        <f t="shared" si="8"/>
        <v>0</v>
      </c>
      <c r="T23" s="25">
        <f t="shared" si="1"/>
        <v>0</v>
      </c>
      <c r="U23" s="26">
        <f t="shared" si="9"/>
        <v>0</v>
      </c>
      <c r="V23" s="32">
        <f t="shared" si="10"/>
        <v>0</v>
      </c>
      <c r="W23" s="26">
        <f t="shared" si="11"/>
        <v>0</v>
      </c>
      <c r="X23" s="27">
        <f t="shared" si="12"/>
        <v>0</v>
      </c>
      <c r="Y23" s="99">
        <f t="shared" si="13"/>
        <v>0</v>
      </c>
      <c r="Z23" s="26">
        <f t="shared" si="14"/>
        <v>0</v>
      </c>
      <c r="AA23" s="27">
        <f t="shared" si="15"/>
        <v>0</v>
      </c>
      <c r="AB23" s="28">
        <f t="shared" si="16"/>
        <v>0</v>
      </c>
      <c r="AC23" s="33">
        <f t="shared" si="17"/>
        <v>0</v>
      </c>
      <c r="AD23" s="34"/>
    </row>
    <row r="24" spans="1:30" ht="16.5" x14ac:dyDescent="0.35">
      <c r="A24" s="12"/>
      <c r="B24" s="13"/>
      <c r="C24" s="13"/>
      <c r="D24" s="14"/>
      <c r="E24" s="15"/>
      <c r="F24" s="16"/>
      <c r="G24" s="16"/>
      <c r="H24" s="17"/>
      <c r="I24" s="17"/>
      <c r="J24" s="18">
        <f t="shared" si="0"/>
        <v>0</v>
      </c>
      <c r="K24" s="19" t="str">
        <f t="shared" si="2"/>
        <v/>
      </c>
      <c r="L24" s="38" t="str">
        <f t="shared" si="3"/>
        <v/>
      </c>
      <c r="M24" s="21"/>
      <c r="N24" s="30" t="s">
        <v>19</v>
      </c>
      <c r="O24" s="22">
        <f t="shared" si="4"/>
        <v>0</v>
      </c>
      <c r="P24" s="23">
        <f t="shared" si="5"/>
        <v>0</v>
      </c>
      <c r="Q24" s="23">
        <f t="shared" si="6"/>
        <v>0</v>
      </c>
      <c r="R24" s="23">
        <f t="shared" si="7"/>
        <v>0</v>
      </c>
      <c r="S24" s="24">
        <f t="shared" si="8"/>
        <v>0</v>
      </c>
      <c r="T24" s="25">
        <f t="shared" si="1"/>
        <v>0</v>
      </c>
      <c r="U24" s="26">
        <f t="shared" si="9"/>
        <v>0</v>
      </c>
      <c r="V24" s="32">
        <f t="shared" si="10"/>
        <v>0</v>
      </c>
      <c r="W24" s="26">
        <f t="shared" si="11"/>
        <v>0</v>
      </c>
      <c r="X24" s="27">
        <f t="shared" si="12"/>
        <v>0</v>
      </c>
      <c r="Y24" s="99">
        <f t="shared" si="13"/>
        <v>0</v>
      </c>
      <c r="Z24" s="26">
        <f t="shared" si="14"/>
        <v>0</v>
      </c>
      <c r="AA24" s="27">
        <f t="shared" si="15"/>
        <v>0</v>
      </c>
      <c r="AB24" s="28">
        <f t="shared" si="16"/>
        <v>0</v>
      </c>
      <c r="AC24" s="33">
        <f t="shared" si="17"/>
        <v>0</v>
      </c>
      <c r="AD24" s="34"/>
    </row>
    <row r="25" spans="1:30" ht="16.5" x14ac:dyDescent="0.35">
      <c r="A25" s="12"/>
      <c r="B25" s="13"/>
      <c r="C25" s="13"/>
      <c r="D25" s="14"/>
      <c r="E25" s="15"/>
      <c r="F25" s="16"/>
      <c r="G25" s="16"/>
      <c r="H25" s="17"/>
      <c r="I25" s="17"/>
      <c r="J25" s="18">
        <f t="shared" si="0"/>
        <v>0</v>
      </c>
      <c r="K25" s="19" t="str">
        <f t="shared" si="2"/>
        <v/>
      </c>
      <c r="L25" s="38" t="str">
        <f t="shared" si="3"/>
        <v/>
      </c>
      <c r="M25" s="21"/>
      <c r="N25" s="30" t="s">
        <v>19</v>
      </c>
      <c r="O25" s="22">
        <f t="shared" si="4"/>
        <v>0</v>
      </c>
      <c r="P25" s="23">
        <f t="shared" si="5"/>
        <v>0</v>
      </c>
      <c r="Q25" s="23">
        <f t="shared" si="6"/>
        <v>0</v>
      </c>
      <c r="R25" s="23">
        <f t="shared" si="7"/>
        <v>0</v>
      </c>
      <c r="S25" s="24">
        <f t="shared" si="8"/>
        <v>0</v>
      </c>
      <c r="T25" s="25">
        <f t="shared" si="1"/>
        <v>0</v>
      </c>
      <c r="U25" s="26">
        <f t="shared" si="9"/>
        <v>0</v>
      </c>
      <c r="V25" s="32">
        <f t="shared" si="10"/>
        <v>0</v>
      </c>
      <c r="W25" s="26">
        <f t="shared" si="11"/>
        <v>0</v>
      </c>
      <c r="X25" s="27">
        <f t="shared" si="12"/>
        <v>0</v>
      </c>
      <c r="Y25" s="99">
        <f t="shared" si="13"/>
        <v>0</v>
      </c>
      <c r="Z25" s="26">
        <f t="shared" si="14"/>
        <v>0</v>
      </c>
      <c r="AA25" s="27">
        <f t="shared" si="15"/>
        <v>0</v>
      </c>
      <c r="AB25" s="28">
        <f t="shared" si="16"/>
        <v>0</v>
      </c>
      <c r="AC25" s="33">
        <f t="shared" si="17"/>
        <v>0</v>
      </c>
      <c r="AD25" s="34"/>
    </row>
    <row r="26" spans="1:30" ht="16.5" x14ac:dyDescent="0.35">
      <c r="A26" s="12"/>
      <c r="B26" s="13"/>
      <c r="C26" s="13"/>
      <c r="D26" s="14"/>
      <c r="E26" s="15"/>
      <c r="F26" s="16"/>
      <c r="G26" s="16"/>
      <c r="H26" s="17"/>
      <c r="I26" s="17"/>
      <c r="J26" s="18">
        <f t="shared" si="0"/>
        <v>0</v>
      </c>
      <c r="K26" s="19" t="str">
        <f t="shared" si="2"/>
        <v/>
      </c>
      <c r="L26" s="38" t="str">
        <f t="shared" si="3"/>
        <v/>
      </c>
      <c r="M26" s="21"/>
      <c r="N26" s="30" t="s">
        <v>19</v>
      </c>
      <c r="O26" s="22">
        <f t="shared" si="4"/>
        <v>0</v>
      </c>
      <c r="P26" s="23">
        <f t="shared" si="5"/>
        <v>0</v>
      </c>
      <c r="Q26" s="23">
        <f t="shared" si="6"/>
        <v>0</v>
      </c>
      <c r="R26" s="23">
        <f t="shared" si="7"/>
        <v>0</v>
      </c>
      <c r="S26" s="24">
        <f t="shared" si="8"/>
        <v>0</v>
      </c>
      <c r="T26" s="25">
        <f t="shared" si="1"/>
        <v>0</v>
      </c>
      <c r="U26" s="26">
        <f t="shared" si="9"/>
        <v>0</v>
      </c>
      <c r="V26" s="32">
        <f t="shared" si="10"/>
        <v>0</v>
      </c>
      <c r="W26" s="26">
        <f t="shared" si="11"/>
        <v>0</v>
      </c>
      <c r="X26" s="27">
        <f t="shared" si="12"/>
        <v>0</v>
      </c>
      <c r="Y26" s="99">
        <f t="shared" si="13"/>
        <v>0</v>
      </c>
      <c r="Z26" s="26">
        <f t="shared" si="14"/>
        <v>0</v>
      </c>
      <c r="AA26" s="27">
        <f t="shared" si="15"/>
        <v>0</v>
      </c>
      <c r="AB26" s="28">
        <f t="shared" si="16"/>
        <v>0</v>
      </c>
      <c r="AC26" s="33">
        <f t="shared" si="17"/>
        <v>0</v>
      </c>
      <c r="AD26" s="34"/>
    </row>
    <row r="27" spans="1:30" ht="16.5" x14ac:dyDescent="0.35">
      <c r="A27" s="12"/>
      <c r="B27" s="13"/>
      <c r="C27" s="13"/>
      <c r="D27" s="14"/>
      <c r="E27" s="15"/>
      <c r="F27" s="16"/>
      <c r="G27" s="16"/>
      <c r="H27" s="17"/>
      <c r="I27" s="17"/>
      <c r="J27" s="18">
        <f t="shared" si="0"/>
        <v>0</v>
      </c>
      <c r="K27" s="19" t="str">
        <f t="shared" si="2"/>
        <v/>
      </c>
      <c r="L27" s="38" t="str">
        <f t="shared" si="3"/>
        <v/>
      </c>
      <c r="M27" s="21"/>
      <c r="N27" s="30" t="s">
        <v>19</v>
      </c>
      <c r="O27" s="22">
        <f t="shared" si="4"/>
        <v>0</v>
      </c>
      <c r="P27" s="23">
        <f t="shared" si="5"/>
        <v>0</v>
      </c>
      <c r="Q27" s="23">
        <f t="shared" si="6"/>
        <v>0</v>
      </c>
      <c r="R27" s="23">
        <f t="shared" si="7"/>
        <v>0</v>
      </c>
      <c r="S27" s="24">
        <f t="shared" si="8"/>
        <v>0</v>
      </c>
      <c r="T27" s="25">
        <f t="shared" si="1"/>
        <v>0</v>
      </c>
      <c r="U27" s="26">
        <f t="shared" si="9"/>
        <v>0</v>
      </c>
      <c r="V27" s="32">
        <f t="shared" si="10"/>
        <v>0</v>
      </c>
      <c r="W27" s="26">
        <f t="shared" si="11"/>
        <v>0</v>
      </c>
      <c r="X27" s="27">
        <f t="shared" si="12"/>
        <v>0</v>
      </c>
      <c r="Y27" s="99">
        <f t="shared" si="13"/>
        <v>0</v>
      </c>
      <c r="Z27" s="26">
        <f t="shared" si="14"/>
        <v>0</v>
      </c>
      <c r="AA27" s="27">
        <f t="shared" si="15"/>
        <v>0</v>
      </c>
      <c r="AB27" s="28">
        <f t="shared" si="16"/>
        <v>0</v>
      </c>
      <c r="AC27" s="33">
        <f t="shared" si="17"/>
        <v>0</v>
      </c>
      <c r="AD27" s="34"/>
    </row>
    <row r="28" spans="1:30" ht="16.5" x14ac:dyDescent="0.35">
      <c r="A28" s="12"/>
      <c r="B28" s="13"/>
      <c r="C28" s="13"/>
      <c r="D28" s="14"/>
      <c r="E28" s="15"/>
      <c r="F28" s="16"/>
      <c r="G28" s="16"/>
      <c r="H28" s="17"/>
      <c r="I28" s="17"/>
      <c r="J28" s="18">
        <f t="shared" si="0"/>
        <v>0</v>
      </c>
      <c r="K28" s="19" t="str">
        <f t="shared" si="2"/>
        <v/>
      </c>
      <c r="L28" s="38" t="str">
        <f t="shared" si="3"/>
        <v/>
      </c>
      <c r="M28" s="21"/>
      <c r="N28" s="30" t="s">
        <v>19</v>
      </c>
      <c r="O28" s="22">
        <f t="shared" si="4"/>
        <v>0</v>
      </c>
      <c r="P28" s="23">
        <f t="shared" si="5"/>
        <v>0</v>
      </c>
      <c r="Q28" s="23">
        <f t="shared" si="6"/>
        <v>0</v>
      </c>
      <c r="R28" s="23">
        <f t="shared" si="7"/>
        <v>0</v>
      </c>
      <c r="S28" s="24">
        <f t="shared" si="8"/>
        <v>0</v>
      </c>
      <c r="T28" s="25">
        <f t="shared" si="1"/>
        <v>0</v>
      </c>
      <c r="U28" s="26">
        <f t="shared" si="9"/>
        <v>0</v>
      </c>
      <c r="V28" s="32">
        <f t="shared" si="10"/>
        <v>0</v>
      </c>
      <c r="W28" s="26">
        <f t="shared" si="11"/>
        <v>0</v>
      </c>
      <c r="X28" s="27">
        <f t="shared" si="12"/>
        <v>0</v>
      </c>
      <c r="Y28" s="99">
        <f t="shared" si="13"/>
        <v>0</v>
      </c>
      <c r="Z28" s="26">
        <f t="shared" si="14"/>
        <v>0</v>
      </c>
      <c r="AA28" s="27">
        <f t="shared" si="15"/>
        <v>0</v>
      </c>
      <c r="AB28" s="28">
        <f t="shared" si="16"/>
        <v>0</v>
      </c>
      <c r="AC28" s="33">
        <f t="shared" si="17"/>
        <v>0</v>
      </c>
      <c r="AD28" s="34"/>
    </row>
    <row r="29" spans="1:30" ht="16.5" x14ac:dyDescent="0.35">
      <c r="A29" s="12"/>
      <c r="B29" s="13"/>
      <c r="C29" s="13"/>
      <c r="D29" s="14"/>
      <c r="E29" s="15"/>
      <c r="F29" s="16"/>
      <c r="G29" s="16"/>
      <c r="H29" s="17"/>
      <c r="I29" s="17"/>
      <c r="J29" s="18">
        <f t="shared" si="0"/>
        <v>0</v>
      </c>
      <c r="K29" s="19" t="str">
        <f t="shared" si="2"/>
        <v/>
      </c>
      <c r="L29" s="38" t="str">
        <f t="shared" si="3"/>
        <v/>
      </c>
      <c r="M29" s="21"/>
      <c r="N29" s="30" t="s">
        <v>19</v>
      </c>
      <c r="O29" s="22">
        <f t="shared" si="4"/>
        <v>0</v>
      </c>
      <c r="P29" s="23">
        <f t="shared" si="5"/>
        <v>0</v>
      </c>
      <c r="Q29" s="23">
        <f t="shared" si="6"/>
        <v>0</v>
      </c>
      <c r="R29" s="23">
        <f t="shared" si="7"/>
        <v>0</v>
      </c>
      <c r="S29" s="24">
        <f t="shared" si="8"/>
        <v>0</v>
      </c>
      <c r="T29" s="25">
        <f t="shared" si="1"/>
        <v>0</v>
      </c>
      <c r="U29" s="26">
        <f t="shared" si="9"/>
        <v>0</v>
      </c>
      <c r="V29" s="32">
        <f t="shared" si="10"/>
        <v>0</v>
      </c>
      <c r="W29" s="26">
        <f t="shared" si="11"/>
        <v>0</v>
      </c>
      <c r="X29" s="27">
        <f t="shared" si="12"/>
        <v>0</v>
      </c>
      <c r="Y29" s="99">
        <f t="shared" si="13"/>
        <v>0</v>
      </c>
      <c r="Z29" s="26">
        <f t="shared" si="14"/>
        <v>0</v>
      </c>
      <c r="AA29" s="27">
        <f t="shared" si="15"/>
        <v>0</v>
      </c>
      <c r="AB29" s="28">
        <f t="shared" si="16"/>
        <v>0</v>
      </c>
      <c r="AC29" s="33">
        <f t="shared" si="17"/>
        <v>0</v>
      </c>
      <c r="AD29" s="34"/>
    </row>
    <row r="30" spans="1:30" ht="16.5" x14ac:dyDescent="0.35">
      <c r="A30" s="12"/>
      <c r="B30" s="13"/>
      <c r="C30" s="13"/>
      <c r="D30" s="14"/>
      <c r="E30" s="15"/>
      <c r="F30" s="16"/>
      <c r="G30" s="16"/>
      <c r="H30" s="17"/>
      <c r="I30" s="17"/>
      <c r="J30" s="18">
        <f t="shared" si="0"/>
        <v>0</v>
      </c>
      <c r="K30" s="19" t="str">
        <f t="shared" si="2"/>
        <v/>
      </c>
      <c r="L30" s="38" t="str">
        <f t="shared" si="3"/>
        <v/>
      </c>
      <c r="M30" s="21"/>
      <c r="N30" s="30" t="s">
        <v>19</v>
      </c>
      <c r="O30" s="22">
        <f t="shared" si="4"/>
        <v>0</v>
      </c>
      <c r="P30" s="23">
        <f t="shared" si="5"/>
        <v>0</v>
      </c>
      <c r="Q30" s="23">
        <f t="shared" si="6"/>
        <v>0</v>
      </c>
      <c r="R30" s="23">
        <f t="shared" si="7"/>
        <v>0</v>
      </c>
      <c r="S30" s="24">
        <f t="shared" si="8"/>
        <v>0</v>
      </c>
      <c r="T30" s="25">
        <f t="shared" si="1"/>
        <v>0</v>
      </c>
      <c r="U30" s="26">
        <f t="shared" si="9"/>
        <v>0</v>
      </c>
      <c r="V30" s="32">
        <f t="shared" si="10"/>
        <v>0</v>
      </c>
      <c r="W30" s="26">
        <f t="shared" si="11"/>
        <v>0</v>
      </c>
      <c r="X30" s="27">
        <f t="shared" si="12"/>
        <v>0</v>
      </c>
      <c r="Y30" s="99">
        <f t="shared" si="13"/>
        <v>0</v>
      </c>
      <c r="Z30" s="26">
        <f t="shared" si="14"/>
        <v>0</v>
      </c>
      <c r="AA30" s="27">
        <f t="shared" si="15"/>
        <v>0</v>
      </c>
      <c r="AB30" s="28">
        <f t="shared" si="16"/>
        <v>0</v>
      </c>
      <c r="AC30" s="33">
        <f t="shared" si="17"/>
        <v>0</v>
      </c>
      <c r="AD30" s="34"/>
    </row>
    <row r="31" spans="1:30" ht="16.5" x14ac:dyDescent="0.35">
      <c r="A31" s="12"/>
      <c r="B31" s="13"/>
      <c r="C31" s="13"/>
      <c r="D31" s="14"/>
      <c r="E31" s="15"/>
      <c r="F31" s="16"/>
      <c r="G31" s="16"/>
      <c r="H31" s="17"/>
      <c r="I31" s="17"/>
      <c r="J31" s="18">
        <f t="shared" si="0"/>
        <v>0</v>
      </c>
      <c r="K31" s="19" t="str">
        <f t="shared" si="2"/>
        <v/>
      </c>
      <c r="L31" s="38" t="str">
        <f t="shared" si="3"/>
        <v/>
      </c>
      <c r="M31" s="21"/>
      <c r="N31" s="30" t="s">
        <v>19</v>
      </c>
      <c r="O31" s="22">
        <f t="shared" si="4"/>
        <v>0</v>
      </c>
      <c r="P31" s="23">
        <f t="shared" si="5"/>
        <v>0</v>
      </c>
      <c r="Q31" s="23">
        <f t="shared" si="6"/>
        <v>0</v>
      </c>
      <c r="R31" s="23">
        <f t="shared" si="7"/>
        <v>0</v>
      </c>
      <c r="S31" s="24">
        <f t="shared" si="8"/>
        <v>0</v>
      </c>
      <c r="T31" s="25">
        <f t="shared" si="1"/>
        <v>0</v>
      </c>
      <c r="U31" s="26">
        <f t="shared" si="9"/>
        <v>0</v>
      </c>
      <c r="V31" s="32">
        <f t="shared" si="10"/>
        <v>0</v>
      </c>
      <c r="W31" s="26">
        <f t="shared" si="11"/>
        <v>0</v>
      </c>
      <c r="X31" s="27">
        <f t="shared" si="12"/>
        <v>0</v>
      </c>
      <c r="Y31" s="99">
        <f t="shared" si="13"/>
        <v>0</v>
      </c>
      <c r="Z31" s="26">
        <f t="shared" si="14"/>
        <v>0</v>
      </c>
      <c r="AA31" s="27">
        <f t="shared" si="15"/>
        <v>0</v>
      </c>
      <c r="AB31" s="28">
        <f t="shared" si="16"/>
        <v>0</v>
      </c>
      <c r="AC31" s="33">
        <f t="shared" si="17"/>
        <v>0</v>
      </c>
      <c r="AD31" s="34"/>
    </row>
    <row r="32" spans="1:30" ht="16.5" x14ac:dyDescent="0.35">
      <c r="A32" s="12"/>
      <c r="B32" s="13"/>
      <c r="C32" s="13"/>
      <c r="D32" s="14"/>
      <c r="E32" s="15"/>
      <c r="F32" s="16"/>
      <c r="G32" s="16"/>
      <c r="H32" s="17"/>
      <c r="I32" s="17"/>
      <c r="J32" s="18">
        <f t="shared" si="0"/>
        <v>0</v>
      </c>
      <c r="K32" s="19" t="str">
        <f t="shared" si="2"/>
        <v/>
      </c>
      <c r="L32" s="38" t="str">
        <f t="shared" si="3"/>
        <v/>
      </c>
      <c r="M32" s="21"/>
      <c r="N32" s="30" t="s">
        <v>19</v>
      </c>
      <c r="O32" s="22">
        <f t="shared" si="4"/>
        <v>0</v>
      </c>
      <c r="P32" s="23">
        <f t="shared" si="5"/>
        <v>0</v>
      </c>
      <c r="Q32" s="23">
        <f t="shared" si="6"/>
        <v>0</v>
      </c>
      <c r="R32" s="23">
        <f t="shared" si="7"/>
        <v>0</v>
      </c>
      <c r="S32" s="24">
        <f t="shared" si="8"/>
        <v>0</v>
      </c>
      <c r="T32" s="25">
        <f t="shared" si="1"/>
        <v>0</v>
      </c>
      <c r="U32" s="26">
        <f t="shared" si="9"/>
        <v>0</v>
      </c>
      <c r="V32" s="32">
        <f t="shared" si="10"/>
        <v>0</v>
      </c>
      <c r="W32" s="26">
        <f t="shared" si="11"/>
        <v>0</v>
      </c>
      <c r="X32" s="27">
        <f t="shared" si="12"/>
        <v>0</v>
      </c>
      <c r="Y32" s="99">
        <f t="shared" si="13"/>
        <v>0</v>
      </c>
      <c r="Z32" s="26">
        <f t="shared" si="14"/>
        <v>0</v>
      </c>
      <c r="AA32" s="27">
        <f t="shared" si="15"/>
        <v>0</v>
      </c>
      <c r="AB32" s="28">
        <f t="shared" si="16"/>
        <v>0</v>
      </c>
      <c r="AC32" s="33">
        <f t="shared" si="17"/>
        <v>0</v>
      </c>
      <c r="AD32" s="34"/>
    </row>
    <row r="33" spans="1:30" ht="16.5" x14ac:dyDescent="0.35">
      <c r="A33" s="12"/>
      <c r="B33" s="13"/>
      <c r="C33" s="13"/>
      <c r="D33" s="14"/>
      <c r="E33" s="15"/>
      <c r="F33" s="16"/>
      <c r="G33" s="16"/>
      <c r="H33" s="17"/>
      <c r="I33" s="17"/>
      <c r="J33" s="18">
        <f t="shared" si="0"/>
        <v>0</v>
      </c>
      <c r="K33" s="19" t="str">
        <f t="shared" si="2"/>
        <v/>
      </c>
      <c r="L33" s="38" t="str">
        <f t="shared" si="3"/>
        <v/>
      </c>
      <c r="M33" s="21"/>
      <c r="N33" s="30" t="s">
        <v>19</v>
      </c>
      <c r="O33" s="22">
        <f t="shared" si="4"/>
        <v>0</v>
      </c>
      <c r="P33" s="23">
        <f t="shared" si="5"/>
        <v>0</v>
      </c>
      <c r="Q33" s="23">
        <f t="shared" si="6"/>
        <v>0</v>
      </c>
      <c r="R33" s="23">
        <f t="shared" si="7"/>
        <v>0</v>
      </c>
      <c r="S33" s="24">
        <f t="shared" si="8"/>
        <v>0</v>
      </c>
      <c r="T33" s="25">
        <f t="shared" si="1"/>
        <v>0</v>
      </c>
      <c r="U33" s="26">
        <f t="shared" si="9"/>
        <v>0</v>
      </c>
      <c r="V33" s="32">
        <f t="shared" si="10"/>
        <v>0</v>
      </c>
      <c r="W33" s="26">
        <f t="shared" si="11"/>
        <v>0</v>
      </c>
      <c r="X33" s="27">
        <f t="shared" si="12"/>
        <v>0</v>
      </c>
      <c r="Y33" s="99">
        <f t="shared" si="13"/>
        <v>0</v>
      </c>
      <c r="Z33" s="26">
        <f t="shared" si="14"/>
        <v>0</v>
      </c>
      <c r="AA33" s="27">
        <f t="shared" si="15"/>
        <v>0</v>
      </c>
      <c r="AB33" s="28">
        <f t="shared" si="16"/>
        <v>0</v>
      </c>
      <c r="AC33" s="33">
        <f t="shared" si="17"/>
        <v>0</v>
      </c>
      <c r="AD33" s="34"/>
    </row>
    <row r="34" spans="1:30" ht="16.5" x14ac:dyDescent="0.35">
      <c r="A34" s="12"/>
      <c r="B34" s="13"/>
      <c r="C34" s="13"/>
      <c r="D34" s="14"/>
      <c r="E34" s="15"/>
      <c r="F34" s="16"/>
      <c r="G34" s="16"/>
      <c r="H34" s="17"/>
      <c r="I34" s="17"/>
      <c r="J34" s="18">
        <f t="shared" si="0"/>
        <v>0</v>
      </c>
      <c r="K34" s="19" t="str">
        <f t="shared" si="2"/>
        <v/>
      </c>
      <c r="L34" s="38" t="str">
        <f t="shared" si="3"/>
        <v/>
      </c>
      <c r="M34" s="21"/>
      <c r="N34" s="30" t="s">
        <v>19</v>
      </c>
      <c r="O34" s="22">
        <f t="shared" si="4"/>
        <v>0</v>
      </c>
      <c r="P34" s="23">
        <f t="shared" si="5"/>
        <v>0</v>
      </c>
      <c r="Q34" s="23">
        <f t="shared" si="6"/>
        <v>0</v>
      </c>
      <c r="R34" s="23">
        <f t="shared" si="7"/>
        <v>0</v>
      </c>
      <c r="S34" s="24">
        <f t="shared" si="8"/>
        <v>0</v>
      </c>
      <c r="T34" s="25">
        <f t="shared" si="1"/>
        <v>0</v>
      </c>
      <c r="U34" s="26">
        <f t="shared" si="9"/>
        <v>0</v>
      </c>
      <c r="V34" s="32">
        <f t="shared" si="10"/>
        <v>0</v>
      </c>
      <c r="W34" s="26">
        <f t="shared" si="11"/>
        <v>0</v>
      </c>
      <c r="X34" s="27">
        <f t="shared" si="12"/>
        <v>0</v>
      </c>
      <c r="Y34" s="99">
        <f t="shared" si="13"/>
        <v>0</v>
      </c>
      <c r="Z34" s="26">
        <f t="shared" si="14"/>
        <v>0</v>
      </c>
      <c r="AA34" s="27">
        <f t="shared" si="15"/>
        <v>0</v>
      </c>
      <c r="AB34" s="28">
        <f t="shared" si="16"/>
        <v>0</v>
      </c>
      <c r="AC34" s="33">
        <f t="shared" si="17"/>
        <v>0</v>
      </c>
      <c r="AD34" s="34"/>
    </row>
    <row r="35" spans="1:30" ht="16.5" x14ac:dyDescent="0.35">
      <c r="A35" s="12"/>
      <c r="B35" s="13"/>
      <c r="C35" s="13"/>
      <c r="D35" s="14"/>
      <c r="E35" s="15"/>
      <c r="F35" s="16"/>
      <c r="G35" s="16"/>
      <c r="H35" s="17"/>
      <c r="I35" s="17"/>
      <c r="J35" s="18">
        <f t="shared" si="0"/>
        <v>0</v>
      </c>
      <c r="K35" s="19" t="str">
        <f t="shared" si="2"/>
        <v/>
      </c>
      <c r="L35" s="38" t="str">
        <f t="shared" si="3"/>
        <v/>
      </c>
      <c r="M35" s="21"/>
      <c r="N35" s="30" t="s">
        <v>19</v>
      </c>
      <c r="O35" s="22">
        <f t="shared" si="4"/>
        <v>0</v>
      </c>
      <c r="P35" s="23">
        <f t="shared" si="5"/>
        <v>0</v>
      </c>
      <c r="Q35" s="23">
        <f t="shared" si="6"/>
        <v>0</v>
      </c>
      <c r="R35" s="23">
        <f t="shared" si="7"/>
        <v>0</v>
      </c>
      <c r="S35" s="24">
        <f t="shared" si="8"/>
        <v>0</v>
      </c>
      <c r="T35" s="25">
        <f t="shared" si="1"/>
        <v>0</v>
      </c>
      <c r="U35" s="26">
        <f t="shared" si="9"/>
        <v>0</v>
      </c>
      <c r="V35" s="32">
        <f t="shared" si="10"/>
        <v>0</v>
      </c>
      <c r="W35" s="26">
        <f t="shared" si="11"/>
        <v>0</v>
      </c>
      <c r="X35" s="27">
        <f t="shared" si="12"/>
        <v>0</v>
      </c>
      <c r="Y35" s="99">
        <f t="shared" si="13"/>
        <v>0</v>
      </c>
      <c r="Z35" s="26">
        <f t="shared" si="14"/>
        <v>0</v>
      </c>
      <c r="AA35" s="27">
        <f t="shared" si="15"/>
        <v>0</v>
      </c>
      <c r="AB35" s="28">
        <f t="shared" si="16"/>
        <v>0</v>
      </c>
      <c r="AC35" s="33">
        <f t="shared" si="17"/>
        <v>0</v>
      </c>
      <c r="AD35" s="34"/>
    </row>
    <row r="36" spans="1:30" ht="16.5" x14ac:dyDescent="0.35">
      <c r="A36" s="12"/>
      <c r="B36" s="13"/>
      <c r="C36" s="13"/>
      <c r="D36" s="14"/>
      <c r="E36" s="15"/>
      <c r="F36" s="16"/>
      <c r="G36" s="16"/>
      <c r="H36" s="17"/>
      <c r="I36" s="17"/>
      <c r="J36" s="18">
        <f t="shared" si="0"/>
        <v>0</v>
      </c>
      <c r="K36" s="19" t="str">
        <f t="shared" si="2"/>
        <v/>
      </c>
      <c r="L36" s="38" t="str">
        <f t="shared" si="3"/>
        <v/>
      </c>
      <c r="M36" s="21"/>
      <c r="N36" s="30" t="s">
        <v>19</v>
      </c>
      <c r="O36" s="22">
        <f t="shared" si="4"/>
        <v>0</v>
      </c>
      <c r="P36" s="23">
        <f t="shared" si="5"/>
        <v>0</v>
      </c>
      <c r="Q36" s="23">
        <f t="shared" si="6"/>
        <v>0</v>
      </c>
      <c r="R36" s="23">
        <f t="shared" si="7"/>
        <v>0</v>
      </c>
      <c r="S36" s="24">
        <f t="shared" si="8"/>
        <v>0</v>
      </c>
      <c r="T36" s="25">
        <f t="shared" si="1"/>
        <v>0</v>
      </c>
      <c r="U36" s="26">
        <f t="shared" si="9"/>
        <v>0</v>
      </c>
      <c r="V36" s="32">
        <f t="shared" si="10"/>
        <v>0</v>
      </c>
      <c r="W36" s="26">
        <f t="shared" si="11"/>
        <v>0</v>
      </c>
      <c r="X36" s="27">
        <f t="shared" si="12"/>
        <v>0</v>
      </c>
      <c r="Y36" s="99">
        <f t="shared" si="13"/>
        <v>0</v>
      </c>
      <c r="Z36" s="26">
        <f t="shared" si="14"/>
        <v>0</v>
      </c>
      <c r="AA36" s="27">
        <f t="shared" si="15"/>
        <v>0</v>
      </c>
      <c r="AB36" s="28">
        <f t="shared" si="16"/>
        <v>0</v>
      </c>
      <c r="AC36" s="33">
        <f t="shared" si="17"/>
        <v>0</v>
      </c>
      <c r="AD36" s="34"/>
    </row>
    <row r="37" spans="1:30" ht="16.5" x14ac:dyDescent="0.35">
      <c r="A37" s="12"/>
      <c r="B37" s="13"/>
      <c r="C37" s="13"/>
      <c r="D37" s="14"/>
      <c r="E37" s="15"/>
      <c r="F37" s="16"/>
      <c r="G37" s="16"/>
      <c r="H37" s="17"/>
      <c r="I37" s="17"/>
      <c r="J37" s="18">
        <f t="shared" si="0"/>
        <v>0</v>
      </c>
      <c r="K37" s="19" t="str">
        <f t="shared" si="2"/>
        <v/>
      </c>
      <c r="L37" s="38" t="str">
        <f t="shared" si="3"/>
        <v/>
      </c>
      <c r="M37" s="21"/>
      <c r="N37" s="30" t="s">
        <v>19</v>
      </c>
      <c r="O37" s="22">
        <f t="shared" si="4"/>
        <v>0</v>
      </c>
      <c r="P37" s="23">
        <f t="shared" si="5"/>
        <v>0</v>
      </c>
      <c r="Q37" s="23">
        <f t="shared" si="6"/>
        <v>0</v>
      </c>
      <c r="R37" s="23">
        <f t="shared" si="7"/>
        <v>0</v>
      </c>
      <c r="S37" s="24">
        <f t="shared" si="8"/>
        <v>0</v>
      </c>
      <c r="T37" s="25">
        <f t="shared" si="1"/>
        <v>0</v>
      </c>
      <c r="U37" s="26">
        <f t="shared" si="9"/>
        <v>0</v>
      </c>
      <c r="V37" s="32">
        <f t="shared" si="10"/>
        <v>0</v>
      </c>
      <c r="W37" s="26">
        <f t="shared" si="11"/>
        <v>0</v>
      </c>
      <c r="X37" s="27">
        <f t="shared" si="12"/>
        <v>0</v>
      </c>
      <c r="Y37" s="99">
        <f t="shared" si="13"/>
        <v>0</v>
      </c>
      <c r="Z37" s="26">
        <f t="shared" si="14"/>
        <v>0</v>
      </c>
      <c r="AA37" s="27">
        <f t="shared" si="15"/>
        <v>0</v>
      </c>
      <c r="AB37" s="28">
        <f t="shared" si="16"/>
        <v>0</v>
      </c>
      <c r="AC37" s="33">
        <f t="shared" si="17"/>
        <v>0</v>
      </c>
      <c r="AD37" s="34"/>
    </row>
    <row r="38" spans="1:30" ht="16.5" x14ac:dyDescent="0.35">
      <c r="A38" s="12"/>
      <c r="B38" s="13"/>
      <c r="C38" s="13"/>
      <c r="D38" s="14"/>
      <c r="E38" s="15"/>
      <c r="F38" s="16"/>
      <c r="G38" s="16"/>
      <c r="H38" s="17"/>
      <c r="I38" s="17"/>
      <c r="J38" s="18">
        <f t="shared" si="0"/>
        <v>0</v>
      </c>
      <c r="K38" s="19" t="str">
        <f t="shared" si="2"/>
        <v/>
      </c>
      <c r="L38" s="38" t="str">
        <f t="shared" si="3"/>
        <v/>
      </c>
      <c r="M38" s="21"/>
      <c r="N38" s="30" t="s">
        <v>19</v>
      </c>
      <c r="O38" s="22">
        <f t="shared" si="4"/>
        <v>0</v>
      </c>
      <c r="P38" s="23">
        <f t="shared" si="5"/>
        <v>0</v>
      </c>
      <c r="Q38" s="23">
        <f t="shared" si="6"/>
        <v>0</v>
      </c>
      <c r="R38" s="23">
        <f t="shared" si="7"/>
        <v>0</v>
      </c>
      <c r="S38" s="24">
        <f t="shared" si="8"/>
        <v>0</v>
      </c>
      <c r="T38" s="25">
        <f t="shared" si="1"/>
        <v>0</v>
      </c>
      <c r="U38" s="26">
        <f t="shared" si="9"/>
        <v>0</v>
      </c>
      <c r="V38" s="32">
        <f t="shared" si="10"/>
        <v>0</v>
      </c>
      <c r="W38" s="26">
        <f t="shared" si="11"/>
        <v>0</v>
      </c>
      <c r="X38" s="27">
        <f t="shared" si="12"/>
        <v>0</v>
      </c>
      <c r="Y38" s="99">
        <f t="shared" si="13"/>
        <v>0</v>
      </c>
      <c r="Z38" s="26">
        <f t="shared" si="14"/>
        <v>0</v>
      </c>
      <c r="AA38" s="27">
        <f t="shared" si="15"/>
        <v>0</v>
      </c>
      <c r="AB38" s="28">
        <f t="shared" si="16"/>
        <v>0</v>
      </c>
      <c r="AC38" s="33">
        <f t="shared" si="17"/>
        <v>0</v>
      </c>
      <c r="AD38" s="34"/>
    </row>
    <row r="39" spans="1:30" ht="16.5" x14ac:dyDescent="0.35">
      <c r="A39" s="12"/>
      <c r="B39" s="13"/>
      <c r="C39" s="13"/>
      <c r="D39" s="14"/>
      <c r="E39" s="15"/>
      <c r="F39" s="16"/>
      <c r="G39" s="16"/>
      <c r="H39" s="17"/>
      <c r="I39" s="17"/>
      <c r="J39" s="18">
        <f t="shared" si="0"/>
        <v>0</v>
      </c>
      <c r="K39" s="19" t="str">
        <f t="shared" si="2"/>
        <v/>
      </c>
      <c r="L39" s="38" t="str">
        <f t="shared" si="3"/>
        <v/>
      </c>
      <c r="M39" s="21"/>
      <c r="N39" s="30" t="s">
        <v>19</v>
      </c>
      <c r="O39" s="22">
        <f t="shared" si="4"/>
        <v>0</v>
      </c>
      <c r="P39" s="23">
        <f t="shared" si="5"/>
        <v>0</v>
      </c>
      <c r="Q39" s="23">
        <f t="shared" si="6"/>
        <v>0</v>
      </c>
      <c r="R39" s="23">
        <f t="shared" si="7"/>
        <v>0</v>
      </c>
      <c r="S39" s="24">
        <f t="shared" si="8"/>
        <v>0</v>
      </c>
      <c r="T39" s="25">
        <f t="shared" si="1"/>
        <v>0</v>
      </c>
      <c r="U39" s="26">
        <f t="shared" si="9"/>
        <v>0</v>
      </c>
      <c r="V39" s="32">
        <f t="shared" si="10"/>
        <v>0</v>
      </c>
      <c r="W39" s="26">
        <f t="shared" si="11"/>
        <v>0</v>
      </c>
      <c r="X39" s="27">
        <f t="shared" si="12"/>
        <v>0</v>
      </c>
      <c r="Y39" s="99">
        <f t="shared" si="13"/>
        <v>0</v>
      </c>
      <c r="Z39" s="26">
        <f t="shared" si="14"/>
        <v>0</v>
      </c>
      <c r="AA39" s="27">
        <f t="shared" si="15"/>
        <v>0</v>
      </c>
      <c r="AB39" s="28">
        <f t="shared" si="16"/>
        <v>0</v>
      </c>
      <c r="AC39" s="33">
        <f t="shared" si="17"/>
        <v>0</v>
      </c>
      <c r="AD39" s="34"/>
    </row>
    <row r="40" spans="1:30" ht="16.5" x14ac:dyDescent="0.35">
      <c r="A40" s="12"/>
      <c r="B40" s="13"/>
      <c r="C40" s="13"/>
      <c r="D40" s="14"/>
      <c r="E40" s="15"/>
      <c r="F40" s="16"/>
      <c r="G40" s="16"/>
      <c r="H40" s="17"/>
      <c r="I40" s="17"/>
      <c r="J40" s="18">
        <f t="shared" si="0"/>
        <v>0</v>
      </c>
      <c r="K40" s="19" t="str">
        <f t="shared" si="2"/>
        <v/>
      </c>
      <c r="L40" s="38" t="str">
        <f t="shared" si="3"/>
        <v/>
      </c>
      <c r="M40" s="21"/>
      <c r="N40" s="30" t="s">
        <v>19</v>
      </c>
      <c r="O40" s="22">
        <f t="shared" si="4"/>
        <v>0</v>
      </c>
      <c r="P40" s="23">
        <f t="shared" si="5"/>
        <v>0</v>
      </c>
      <c r="Q40" s="23">
        <f t="shared" si="6"/>
        <v>0</v>
      </c>
      <c r="R40" s="23">
        <f t="shared" si="7"/>
        <v>0</v>
      </c>
      <c r="S40" s="24">
        <f t="shared" si="8"/>
        <v>0</v>
      </c>
      <c r="T40" s="25">
        <f t="shared" si="1"/>
        <v>0</v>
      </c>
      <c r="U40" s="26">
        <f t="shared" si="9"/>
        <v>0</v>
      </c>
      <c r="V40" s="32">
        <f t="shared" si="10"/>
        <v>0</v>
      </c>
      <c r="W40" s="26">
        <f t="shared" si="11"/>
        <v>0</v>
      </c>
      <c r="X40" s="27">
        <f t="shared" si="12"/>
        <v>0</v>
      </c>
      <c r="Y40" s="99">
        <f t="shared" si="13"/>
        <v>0</v>
      </c>
      <c r="Z40" s="26">
        <f t="shared" si="14"/>
        <v>0</v>
      </c>
      <c r="AA40" s="27">
        <f t="shared" si="15"/>
        <v>0</v>
      </c>
      <c r="AB40" s="28">
        <f t="shared" si="16"/>
        <v>0</v>
      </c>
      <c r="AC40" s="33">
        <f t="shared" si="17"/>
        <v>0</v>
      </c>
      <c r="AD40" s="34"/>
    </row>
    <row r="41" spans="1:30" ht="16.5" x14ac:dyDescent="0.35">
      <c r="A41" s="12"/>
      <c r="B41" s="13"/>
      <c r="C41" s="13"/>
      <c r="D41" s="14"/>
      <c r="E41" s="15"/>
      <c r="F41" s="16"/>
      <c r="G41" s="16"/>
      <c r="H41" s="17"/>
      <c r="I41" s="17"/>
      <c r="J41" s="18">
        <f t="shared" si="0"/>
        <v>0</v>
      </c>
      <c r="K41" s="19" t="str">
        <f t="shared" si="2"/>
        <v/>
      </c>
      <c r="L41" s="38" t="str">
        <f t="shared" si="3"/>
        <v/>
      </c>
      <c r="M41" s="21"/>
      <c r="N41" s="30" t="s">
        <v>19</v>
      </c>
      <c r="O41" s="22">
        <f t="shared" si="4"/>
        <v>0</v>
      </c>
      <c r="P41" s="23">
        <f t="shared" si="5"/>
        <v>0</v>
      </c>
      <c r="Q41" s="23">
        <f t="shared" si="6"/>
        <v>0</v>
      </c>
      <c r="R41" s="23">
        <f t="shared" si="7"/>
        <v>0</v>
      </c>
      <c r="S41" s="24">
        <f t="shared" si="8"/>
        <v>0</v>
      </c>
      <c r="T41" s="25">
        <f t="shared" si="1"/>
        <v>0</v>
      </c>
      <c r="U41" s="26">
        <f t="shared" si="9"/>
        <v>0</v>
      </c>
      <c r="V41" s="32">
        <f t="shared" si="10"/>
        <v>0</v>
      </c>
      <c r="W41" s="26">
        <f t="shared" si="11"/>
        <v>0</v>
      </c>
      <c r="X41" s="27">
        <f t="shared" si="12"/>
        <v>0</v>
      </c>
      <c r="Y41" s="99">
        <f t="shared" si="13"/>
        <v>0</v>
      </c>
      <c r="Z41" s="26">
        <f t="shared" si="14"/>
        <v>0</v>
      </c>
      <c r="AA41" s="27">
        <f t="shared" si="15"/>
        <v>0</v>
      </c>
      <c r="AB41" s="28">
        <f t="shared" si="16"/>
        <v>0</v>
      </c>
      <c r="AC41" s="33">
        <f t="shared" si="17"/>
        <v>0</v>
      </c>
      <c r="AD41" s="34"/>
    </row>
    <row r="42" spans="1:30" ht="16.5" x14ac:dyDescent="0.35">
      <c r="A42" s="12"/>
      <c r="B42" s="13"/>
      <c r="C42" s="13"/>
      <c r="D42" s="14"/>
      <c r="E42" s="15"/>
      <c r="F42" s="16"/>
      <c r="G42" s="16"/>
      <c r="H42" s="17"/>
      <c r="I42" s="17"/>
      <c r="J42" s="18">
        <f t="shared" si="0"/>
        <v>0</v>
      </c>
      <c r="K42" s="19" t="str">
        <f t="shared" si="2"/>
        <v/>
      </c>
      <c r="L42" s="38" t="str">
        <f t="shared" si="3"/>
        <v/>
      </c>
      <c r="M42" s="21"/>
      <c r="N42" s="30" t="s">
        <v>19</v>
      </c>
      <c r="O42" s="22">
        <f t="shared" si="4"/>
        <v>0</v>
      </c>
      <c r="P42" s="23">
        <f t="shared" si="5"/>
        <v>0</v>
      </c>
      <c r="Q42" s="23">
        <f t="shared" si="6"/>
        <v>0</v>
      </c>
      <c r="R42" s="23">
        <f t="shared" si="7"/>
        <v>0</v>
      </c>
      <c r="S42" s="24">
        <f t="shared" si="8"/>
        <v>0</v>
      </c>
      <c r="T42" s="25">
        <f t="shared" si="1"/>
        <v>0</v>
      </c>
      <c r="U42" s="26">
        <f t="shared" si="9"/>
        <v>0</v>
      </c>
      <c r="V42" s="32">
        <f t="shared" si="10"/>
        <v>0</v>
      </c>
      <c r="W42" s="26">
        <f t="shared" si="11"/>
        <v>0</v>
      </c>
      <c r="X42" s="27">
        <f t="shared" si="12"/>
        <v>0</v>
      </c>
      <c r="Y42" s="99">
        <f t="shared" si="13"/>
        <v>0</v>
      </c>
      <c r="Z42" s="26">
        <f t="shared" si="14"/>
        <v>0</v>
      </c>
      <c r="AA42" s="27">
        <f t="shared" si="15"/>
        <v>0</v>
      </c>
      <c r="AB42" s="28">
        <f t="shared" si="16"/>
        <v>0</v>
      </c>
      <c r="AC42" s="33">
        <f t="shared" si="17"/>
        <v>0</v>
      </c>
      <c r="AD42" s="34"/>
    </row>
    <row r="43" spans="1:30" ht="16.5" x14ac:dyDescent="0.35">
      <c r="A43" s="12"/>
      <c r="B43" s="13"/>
      <c r="C43" s="13"/>
      <c r="D43" s="14"/>
      <c r="E43" s="15"/>
      <c r="F43" s="16"/>
      <c r="G43" s="16"/>
      <c r="H43" s="17"/>
      <c r="I43" s="17"/>
      <c r="J43" s="18">
        <f t="shared" si="0"/>
        <v>0</v>
      </c>
      <c r="K43" s="19" t="str">
        <f t="shared" si="2"/>
        <v/>
      </c>
      <c r="L43" s="38" t="str">
        <f t="shared" si="3"/>
        <v/>
      </c>
      <c r="M43" s="21"/>
      <c r="N43" s="30" t="s">
        <v>19</v>
      </c>
      <c r="O43" s="22">
        <f t="shared" si="4"/>
        <v>0</v>
      </c>
      <c r="P43" s="23">
        <f t="shared" si="5"/>
        <v>0</v>
      </c>
      <c r="Q43" s="23">
        <f t="shared" si="6"/>
        <v>0</v>
      </c>
      <c r="R43" s="23">
        <f t="shared" si="7"/>
        <v>0</v>
      </c>
      <c r="S43" s="24">
        <f t="shared" si="8"/>
        <v>0</v>
      </c>
      <c r="T43" s="25">
        <f t="shared" si="1"/>
        <v>0</v>
      </c>
      <c r="U43" s="26">
        <f t="shared" si="9"/>
        <v>0</v>
      </c>
      <c r="V43" s="32">
        <f t="shared" si="10"/>
        <v>0</v>
      </c>
      <c r="W43" s="26">
        <f t="shared" si="11"/>
        <v>0</v>
      </c>
      <c r="X43" s="27">
        <f t="shared" si="12"/>
        <v>0</v>
      </c>
      <c r="Y43" s="99">
        <f t="shared" si="13"/>
        <v>0</v>
      </c>
      <c r="Z43" s="26">
        <f t="shared" si="14"/>
        <v>0</v>
      </c>
      <c r="AA43" s="27">
        <f t="shared" si="15"/>
        <v>0</v>
      </c>
      <c r="AB43" s="28">
        <f t="shared" si="16"/>
        <v>0</v>
      </c>
      <c r="AC43" s="33">
        <f t="shared" si="17"/>
        <v>0</v>
      </c>
      <c r="AD43" s="34"/>
    </row>
    <row r="44" spans="1:30" ht="16.5" x14ac:dyDescent="0.35">
      <c r="A44" s="12"/>
      <c r="B44" s="13"/>
      <c r="C44" s="13"/>
      <c r="D44" s="14"/>
      <c r="E44" s="15"/>
      <c r="F44" s="16"/>
      <c r="G44" s="16"/>
      <c r="H44" s="17"/>
      <c r="I44" s="17"/>
      <c r="J44" s="18">
        <f t="shared" si="0"/>
        <v>0</v>
      </c>
      <c r="K44" s="19" t="str">
        <f t="shared" si="2"/>
        <v/>
      </c>
      <c r="L44" s="38" t="str">
        <f t="shared" si="3"/>
        <v/>
      </c>
      <c r="M44" s="21"/>
      <c r="N44" s="30" t="s">
        <v>19</v>
      </c>
      <c r="O44" s="22">
        <f t="shared" si="4"/>
        <v>0</v>
      </c>
      <c r="P44" s="23">
        <f t="shared" si="5"/>
        <v>0</v>
      </c>
      <c r="Q44" s="23">
        <f t="shared" si="6"/>
        <v>0</v>
      </c>
      <c r="R44" s="23">
        <f t="shared" si="7"/>
        <v>0</v>
      </c>
      <c r="S44" s="24">
        <f t="shared" si="8"/>
        <v>0</v>
      </c>
      <c r="T44" s="25">
        <f t="shared" si="1"/>
        <v>0</v>
      </c>
      <c r="U44" s="26">
        <f t="shared" si="9"/>
        <v>0</v>
      </c>
      <c r="V44" s="32">
        <f t="shared" si="10"/>
        <v>0</v>
      </c>
      <c r="W44" s="26">
        <f t="shared" si="11"/>
        <v>0</v>
      </c>
      <c r="X44" s="27">
        <f t="shared" si="12"/>
        <v>0</v>
      </c>
      <c r="Y44" s="99">
        <f t="shared" si="13"/>
        <v>0</v>
      </c>
      <c r="Z44" s="26">
        <f t="shared" si="14"/>
        <v>0</v>
      </c>
      <c r="AA44" s="27">
        <f t="shared" si="15"/>
        <v>0</v>
      </c>
      <c r="AB44" s="28">
        <f t="shared" si="16"/>
        <v>0</v>
      </c>
      <c r="AC44" s="33">
        <f t="shared" si="17"/>
        <v>0</v>
      </c>
      <c r="AD44" s="34"/>
    </row>
    <row r="45" spans="1:30" ht="16.5" x14ac:dyDescent="0.35">
      <c r="A45" s="12"/>
      <c r="B45" s="13"/>
      <c r="C45" s="13"/>
      <c r="D45" s="14"/>
      <c r="E45" s="15"/>
      <c r="F45" s="16"/>
      <c r="G45" s="16"/>
      <c r="H45" s="17"/>
      <c r="I45" s="17"/>
      <c r="J45" s="18">
        <f t="shared" si="0"/>
        <v>0</v>
      </c>
      <c r="K45" s="19" t="str">
        <f t="shared" si="2"/>
        <v/>
      </c>
      <c r="L45" s="38" t="str">
        <f t="shared" si="3"/>
        <v/>
      </c>
      <c r="M45" s="21"/>
      <c r="N45" s="30" t="s">
        <v>19</v>
      </c>
      <c r="O45" s="22">
        <f t="shared" si="4"/>
        <v>0</v>
      </c>
      <c r="P45" s="23">
        <f t="shared" si="5"/>
        <v>0</v>
      </c>
      <c r="Q45" s="23">
        <f t="shared" si="6"/>
        <v>0</v>
      </c>
      <c r="R45" s="23">
        <f t="shared" si="7"/>
        <v>0</v>
      </c>
      <c r="S45" s="24">
        <f t="shared" si="8"/>
        <v>0</v>
      </c>
      <c r="T45" s="25">
        <f t="shared" si="1"/>
        <v>0</v>
      </c>
      <c r="U45" s="26">
        <f t="shared" si="9"/>
        <v>0</v>
      </c>
      <c r="V45" s="32">
        <f t="shared" si="10"/>
        <v>0</v>
      </c>
      <c r="W45" s="26">
        <f t="shared" si="11"/>
        <v>0</v>
      </c>
      <c r="X45" s="27">
        <f t="shared" si="12"/>
        <v>0</v>
      </c>
      <c r="Y45" s="99">
        <f t="shared" si="13"/>
        <v>0</v>
      </c>
      <c r="Z45" s="26">
        <f t="shared" si="14"/>
        <v>0</v>
      </c>
      <c r="AA45" s="27">
        <f t="shared" si="15"/>
        <v>0</v>
      </c>
      <c r="AB45" s="28">
        <f t="shared" si="16"/>
        <v>0</v>
      </c>
      <c r="AC45" s="33">
        <f t="shared" si="17"/>
        <v>0</v>
      </c>
      <c r="AD45" s="34"/>
    </row>
    <row r="46" spans="1:30" ht="16.5" x14ac:dyDescent="0.35">
      <c r="A46" s="12"/>
      <c r="B46" s="13"/>
      <c r="C46" s="13"/>
      <c r="D46" s="14"/>
      <c r="E46" s="15"/>
      <c r="F46" s="16"/>
      <c r="G46" s="16"/>
      <c r="H46" s="17"/>
      <c r="I46" s="17"/>
      <c r="J46" s="18">
        <f t="shared" si="0"/>
        <v>0</v>
      </c>
      <c r="K46" s="19" t="str">
        <f t="shared" si="2"/>
        <v/>
      </c>
      <c r="L46" s="38" t="str">
        <f t="shared" si="3"/>
        <v/>
      </c>
      <c r="M46" s="21"/>
      <c r="N46" s="30" t="s">
        <v>19</v>
      </c>
      <c r="O46" s="22">
        <f t="shared" si="4"/>
        <v>0</v>
      </c>
      <c r="P46" s="23">
        <f t="shared" si="5"/>
        <v>0</v>
      </c>
      <c r="Q46" s="23">
        <f t="shared" si="6"/>
        <v>0</v>
      </c>
      <c r="R46" s="23">
        <f t="shared" si="7"/>
        <v>0</v>
      </c>
      <c r="S46" s="24">
        <f t="shared" si="8"/>
        <v>0</v>
      </c>
      <c r="T46" s="25">
        <f t="shared" si="1"/>
        <v>0</v>
      </c>
      <c r="U46" s="26">
        <f t="shared" si="9"/>
        <v>0</v>
      </c>
      <c r="V46" s="32">
        <f t="shared" si="10"/>
        <v>0</v>
      </c>
      <c r="W46" s="26">
        <f t="shared" si="11"/>
        <v>0</v>
      </c>
      <c r="X46" s="27">
        <f t="shared" si="12"/>
        <v>0</v>
      </c>
      <c r="Y46" s="99">
        <f t="shared" si="13"/>
        <v>0</v>
      </c>
      <c r="Z46" s="26">
        <f t="shared" si="14"/>
        <v>0</v>
      </c>
      <c r="AA46" s="27">
        <f t="shared" si="15"/>
        <v>0</v>
      </c>
      <c r="AB46" s="28">
        <f t="shared" si="16"/>
        <v>0</v>
      </c>
      <c r="AC46" s="33">
        <f t="shared" si="17"/>
        <v>0</v>
      </c>
      <c r="AD46" s="34"/>
    </row>
    <row r="47" spans="1:30" ht="16.5" x14ac:dyDescent="0.35">
      <c r="A47" s="12"/>
      <c r="B47" s="13"/>
      <c r="C47" s="13"/>
      <c r="D47" s="14"/>
      <c r="E47" s="15"/>
      <c r="F47" s="16"/>
      <c r="G47" s="16"/>
      <c r="H47" s="17"/>
      <c r="I47" s="17"/>
      <c r="J47" s="18">
        <f t="shared" si="0"/>
        <v>0</v>
      </c>
      <c r="K47" s="19" t="str">
        <f t="shared" si="2"/>
        <v/>
      </c>
      <c r="L47" s="38" t="str">
        <f t="shared" si="3"/>
        <v/>
      </c>
      <c r="M47" s="21"/>
      <c r="N47" s="30" t="s">
        <v>19</v>
      </c>
      <c r="O47" s="22">
        <f t="shared" si="4"/>
        <v>0</v>
      </c>
      <c r="P47" s="23">
        <f t="shared" si="5"/>
        <v>0</v>
      </c>
      <c r="Q47" s="23">
        <f t="shared" si="6"/>
        <v>0</v>
      </c>
      <c r="R47" s="23">
        <f t="shared" si="7"/>
        <v>0</v>
      </c>
      <c r="S47" s="24">
        <f t="shared" si="8"/>
        <v>0</v>
      </c>
      <c r="T47" s="25">
        <f t="shared" si="1"/>
        <v>0</v>
      </c>
      <c r="U47" s="26">
        <f t="shared" si="9"/>
        <v>0</v>
      </c>
      <c r="V47" s="32">
        <f t="shared" si="10"/>
        <v>0</v>
      </c>
      <c r="W47" s="26">
        <f t="shared" si="11"/>
        <v>0</v>
      </c>
      <c r="X47" s="27">
        <f t="shared" si="12"/>
        <v>0</v>
      </c>
      <c r="Y47" s="99">
        <f t="shared" si="13"/>
        <v>0</v>
      </c>
      <c r="Z47" s="26">
        <f t="shared" si="14"/>
        <v>0</v>
      </c>
      <c r="AA47" s="27">
        <f t="shared" si="15"/>
        <v>0</v>
      </c>
      <c r="AB47" s="28">
        <f t="shared" si="16"/>
        <v>0</v>
      </c>
      <c r="AC47" s="33">
        <f t="shared" si="17"/>
        <v>0</v>
      </c>
      <c r="AD47" s="34"/>
    </row>
    <row r="48" spans="1:30" ht="16.5" x14ac:dyDescent="0.35">
      <c r="A48" s="12"/>
      <c r="B48" s="13"/>
      <c r="C48" s="13"/>
      <c r="D48" s="14"/>
      <c r="E48" s="15"/>
      <c r="F48" s="16"/>
      <c r="G48" s="16"/>
      <c r="H48" s="17"/>
      <c r="I48" s="17"/>
      <c r="J48" s="18">
        <f t="shared" si="0"/>
        <v>0</v>
      </c>
      <c r="K48" s="19" t="str">
        <f t="shared" si="2"/>
        <v/>
      </c>
      <c r="L48" s="38" t="str">
        <f t="shared" si="3"/>
        <v/>
      </c>
      <c r="M48" s="21"/>
      <c r="N48" s="30" t="s">
        <v>19</v>
      </c>
      <c r="O48" s="22">
        <f t="shared" si="4"/>
        <v>0</v>
      </c>
      <c r="P48" s="23">
        <f t="shared" si="5"/>
        <v>0</v>
      </c>
      <c r="Q48" s="23">
        <f t="shared" si="6"/>
        <v>0</v>
      </c>
      <c r="R48" s="23">
        <f t="shared" si="7"/>
        <v>0</v>
      </c>
      <c r="S48" s="24">
        <f t="shared" si="8"/>
        <v>0</v>
      </c>
      <c r="T48" s="25">
        <f t="shared" si="1"/>
        <v>0</v>
      </c>
      <c r="U48" s="26">
        <f t="shared" si="9"/>
        <v>0</v>
      </c>
      <c r="V48" s="32">
        <f t="shared" si="10"/>
        <v>0</v>
      </c>
      <c r="W48" s="26">
        <f t="shared" si="11"/>
        <v>0</v>
      </c>
      <c r="X48" s="27">
        <f t="shared" si="12"/>
        <v>0</v>
      </c>
      <c r="Y48" s="99">
        <f t="shared" si="13"/>
        <v>0</v>
      </c>
      <c r="Z48" s="26">
        <f t="shared" si="14"/>
        <v>0</v>
      </c>
      <c r="AA48" s="27">
        <f t="shared" si="15"/>
        <v>0</v>
      </c>
      <c r="AB48" s="28">
        <f t="shared" si="16"/>
        <v>0</v>
      </c>
      <c r="AC48" s="33">
        <f t="shared" si="17"/>
        <v>0</v>
      </c>
      <c r="AD48" s="34"/>
    </row>
    <row r="49" spans="1:30" ht="16.5" x14ac:dyDescent="0.35">
      <c r="A49" s="12"/>
      <c r="B49" s="13"/>
      <c r="C49" s="13"/>
      <c r="D49" s="14"/>
      <c r="E49" s="15"/>
      <c r="F49" s="16"/>
      <c r="G49" s="16"/>
      <c r="H49" s="17"/>
      <c r="I49" s="17"/>
      <c r="J49" s="18">
        <f t="shared" si="0"/>
        <v>0</v>
      </c>
      <c r="K49" s="19" t="str">
        <f t="shared" si="2"/>
        <v/>
      </c>
      <c r="L49" s="38" t="str">
        <f t="shared" si="3"/>
        <v/>
      </c>
      <c r="M49" s="21"/>
      <c r="N49" s="30" t="s">
        <v>19</v>
      </c>
      <c r="O49" s="22">
        <f t="shared" si="4"/>
        <v>0</v>
      </c>
      <c r="P49" s="23">
        <f t="shared" si="5"/>
        <v>0</v>
      </c>
      <c r="Q49" s="23">
        <f t="shared" si="6"/>
        <v>0</v>
      </c>
      <c r="R49" s="23">
        <f t="shared" si="7"/>
        <v>0</v>
      </c>
      <c r="S49" s="24">
        <f t="shared" si="8"/>
        <v>0</v>
      </c>
      <c r="T49" s="25">
        <f t="shared" si="1"/>
        <v>0</v>
      </c>
      <c r="U49" s="26">
        <f t="shared" si="9"/>
        <v>0</v>
      </c>
      <c r="V49" s="32">
        <f t="shared" si="10"/>
        <v>0</v>
      </c>
      <c r="W49" s="26">
        <f t="shared" si="11"/>
        <v>0</v>
      </c>
      <c r="X49" s="27">
        <f t="shared" si="12"/>
        <v>0</v>
      </c>
      <c r="Y49" s="99">
        <f t="shared" si="13"/>
        <v>0</v>
      </c>
      <c r="Z49" s="26">
        <f t="shared" si="14"/>
        <v>0</v>
      </c>
      <c r="AA49" s="27">
        <f t="shared" si="15"/>
        <v>0</v>
      </c>
      <c r="AB49" s="28">
        <f t="shared" si="16"/>
        <v>0</v>
      </c>
      <c r="AC49" s="33">
        <f t="shared" si="17"/>
        <v>0</v>
      </c>
      <c r="AD49" s="34"/>
    </row>
    <row r="50" spans="1:30" ht="16.5" x14ac:dyDescent="0.35">
      <c r="A50" s="12"/>
      <c r="B50" s="13"/>
      <c r="C50" s="13"/>
      <c r="D50" s="14"/>
      <c r="E50" s="15"/>
      <c r="F50" s="16"/>
      <c r="G50" s="16"/>
      <c r="H50" s="17"/>
      <c r="I50" s="17"/>
      <c r="J50" s="18">
        <f t="shared" si="0"/>
        <v>0</v>
      </c>
      <c r="K50" s="19" t="str">
        <f t="shared" si="2"/>
        <v/>
      </c>
      <c r="L50" s="38" t="str">
        <f t="shared" si="3"/>
        <v/>
      </c>
      <c r="M50" s="21"/>
      <c r="N50" s="30" t="s">
        <v>19</v>
      </c>
      <c r="O50" s="22">
        <f t="shared" si="4"/>
        <v>0</v>
      </c>
      <c r="P50" s="23">
        <f t="shared" si="5"/>
        <v>0</v>
      </c>
      <c r="Q50" s="23">
        <f t="shared" si="6"/>
        <v>0</v>
      </c>
      <c r="R50" s="23">
        <f t="shared" si="7"/>
        <v>0</v>
      </c>
      <c r="S50" s="24">
        <f t="shared" si="8"/>
        <v>0</v>
      </c>
      <c r="T50" s="25">
        <f t="shared" si="1"/>
        <v>0</v>
      </c>
      <c r="U50" s="26">
        <f t="shared" si="9"/>
        <v>0</v>
      </c>
      <c r="V50" s="32">
        <f t="shared" si="10"/>
        <v>0</v>
      </c>
      <c r="W50" s="26">
        <f t="shared" si="11"/>
        <v>0</v>
      </c>
      <c r="X50" s="27">
        <f t="shared" si="12"/>
        <v>0</v>
      </c>
      <c r="Y50" s="99">
        <f t="shared" si="13"/>
        <v>0</v>
      </c>
      <c r="Z50" s="26">
        <f t="shared" si="14"/>
        <v>0</v>
      </c>
      <c r="AA50" s="27">
        <f t="shared" si="15"/>
        <v>0</v>
      </c>
      <c r="AB50" s="28">
        <f t="shared" si="16"/>
        <v>0</v>
      </c>
      <c r="AC50" s="33">
        <f t="shared" si="17"/>
        <v>0</v>
      </c>
      <c r="AD50" s="34"/>
    </row>
    <row r="51" spans="1:30" ht="16.5" x14ac:dyDescent="0.35">
      <c r="A51" s="12"/>
      <c r="B51" s="13"/>
      <c r="C51" s="13"/>
      <c r="D51" s="14"/>
      <c r="E51" s="15"/>
      <c r="F51" s="16"/>
      <c r="G51" s="16"/>
      <c r="H51" s="17"/>
      <c r="I51" s="17"/>
      <c r="J51" s="18">
        <f t="shared" si="0"/>
        <v>0</v>
      </c>
      <c r="K51" s="19" t="str">
        <f t="shared" si="2"/>
        <v/>
      </c>
      <c r="L51" s="38" t="str">
        <f t="shared" si="3"/>
        <v/>
      </c>
      <c r="M51" s="21"/>
      <c r="N51" s="30" t="s">
        <v>19</v>
      </c>
      <c r="O51" s="22">
        <f t="shared" si="4"/>
        <v>0</v>
      </c>
      <c r="P51" s="23">
        <f t="shared" si="5"/>
        <v>0</v>
      </c>
      <c r="Q51" s="23">
        <f t="shared" si="6"/>
        <v>0</v>
      </c>
      <c r="R51" s="23">
        <f t="shared" si="7"/>
        <v>0</v>
      </c>
      <c r="S51" s="24">
        <f t="shared" si="8"/>
        <v>0</v>
      </c>
      <c r="T51" s="25">
        <f t="shared" si="1"/>
        <v>0</v>
      </c>
      <c r="U51" s="26">
        <f t="shared" si="9"/>
        <v>0</v>
      </c>
      <c r="V51" s="32">
        <f t="shared" si="10"/>
        <v>0</v>
      </c>
      <c r="W51" s="26">
        <f t="shared" si="11"/>
        <v>0</v>
      </c>
      <c r="X51" s="27">
        <f t="shared" si="12"/>
        <v>0</v>
      </c>
      <c r="Y51" s="99">
        <f t="shared" si="13"/>
        <v>0</v>
      </c>
      <c r="Z51" s="26">
        <f t="shared" si="14"/>
        <v>0</v>
      </c>
      <c r="AA51" s="27">
        <f t="shared" si="15"/>
        <v>0</v>
      </c>
      <c r="AB51" s="28">
        <f t="shared" si="16"/>
        <v>0</v>
      </c>
      <c r="AC51" s="33">
        <f t="shared" si="17"/>
        <v>0</v>
      </c>
      <c r="AD51" s="34"/>
    </row>
    <row r="52" spans="1:30" ht="16.5" x14ac:dyDescent="0.35">
      <c r="A52" s="12"/>
      <c r="B52" s="13"/>
      <c r="C52" s="13"/>
      <c r="D52" s="14"/>
      <c r="E52" s="15"/>
      <c r="F52" s="16"/>
      <c r="G52" s="16"/>
      <c r="H52" s="17"/>
      <c r="I52" s="17"/>
      <c r="J52" s="18">
        <f t="shared" si="0"/>
        <v>0</v>
      </c>
      <c r="K52" s="19" t="str">
        <f t="shared" si="2"/>
        <v/>
      </c>
      <c r="L52" s="38" t="str">
        <f t="shared" si="3"/>
        <v/>
      </c>
      <c r="M52" s="21"/>
      <c r="N52" s="30" t="s">
        <v>19</v>
      </c>
      <c r="O52" s="22">
        <f t="shared" si="4"/>
        <v>0</v>
      </c>
      <c r="P52" s="23">
        <f t="shared" si="5"/>
        <v>0</v>
      </c>
      <c r="Q52" s="23">
        <f t="shared" si="6"/>
        <v>0</v>
      </c>
      <c r="R52" s="23">
        <f t="shared" si="7"/>
        <v>0</v>
      </c>
      <c r="S52" s="24">
        <f t="shared" si="8"/>
        <v>0</v>
      </c>
      <c r="T52" s="25">
        <f t="shared" si="1"/>
        <v>0</v>
      </c>
      <c r="U52" s="26">
        <f t="shared" si="9"/>
        <v>0</v>
      </c>
      <c r="V52" s="32">
        <f t="shared" si="10"/>
        <v>0</v>
      </c>
      <c r="W52" s="26">
        <f t="shared" si="11"/>
        <v>0</v>
      </c>
      <c r="X52" s="27">
        <f t="shared" si="12"/>
        <v>0</v>
      </c>
      <c r="Y52" s="99">
        <f t="shared" si="13"/>
        <v>0</v>
      </c>
      <c r="Z52" s="26">
        <f t="shared" si="14"/>
        <v>0</v>
      </c>
      <c r="AA52" s="27">
        <f t="shared" si="15"/>
        <v>0</v>
      </c>
      <c r="AB52" s="28">
        <f t="shared" si="16"/>
        <v>0</v>
      </c>
      <c r="AC52" s="33">
        <f t="shared" si="17"/>
        <v>0</v>
      </c>
      <c r="AD52" s="34"/>
    </row>
    <row r="53" spans="1:30" ht="16.5" x14ac:dyDescent="0.35">
      <c r="A53" s="12"/>
      <c r="B53" s="13"/>
      <c r="C53" s="13"/>
      <c r="D53" s="14"/>
      <c r="E53" s="15"/>
      <c r="F53" s="16"/>
      <c r="G53" s="16"/>
      <c r="H53" s="17"/>
      <c r="I53" s="17"/>
      <c r="J53" s="18">
        <f t="shared" si="0"/>
        <v>0</v>
      </c>
      <c r="K53" s="19" t="str">
        <f t="shared" si="2"/>
        <v/>
      </c>
      <c r="L53" s="38" t="str">
        <f t="shared" si="3"/>
        <v/>
      </c>
      <c r="M53" s="21"/>
      <c r="N53" s="30" t="s">
        <v>19</v>
      </c>
      <c r="O53" s="22">
        <f t="shared" si="4"/>
        <v>0</v>
      </c>
      <c r="P53" s="23">
        <f t="shared" si="5"/>
        <v>0</v>
      </c>
      <c r="Q53" s="23">
        <f t="shared" si="6"/>
        <v>0</v>
      </c>
      <c r="R53" s="23">
        <f t="shared" si="7"/>
        <v>0</v>
      </c>
      <c r="S53" s="24">
        <f t="shared" si="8"/>
        <v>0</v>
      </c>
      <c r="T53" s="25">
        <f t="shared" si="1"/>
        <v>0</v>
      </c>
      <c r="U53" s="26">
        <f t="shared" si="9"/>
        <v>0</v>
      </c>
      <c r="V53" s="32">
        <f t="shared" si="10"/>
        <v>0</v>
      </c>
      <c r="W53" s="26">
        <f t="shared" si="11"/>
        <v>0</v>
      </c>
      <c r="X53" s="27">
        <f t="shared" si="12"/>
        <v>0</v>
      </c>
      <c r="Y53" s="99">
        <f t="shared" si="13"/>
        <v>0</v>
      </c>
      <c r="Z53" s="26">
        <f t="shared" si="14"/>
        <v>0</v>
      </c>
      <c r="AA53" s="27">
        <f t="shared" si="15"/>
        <v>0</v>
      </c>
      <c r="AB53" s="28">
        <f t="shared" si="16"/>
        <v>0</v>
      </c>
      <c r="AC53" s="33">
        <f t="shared" si="17"/>
        <v>0</v>
      </c>
      <c r="AD53" s="34"/>
    </row>
    <row r="54" spans="1:30" ht="16.5" x14ac:dyDescent="0.35">
      <c r="A54" s="12"/>
      <c r="B54" s="13"/>
      <c r="C54" s="13"/>
      <c r="D54" s="14"/>
      <c r="E54" s="15"/>
      <c r="F54" s="16"/>
      <c r="G54" s="16"/>
      <c r="H54" s="17"/>
      <c r="I54" s="17"/>
      <c r="J54" s="18">
        <f t="shared" si="0"/>
        <v>0</v>
      </c>
      <c r="K54" s="19" t="str">
        <f t="shared" si="2"/>
        <v/>
      </c>
      <c r="L54" s="38" t="str">
        <f t="shared" si="3"/>
        <v/>
      </c>
      <c r="M54" s="21"/>
      <c r="N54" s="30" t="s">
        <v>19</v>
      </c>
      <c r="O54" s="22">
        <f t="shared" si="4"/>
        <v>0</v>
      </c>
      <c r="P54" s="23">
        <f t="shared" si="5"/>
        <v>0</v>
      </c>
      <c r="Q54" s="23">
        <f t="shared" si="6"/>
        <v>0</v>
      </c>
      <c r="R54" s="23">
        <f t="shared" si="7"/>
        <v>0</v>
      </c>
      <c r="S54" s="24">
        <f t="shared" si="8"/>
        <v>0</v>
      </c>
      <c r="T54" s="25">
        <f t="shared" si="1"/>
        <v>0</v>
      </c>
      <c r="U54" s="26">
        <f t="shared" si="9"/>
        <v>0</v>
      </c>
      <c r="V54" s="32">
        <f t="shared" si="10"/>
        <v>0</v>
      </c>
      <c r="W54" s="26">
        <f t="shared" si="11"/>
        <v>0</v>
      </c>
      <c r="X54" s="27">
        <f t="shared" si="12"/>
        <v>0</v>
      </c>
      <c r="Y54" s="99">
        <f t="shared" si="13"/>
        <v>0</v>
      </c>
      <c r="Z54" s="26">
        <f t="shared" si="14"/>
        <v>0</v>
      </c>
      <c r="AA54" s="27">
        <f t="shared" si="15"/>
        <v>0</v>
      </c>
      <c r="AB54" s="28">
        <f t="shared" si="16"/>
        <v>0</v>
      </c>
      <c r="AC54" s="33">
        <f t="shared" si="17"/>
        <v>0</v>
      </c>
      <c r="AD54" s="34"/>
    </row>
    <row r="55" spans="1:30" ht="16.5" x14ac:dyDescent="0.35">
      <c r="A55" s="12"/>
      <c r="B55" s="13"/>
      <c r="C55" s="13"/>
      <c r="D55" s="14"/>
      <c r="E55" s="15"/>
      <c r="F55" s="16"/>
      <c r="G55" s="16"/>
      <c r="H55" s="17"/>
      <c r="I55" s="17"/>
      <c r="J55" s="18">
        <f t="shared" si="0"/>
        <v>0</v>
      </c>
      <c r="K55" s="19" t="str">
        <f t="shared" si="2"/>
        <v/>
      </c>
      <c r="L55" s="38" t="str">
        <f t="shared" si="3"/>
        <v/>
      </c>
      <c r="M55" s="21"/>
      <c r="N55" s="30" t="s">
        <v>19</v>
      </c>
      <c r="O55" s="22">
        <f t="shared" si="4"/>
        <v>0</v>
      </c>
      <c r="P55" s="23">
        <f t="shared" si="5"/>
        <v>0</v>
      </c>
      <c r="Q55" s="23">
        <f t="shared" si="6"/>
        <v>0</v>
      </c>
      <c r="R55" s="23">
        <f t="shared" si="7"/>
        <v>0</v>
      </c>
      <c r="S55" s="24">
        <f t="shared" si="8"/>
        <v>0</v>
      </c>
      <c r="T55" s="25">
        <f t="shared" si="1"/>
        <v>0</v>
      </c>
      <c r="U55" s="26">
        <f t="shared" si="9"/>
        <v>0</v>
      </c>
      <c r="V55" s="32">
        <f t="shared" si="10"/>
        <v>0</v>
      </c>
      <c r="W55" s="26">
        <f t="shared" si="11"/>
        <v>0</v>
      </c>
      <c r="X55" s="27">
        <f t="shared" si="12"/>
        <v>0</v>
      </c>
      <c r="Y55" s="99">
        <f t="shared" si="13"/>
        <v>0</v>
      </c>
      <c r="Z55" s="26">
        <f t="shared" si="14"/>
        <v>0</v>
      </c>
      <c r="AA55" s="27">
        <f t="shared" si="15"/>
        <v>0</v>
      </c>
      <c r="AB55" s="28">
        <f t="shared" si="16"/>
        <v>0</v>
      </c>
      <c r="AC55" s="33">
        <f t="shared" si="17"/>
        <v>0</v>
      </c>
      <c r="AD55" s="34"/>
    </row>
    <row r="56" spans="1:30" ht="16.5" x14ac:dyDescent="0.35">
      <c r="A56" s="12"/>
      <c r="B56" s="13"/>
      <c r="C56" s="13"/>
      <c r="D56" s="14"/>
      <c r="E56" s="15"/>
      <c r="F56" s="16"/>
      <c r="G56" s="16"/>
      <c r="H56" s="17"/>
      <c r="I56" s="17"/>
      <c r="J56" s="18">
        <f t="shared" si="0"/>
        <v>0</v>
      </c>
      <c r="K56" s="19" t="str">
        <f t="shared" si="2"/>
        <v/>
      </c>
      <c r="L56" s="38" t="str">
        <f t="shared" si="3"/>
        <v/>
      </c>
      <c r="M56" s="21"/>
      <c r="N56" s="30" t="s">
        <v>19</v>
      </c>
      <c r="O56" s="22">
        <f t="shared" si="4"/>
        <v>0</v>
      </c>
      <c r="P56" s="23">
        <f t="shared" si="5"/>
        <v>0</v>
      </c>
      <c r="Q56" s="23">
        <f t="shared" si="6"/>
        <v>0</v>
      </c>
      <c r="R56" s="23">
        <f t="shared" si="7"/>
        <v>0</v>
      </c>
      <c r="S56" s="24">
        <f t="shared" si="8"/>
        <v>0</v>
      </c>
      <c r="T56" s="25">
        <f t="shared" si="1"/>
        <v>0</v>
      </c>
      <c r="U56" s="26">
        <f t="shared" si="9"/>
        <v>0</v>
      </c>
      <c r="V56" s="32">
        <f t="shared" si="10"/>
        <v>0</v>
      </c>
      <c r="W56" s="26">
        <f t="shared" si="11"/>
        <v>0</v>
      </c>
      <c r="X56" s="27">
        <f t="shared" si="12"/>
        <v>0</v>
      </c>
      <c r="Y56" s="99">
        <f t="shared" si="13"/>
        <v>0</v>
      </c>
      <c r="Z56" s="26">
        <f t="shared" si="14"/>
        <v>0</v>
      </c>
      <c r="AA56" s="27">
        <f t="shared" si="15"/>
        <v>0</v>
      </c>
      <c r="AB56" s="28">
        <f t="shared" si="16"/>
        <v>0</v>
      </c>
      <c r="AC56" s="33">
        <f t="shared" si="17"/>
        <v>0</v>
      </c>
      <c r="AD56" s="34"/>
    </row>
    <row r="57" spans="1:30" ht="16.5" x14ac:dyDescent="0.35">
      <c r="A57" s="12"/>
      <c r="B57" s="13"/>
      <c r="C57" s="13"/>
      <c r="D57" s="14"/>
      <c r="E57" s="15"/>
      <c r="F57" s="16"/>
      <c r="G57" s="16"/>
      <c r="H57" s="17"/>
      <c r="I57" s="17"/>
      <c r="J57" s="18">
        <f t="shared" si="0"/>
        <v>0</v>
      </c>
      <c r="K57" s="19" t="str">
        <f t="shared" si="2"/>
        <v/>
      </c>
      <c r="L57" s="38" t="str">
        <f t="shared" si="3"/>
        <v/>
      </c>
      <c r="M57" s="21"/>
      <c r="N57" s="30" t="s">
        <v>19</v>
      </c>
      <c r="O57" s="22">
        <f t="shared" si="4"/>
        <v>0</v>
      </c>
      <c r="P57" s="23">
        <f t="shared" si="5"/>
        <v>0</v>
      </c>
      <c r="Q57" s="23">
        <f t="shared" si="6"/>
        <v>0</v>
      </c>
      <c r="R57" s="23">
        <f t="shared" si="7"/>
        <v>0</v>
      </c>
      <c r="S57" s="24">
        <f t="shared" si="8"/>
        <v>0</v>
      </c>
      <c r="T57" s="25">
        <f t="shared" si="1"/>
        <v>0</v>
      </c>
      <c r="U57" s="26">
        <f t="shared" si="9"/>
        <v>0</v>
      </c>
      <c r="V57" s="32">
        <f t="shared" si="10"/>
        <v>0</v>
      </c>
      <c r="W57" s="26">
        <f t="shared" si="11"/>
        <v>0</v>
      </c>
      <c r="X57" s="27">
        <f t="shared" si="12"/>
        <v>0</v>
      </c>
      <c r="Y57" s="99">
        <f t="shared" si="13"/>
        <v>0</v>
      </c>
      <c r="Z57" s="26">
        <f t="shared" si="14"/>
        <v>0</v>
      </c>
      <c r="AA57" s="27">
        <f t="shared" si="15"/>
        <v>0</v>
      </c>
      <c r="AB57" s="28">
        <f t="shared" si="16"/>
        <v>0</v>
      </c>
      <c r="AC57" s="33">
        <f t="shared" si="17"/>
        <v>0</v>
      </c>
      <c r="AD57" s="34"/>
    </row>
    <row r="58" spans="1:30" ht="16.5" x14ac:dyDescent="0.35">
      <c r="A58" s="12"/>
      <c r="B58" s="13"/>
      <c r="C58" s="13"/>
      <c r="D58" s="14"/>
      <c r="E58" s="15"/>
      <c r="F58" s="16"/>
      <c r="G58" s="16"/>
      <c r="H58" s="17"/>
      <c r="I58" s="17"/>
      <c r="J58" s="18">
        <f t="shared" si="0"/>
        <v>0</v>
      </c>
      <c r="K58" s="19" t="str">
        <f t="shared" si="2"/>
        <v/>
      </c>
      <c r="L58" s="38" t="str">
        <f t="shared" si="3"/>
        <v/>
      </c>
      <c r="M58" s="21"/>
      <c r="N58" s="30" t="s">
        <v>19</v>
      </c>
      <c r="O58" s="22">
        <f t="shared" si="4"/>
        <v>0</v>
      </c>
      <c r="P58" s="23">
        <f t="shared" si="5"/>
        <v>0</v>
      </c>
      <c r="Q58" s="23">
        <f t="shared" si="6"/>
        <v>0</v>
      </c>
      <c r="R58" s="23">
        <f t="shared" si="7"/>
        <v>0</v>
      </c>
      <c r="S58" s="24">
        <f t="shared" si="8"/>
        <v>0</v>
      </c>
      <c r="T58" s="25">
        <f t="shared" si="1"/>
        <v>0</v>
      </c>
      <c r="U58" s="26">
        <f t="shared" si="9"/>
        <v>0</v>
      </c>
      <c r="V58" s="32">
        <f t="shared" si="10"/>
        <v>0</v>
      </c>
      <c r="W58" s="26">
        <f t="shared" si="11"/>
        <v>0</v>
      </c>
      <c r="X58" s="27">
        <f t="shared" si="12"/>
        <v>0</v>
      </c>
      <c r="Y58" s="99">
        <f t="shared" si="13"/>
        <v>0</v>
      </c>
      <c r="Z58" s="26">
        <f t="shared" si="14"/>
        <v>0</v>
      </c>
      <c r="AA58" s="27">
        <f t="shared" si="15"/>
        <v>0</v>
      </c>
      <c r="AB58" s="28">
        <f t="shared" si="16"/>
        <v>0</v>
      </c>
      <c r="AC58" s="33">
        <f t="shared" si="17"/>
        <v>0</v>
      </c>
      <c r="AD58" s="34"/>
    </row>
    <row r="59" spans="1:30" ht="16.5" x14ac:dyDescent="0.35">
      <c r="A59" s="12"/>
      <c r="B59" s="13"/>
      <c r="C59" s="13"/>
      <c r="D59" s="14"/>
      <c r="E59" s="15"/>
      <c r="F59" s="16"/>
      <c r="G59" s="16"/>
      <c r="H59" s="17"/>
      <c r="I59" s="17"/>
      <c r="J59" s="18">
        <f t="shared" si="0"/>
        <v>0</v>
      </c>
      <c r="K59" s="19" t="str">
        <f t="shared" si="2"/>
        <v/>
      </c>
      <c r="L59" s="38" t="str">
        <f t="shared" si="3"/>
        <v/>
      </c>
      <c r="M59" s="21"/>
      <c r="N59" s="30" t="s">
        <v>19</v>
      </c>
      <c r="O59" s="22">
        <f t="shared" si="4"/>
        <v>0</v>
      </c>
      <c r="P59" s="23">
        <f t="shared" si="5"/>
        <v>0</v>
      </c>
      <c r="Q59" s="23">
        <f t="shared" si="6"/>
        <v>0</v>
      </c>
      <c r="R59" s="23">
        <f t="shared" si="7"/>
        <v>0</v>
      </c>
      <c r="S59" s="24">
        <f t="shared" si="8"/>
        <v>0</v>
      </c>
      <c r="T59" s="25">
        <f t="shared" si="1"/>
        <v>0</v>
      </c>
      <c r="U59" s="26">
        <f t="shared" si="9"/>
        <v>0</v>
      </c>
      <c r="V59" s="32">
        <f t="shared" si="10"/>
        <v>0</v>
      </c>
      <c r="W59" s="26">
        <f t="shared" si="11"/>
        <v>0</v>
      </c>
      <c r="X59" s="27">
        <f t="shared" si="12"/>
        <v>0</v>
      </c>
      <c r="Y59" s="99">
        <f t="shared" si="13"/>
        <v>0</v>
      </c>
      <c r="Z59" s="26">
        <f t="shared" si="14"/>
        <v>0</v>
      </c>
      <c r="AA59" s="27">
        <f t="shared" si="15"/>
        <v>0</v>
      </c>
      <c r="AB59" s="28">
        <f t="shared" si="16"/>
        <v>0</v>
      </c>
      <c r="AC59" s="33">
        <f t="shared" si="17"/>
        <v>0</v>
      </c>
      <c r="AD59" s="34"/>
    </row>
    <row r="60" spans="1:30" ht="16.5" x14ac:dyDescent="0.35">
      <c r="A60" s="12"/>
      <c r="B60" s="13"/>
      <c r="C60" s="13"/>
      <c r="D60" s="14"/>
      <c r="E60" s="15"/>
      <c r="F60" s="16"/>
      <c r="G60" s="16"/>
      <c r="H60" s="17"/>
      <c r="I60" s="17"/>
      <c r="J60" s="18">
        <f t="shared" si="0"/>
        <v>0</v>
      </c>
      <c r="K60" s="19" t="str">
        <f t="shared" si="2"/>
        <v/>
      </c>
      <c r="L60" s="38" t="str">
        <f t="shared" si="3"/>
        <v/>
      </c>
      <c r="M60" s="21"/>
      <c r="N60" s="30" t="s">
        <v>19</v>
      </c>
      <c r="O60" s="22">
        <f t="shared" si="4"/>
        <v>0</v>
      </c>
      <c r="P60" s="23">
        <f t="shared" si="5"/>
        <v>0</v>
      </c>
      <c r="Q60" s="23">
        <f t="shared" si="6"/>
        <v>0</v>
      </c>
      <c r="R60" s="23">
        <f t="shared" si="7"/>
        <v>0</v>
      </c>
      <c r="S60" s="24">
        <f t="shared" si="8"/>
        <v>0</v>
      </c>
      <c r="T60" s="25">
        <f t="shared" si="1"/>
        <v>0</v>
      </c>
      <c r="U60" s="26">
        <f t="shared" si="9"/>
        <v>0</v>
      </c>
      <c r="V60" s="32">
        <f t="shared" si="10"/>
        <v>0</v>
      </c>
      <c r="W60" s="26">
        <f t="shared" si="11"/>
        <v>0</v>
      </c>
      <c r="X60" s="27">
        <f t="shared" si="12"/>
        <v>0</v>
      </c>
      <c r="Y60" s="99">
        <f t="shared" si="13"/>
        <v>0</v>
      </c>
      <c r="Z60" s="26">
        <f t="shared" si="14"/>
        <v>0</v>
      </c>
      <c r="AA60" s="27">
        <f t="shared" si="15"/>
        <v>0</v>
      </c>
      <c r="AB60" s="28">
        <f t="shared" si="16"/>
        <v>0</v>
      </c>
      <c r="AC60" s="33">
        <f t="shared" si="17"/>
        <v>0</v>
      </c>
      <c r="AD60" s="34"/>
    </row>
    <row r="61" spans="1:30" ht="16.5" x14ac:dyDescent="0.35">
      <c r="A61" s="12"/>
      <c r="B61" s="13"/>
      <c r="C61" s="13"/>
      <c r="D61" s="14"/>
      <c r="E61" s="15"/>
      <c r="F61" s="16"/>
      <c r="G61" s="16"/>
      <c r="H61" s="17"/>
      <c r="I61" s="17"/>
      <c r="J61" s="18">
        <f t="shared" si="0"/>
        <v>0</v>
      </c>
      <c r="K61" s="19" t="str">
        <f t="shared" si="2"/>
        <v/>
      </c>
      <c r="L61" s="38" t="str">
        <f t="shared" si="3"/>
        <v/>
      </c>
      <c r="M61" s="21"/>
      <c r="N61" s="30" t="s">
        <v>19</v>
      </c>
      <c r="O61" s="22">
        <f t="shared" si="4"/>
        <v>0</v>
      </c>
      <c r="P61" s="23">
        <f t="shared" si="5"/>
        <v>0</v>
      </c>
      <c r="Q61" s="23">
        <f t="shared" si="6"/>
        <v>0</v>
      </c>
      <c r="R61" s="23">
        <f t="shared" si="7"/>
        <v>0</v>
      </c>
      <c r="S61" s="24">
        <f t="shared" si="8"/>
        <v>0</v>
      </c>
      <c r="T61" s="25">
        <f t="shared" si="1"/>
        <v>0</v>
      </c>
      <c r="U61" s="26">
        <f t="shared" si="9"/>
        <v>0</v>
      </c>
      <c r="V61" s="32">
        <f t="shared" si="10"/>
        <v>0</v>
      </c>
      <c r="W61" s="26">
        <f t="shared" si="11"/>
        <v>0</v>
      </c>
      <c r="X61" s="27">
        <f t="shared" si="12"/>
        <v>0</v>
      </c>
      <c r="Y61" s="99">
        <f t="shared" si="13"/>
        <v>0</v>
      </c>
      <c r="Z61" s="26">
        <f t="shared" si="14"/>
        <v>0</v>
      </c>
      <c r="AA61" s="27">
        <f t="shared" si="15"/>
        <v>0</v>
      </c>
      <c r="AB61" s="28">
        <f t="shared" si="16"/>
        <v>0</v>
      </c>
      <c r="AC61" s="33">
        <f t="shared" si="17"/>
        <v>0</v>
      </c>
      <c r="AD61" s="34"/>
    </row>
    <row r="62" spans="1:30" ht="16.5" x14ac:dyDescent="0.35">
      <c r="A62" s="12"/>
      <c r="B62" s="13"/>
      <c r="C62" s="13"/>
      <c r="D62" s="14"/>
      <c r="E62" s="15"/>
      <c r="F62" s="16"/>
      <c r="G62" s="16"/>
      <c r="H62" s="17"/>
      <c r="I62" s="17"/>
      <c r="J62" s="18">
        <f t="shared" si="0"/>
        <v>0</v>
      </c>
      <c r="K62" s="19" t="str">
        <f t="shared" si="2"/>
        <v/>
      </c>
      <c r="L62" s="38" t="str">
        <f t="shared" si="3"/>
        <v/>
      </c>
      <c r="M62" s="21"/>
      <c r="N62" s="30" t="s">
        <v>19</v>
      </c>
      <c r="O62" s="22">
        <f t="shared" si="4"/>
        <v>0</v>
      </c>
      <c r="P62" s="23">
        <f t="shared" si="5"/>
        <v>0</v>
      </c>
      <c r="Q62" s="23">
        <f t="shared" si="6"/>
        <v>0</v>
      </c>
      <c r="R62" s="23">
        <f t="shared" si="7"/>
        <v>0</v>
      </c>
      <c r="S62" s="24">
        <f t="shared" si="8"/>
        <v>0</v>
      </c>
      <c r="T62" s="25">
        <f t="shared" si="1"/>
        <v>0</v>
      </c>
      <c r="U62" s="26">
        <f t="shared" si="9"/>
        <v>0</v>
      </c>
      <c r="V62" s="32">
        <f t="shared" si="10"/>
        <v>0</v>
      </c>
      <c r="W62" s="26">
        <f t="shared" si="11"/>
        <v>0</v>
      </c>
      <c r="X62" s="27">
        <f t="shared" si="12"/>
        <v>0</v>
      </c>
      <c r="Y62" s="99">
        <f t="shared" si="13"/>
        <v>0</v>
      </c>
      <c r="Z62" s="26">
        <f t="shared" si="14"/>
        <v>0</v>
      </c>
      <c r="AA62" s="27">
        <f t="shared" si="15"/>
        <v>0</v>
      </c>
      <c r="AB62" s="28">
        <f t="shared" si="16"/>
        <v>0</v>
      </c>
      <c r="AC62" s="33">
        <f t="shared" si="17"/>
        <v>0</v>
      </c>
      <c r="AD62" s="34"/>
    </row>
    <row r="63" spans="1:30" ht="16.5" x14ac:dyDescent="0.35">
      <c r="A63" s="12"/>
      <c r="B63" s="13"/>
      <c r="C63" s="13"/>
      <c r="D63" s="14"/>
      <c r="E63" s="15"/>
      <c r="F63" s="16"/>
      <c r="G63" s="16"/>
      <c r="H63" s="17"/>
      <c r="I63" s="17"/>
      <c r="J63" s="18">
        <f t="shared" si="0"/>
        <v>0</v>
      </c>
      <c r="K63" s="19" t="str">
        <f t="shared" si="2"/>
        <v/>
      </c>
      <c r="L63" s="38" t="str">
        <f t="shared" si="3"/>
        <v/>
      </c>
      <c r="M63" s="21"/>
      <c r="N63" s="30" t="s">
        <v>19</v>
      </c>
      <c r="O63" s="22">
        <f t="shared" si="4"/>
        <v>0</v>
      </c>
      <c r="P63" s="23">
        <f t="shared" si="5"/>
        <v>0</v>
      </c>
      <c r="Q63" s="23">
        <f t="shared" si="6"/>
        <v>0</v>
      </c>
      <c r="R63" s="23">
        <f t="shared" si="7"/>
        <v>0</v>
      </c>
      <c r="S63" s="24">
        <f t="shared" si="8"/>
        <v>0</v>
      </c>
      <c r="T63" s="25">
        <f t="shared" si="1"/>
        <v>0</v>
      </c>
      <c r="U63" s="26">
        <f t="shared" si="9"/>
        <v>0</v>
      </c>
      <c r="V63" s="32">
        <f t="shared" si="10"/>
        <v>0</v>
      </c>
      <c r="W63" s="26">
        <f t="shared" si="11"/>
        <v>0</v>
      </c>
      <c r="X63" s="27">
        <f t="shared" si="12"/>
        <v>0</v>
      </c>
      <c r="Y63" s="99">
        <f t="shared" si="13"/>
        <v>0</v>
      </c>
      <c r="Z63" s="26">
        <f t="shared" si="14"/>
        <v>0</v>
      </c>
      <c r="AA63" s="27">
        <f t="shared" si="15"/>
        <v>0</v>
      </c>
      <c r="AB63" s="28">
        <f t="shared" si="16"/>
        <v>0</v>
      </c>
      <c r="AC63" s="33">
        <f t="shared" si="17"/>
        <v>0</v>
      </c>
      <c r="AD63" s="34"/>
    </row>
    <row r="64" spans="1:30" ht="16.5" x14ac:dyDescent="0.35">
      <c r="A64" s="12"/>
      <c r="B64" s="13"/>
      <c r="C64" s="13"/>
      <c r="D64" s="14"/>
      <c r="E64" s="15"/>
      <c r="F64" s="16"/>
      <c r="G64" s="16"/>
      <c r="H64" s="17"/>
      <c r="I64" s="17"/>
      <c r="J64" s="18">
        <f t="shared" si="0"/>
        <v>0</v>
      </c>
      <c r="K64" s="19" t="str">
        <f t="shared" si="2"/>
        <v/>
      </c>
      <c r="L64" s="38" t="str">
        <f t="shared" si="3"/>
        <v/>
      </c>
      <c r="M64" s="21"/>
      <c r="N64" s="30" t="s">
        <v>19</v>
      </c>
      <c r="O64" s="22">
        <f t="shared" si="4"/>
        <v>0</v>
      </c>
      <c r="P64" s="23">
        <f t="shared" si="5"/>
        <v>0</v>
      </c>
      <c r="Q64" s="23">
        <f t="shared" si="6"/>
        <v>0</v>
      </c>
      <c r="R64" s="23">
        <f t="shared" si="7"/>
        <v>0</v>
      </c>
      <c r="S64" s="24">
        <f t="shared" si="8"/>
        <v>0</v>
      </c>
      <c r="T64" s="25">
        <f t="shared" si="1"/>
        <v>0</v>
      </c>
      <c r="U64" s="26">
        <f t="shared" si="9"/>
        <v>0</v>
      </c>
      <c r="V64" s="32">
        <f t="shared" si="10"/>
        <v>0</v>
      </c>
      <c r="W64" s="26">
        <f t="shared" si="11"/>
        <v>0</v>
      </c>
      <c r="X64" s="27">
        <f t="shared" si="12"/>
        <v>0</v>
      </c>
      <c r="Y64" s="99">
        <f t="shared" si="13"/>
        <v>0</v>
      </c>
      <c r="Z64" s="26">
        <f t="shared" si="14"/>
        <v>0</v>
      </c>
      <c r="AA64" s="27">
        <f t="shared" si="15"/>
        <v>0</v>
      </c>
      <c r="AB64" s="28">
        <f t="shared" si="16"/>
        <v>0</v>
      </c>
      <c r="AC64" s="33">
        <f t="shared" si="17"/>
        <v>0</v>
      </c>
      <c r="AD64" s="34"/>
    </row>
    <row r="65" spans="1:30" ht="16.5" x14ac:dyDescent="0.35">
      <c r="A65" s="12"/>
      <c r="B65" s="13"/>
      <c r="C65" s="13"/>
      <c r="D65" s="14"/>
      <c r="E65" s="15"/>
      <c r="F65" s="16"/>
      <c r="G65" s="16"/>
      <c r="H65" s="17"/>
      <c r="I65" s="17"/>
      <c r="J65" s="18">
        <f t="shared" si="0"/>
        <v>0</v>
      </c>
      <c r="K65" s="19" t="str">
        <f t="shared" si="2"/>
        <v/>
      </c>
      <c r="L65" s="38" t="str">
        <f t="shared" si="3"/>
        <v/>
      </c>
      <c r="M65" s="21"/>
      <c r="N65" s="30" t="s">
        <v>19</v>
      </c>
      <c r="O65" s="22">
        <f t="shared" si="4"/>
        <v>0</v>
      </c>
      <c r="P65" s="23">
        <f t="shared" si="5"/>
        <v>0</v>
      </c>
      <c r="Q65" s="23">
        <f t="shared" si="6"/>
        <v>0</v>
      </c>
      <c r="R65" s="23">
        <f t="shared" si="7"/>
        <v>0</v>
      </c>
      <c r="S65" s="24">
        <f t="shared" si="8"/>
        <v>0</v>
      </c>
      <c r="T65" s="25">
        <f t="shared" si="1"/>
        <v>0</v>
      </c>
      <c r="U65" s="26">
        <f t="shared" si="9"/>
        <v>0</v>
      </c>
      <c r="V65" s="32">
        <f t="shared" si="10"/>
        <v>0</v>
      </c>
      <c r="W65" s="26">
        <f t="shared" si="11"/>
        <v>0</v>
      </c>
      <c r="X65" s="27">
        <f t="shared" si="12"/>
        <v>0</v>
      </c>
      <c r="Y65" s="99">
        <f t="shared" si="13"/>
        <v>0</v>
      </c>
      <c r="Z65" s="26">
        <f t="shared" si="14"/>
        <v>0</v>
      </c>
      <c r="AA65" s="27">
        <f t="shared" si="15"/>
        <v>0</v>
      </c>
      <c r="AB65" s="28">
        <f t="shared" si="16"/>
        <v>0</v>
      </c>
      <c r="AC65" s="33">
        <f t="shared" si="17"/>
        <v>0</v>
      </c>
      <c r="AD65" s="34"/>
    </row>
    <row r="66" spans="1:30" ht="16.5" x14ac:dyDescent="0.35">
      <c r="A66" s="12"/>
      <c r="B66" s="13"/>
      <c r="C66" s="13"/>
      <c r="D66" s="14"/>
      <c r="E66" s="15"/>
      <c r="F66" s="16"/>
      <c r="G66" s="16"/>
      <c r="H66" s="17"/>
      <c r="I66" s="17"/>
      <c r="J66" s="18">
        <f t="shared" si="0"/>
        <v>0</v>
      </c>
      <c r="K66" s="19" t="str">
        <f t="shared" si="2"/>
        <v/>
      </c>
      <c r="L66" s="38" t="str">
        <f t="shared" si="3"/>
        <v/>
      </c>
      <c r="M66" s="21"/>
      <c r="N66" s="30" t="s">
        <v>19</v>
      </c>
      <c r="O66" s="22">
        <f t="shared" si="4"/>
        <v>0</v>
      </c>
      <c r="P66" s="23">
        <f t="shared" si="5"/>
        <v>0</v>
      </c>
      <c r="Q66" s="23">
        <f t="shared" si="6"/>
        <v>0</v>
      </c>
      <c r="R66" s="23">
        <f t="shared" si="7"/>
        <v>0</v>
      </c>
      <c r="S66" s="24">
        <f t="shared" si="8"/>
        <v>0</v>
      </c>
      <c r="T66" s="25">
        <f t="shared" si="1"/>
        <v>0</v>
      </c>
      <c r="U66" s="26">
        <f t="shared" si="9"/>
        <v>0</v>
      </c>
      <c r="V66" s="32">
        <f t="shared" si="10"/>
        <v>0</v>
      </c>
      <c r="W66" s="26">
        <f t="shared" si="11"/>
        <v>0</v>
      </c>
      <c r="X66" s="27">
        <f t="shared" si="12"/>
        <v>0</v>
      </c>
      <c r="Y66" s="99">
        <f t="shared" si="13"/>
        <v>0</v>
      </c>
      <c r="Z66" s="26">
        <f t="shared" si="14"/>
        <v>0</v>
      </c>
      <c r="AA66" s="27">
        <f t="shared" si="15"/>
        <v>0</v>
      </c>
      <c r="AB66" s="28">
        <f t="shared" si="16"/>
        <v>0</v>
      </c>
      <c r="AC66" s="33">
        <f t="shared" si="17"/>
        <v>0</v>
      </c>
      <c r="AD66" s="34"/>
    </row>
    <row r="67" spans="1:30" ht="16.5" x14ac:dyDescent="0.35">
      <c r="A67" s="12"/>
      <c r="B67" s="13"/>
      <c r="C67" s="13"/>
      <c r="D67" s="14"/>
      <c r="E67" s="15"/>
      <c r="F67" s="16"/>
      <c r="G67" s="16"/>
      <c r="H67" s="17"/>
      <c r="I67" s="17"/>
      <c r="J67" s="18">
        <f t="shared" si="0"/>
        <v>0</v>
      </c>
      <c r="K67" s="19" t="str">
        <f t="shared" si="2"/>
        <v/>
      </c>
      <c r="L67" s="38" t="str">
        <f t="shared" si="3"/>
        <v/>
      </c>
      <c r="M67" s="21"/>
      <c r="N67" s="30" t="s">
        <v>19</v>
      </c>
      <c r="O67" s="22">
        <f t="shared" si="4"/>
        <v>0</v>
      </c>
      <c r="P67" s="23">
        <f t="shared" si="5"/>
        <v>0</v>
      </c>
      <c r="Q67" s="23">
        <f t="shared" si="6"/>
        <v>0</v>
      </c>
      <c r="R67" s="23">
        <f t="shared" si="7"/>
        <v>0</v>
      </c>
      <c r="S67" s="24">
        <f t="shared" si="8"/>
        <v>0</v>
      </c>
      <c r="T67" s="25">
        <f t="shared" si="1"/>
        <v>0</v>
      </c>
      <c r="U67" s="26">
        <f t="shared" si="9"/>
        <v>0</v>
      </c>
      <c r="V67" s="32">
        <f t="shared" si="10"/>
        <v>0</v>
      </c>
      <c r="W67" s="26">
        <f t="shared" si="11"/>
        <v>0</v>
      </c>
      <c r="X67" s="27">
        <f t="shared" si="12"/>
        <v>0</v>
      </c>
      <c r="Y67" s="99">
        <f t="shared" si="13"/>
        <v>0</v>
      </c>
      <c r="Z67" s="26">
        <f t="shared" si="14"/>
        <v>0</v>
      </c>
      <c r="AA67" s="27">
        <f t="shared" si="15"/>
        <v>0</v>
      </c>
      <c r="AB67" s="28">
        <f t="shared" si="16"/>
        <v>0</v>
      </c>
      <c r="AC67" s="33">
        <f t="shared" si="17"/>
        <v>0</v>
      </c>
      <c r="AD67" s="34"/>
    </row>
    <row r="68" spans="1:30" ht="16.5" x14ac:dyDescent="0.35">
      <c r="A68" s="12"/>
      <c r="B68" s="13"/>
      <c r="C68" s="13"/>
      <c r="D68" s="14"/>
      <c r="E68" s="15"/>
      <c r="F68" s="16"/>
      <c r="G68" s="16"/>
      <c r="H68" s="17"/>
      <c r="I68" s="17"/>
      <c r="J68" s="18">
        <f t="shared" si="0"/>
        <v>0</v>
      </c>
      <c r="K68" s="19" t="str">
        <f t="shared" si="2"/>
        <v/>
      </c>
      <c r="L68" s="38" t="str">
        <f t="shared" si="3"/>
        <v/>
      </c>
      <c r="M68" s="21"/>
      <c r="N68" s="30" t="s">
        <v>19</v>
      </c>
      <c r="O68" s="22">
        <f t="shared" si="4"/>
        <v>0</v>
      </c>
      <c r="P68" s="23">
        <f t="shared" si="5"/>
        <v>0</v>
      </c>
      <c r="Q68" s="23">
        <f t="shared" si="6"/>
        <v>0</v>
      </c>
      <c r="R68" s="23">
        <f t="shared" si="7"/>
        <v>0</v>
      </c>
      <c r="S68" s="24">
        <f t="shared" si="8"/>
        <v>0</v>
      </c>
      <c r="T68" s="25">
        <f t="shared" si="1"/>
        <v>0</v>
      </c>
      <c r="U68" s="26">
        <f t="shared" si="9"/>
        <v>0</v>
      </c>
      <c r="V68" s="32">
        <f t="shared" si="10"/>
        <v>0</v>
      </c>
      <c r="W68" s="26">
        <f t="shared" si="11"/>
        <v>0</v>
      </c>
      <c r="X68" s="27">
        <f t="shared" si="12"/>
        <v>0</v>
      </c>
      <c r="Y68" s="99">
        <f t="shared" si="13"/>
        <v>0</v>
      </c>
      <c r="Z68" s="26">
        <f t="shared" si="14"/>
        <v>0</v>
      </c>
      <c r="AA68" s="27">
        <f t="shared" si="15"/>
        <v>0</v>
      </c>
      <c r="AB68" s="28">
        <f t="shared" si="16"/>
        <v>0</v>
      </c>
      <c r="AC68" s="33">
        <f t="shared" si="17"/>
        <v>0</v>
      </c>
      <c r="AD68" s="34"/>
    </row>
    <row r="69" spans="1:30" ht="16.5" x14ac:dyDescent="0.35">
      <c r="A69" s="12"/>
      <c r="B69" s="13"/>
      <c r="C69" s="13"/>
      <c r="D69" s="14"/>
      <c r="E69" s="15"/>
      <c r="F69" s="16"/>
      <c r="G69" s="16"/>
      <c r="H69" s="17"/>
      <c r="I69" s="17"/>
      <c r="J69" s="18">
        <f t="shared" si="0"/>
        <v>0</v>
      </c>
      <c r="K69" s="19" t="str">
        <f t="shared" si="2"/>
        <v/>
      </c>
      <c r="L69" s="38" t="str">
        <f t="shared" si="3"/>
        <v/>
      </c>
      <c r="M69" s="21"/>
      <c r="N69" s="30" t="s">
        <v>19</v>
      </c>
      <c r="O69" s="22">
        <f t="shared" si="4"/>
        <v>0</v>
      </c>
      <c r="P69" s="23">
        <f t="shared" si="5"/>
        <v>0</v>
      </c>
      <c r="Q69" s="23">
        <f t="shared" si="6"/>
        <v>0</v>
      </c>
      <c r="R69" s="23">
        <f t="shared" si="7"/>
        <v>0</v>
      </c>
      <c r="S69" s="24">
        <f t="shared" si="8"/>
        <v>0</v>
      </c>
      <c r="T69" s="25">
        <f t="shared" si="1"/>
        <v>0</v>
      </c>
      <c r="U69" s="26">
        <f t="shared" si="9"/>
        <v>0</v>
      </c>
      <c r="V69" s="32">
        <f t="shared" si="10"/>
        <v>0</v>
      </c>
      <c r="W69" s="26">
        <f t="shared" si="11"/>
        <v>0</v>
      </c>
      <c r="X69" s="27">
        <f t="shared" si="12"/>
        <v>0</v>
      </c>
      <c r="Y69" s="99">
        <f t="shared" si="13"/>
        <v>0</v>
      </c>
      <c r="Z69" s="26">
        <f t="shared" si="14"/>
        <v>0</v>
      </c>
      <c r="AA69" s="27">
        <f t="shared" si="15"/>
        <v>0</v>
      </c>
      <c r="AB69" s="28">
        <f t="shared" si="16"/>
        <v>0</v>
      </c>
      <c r="AC69" s="33">
        <f t="shared" si="17"/>
        <v>0</v>
      </c>
      <c r="AD69" s="34"/>
    </row>
    <row r="70" spans="1:30" ht="16.5" x14ac:dyDescent="0.35">
      <c r="A70" s="12"/>
      <c r="B70" s="13"/>
      <c r="C70" s="13"/>
      <c r="D70" s="14"/>
      <c r="E70" s="15"/>
      <c r="F70" s="16"/>
      <c r="G70" s="16"/>
      <c r="H70" s="17"/>
      <c r="I70" s="17"/>
      <c r="J70" s="18">
        <f t="shared" si="0"/>
        <v>0</v>
      </c>
      <c r="K70" s="19" t="str">
        <f t="shared" si="2"/>
        <v/>
      </c>
      <c r="L70" s="38" t="str">
        <f t="shared" si="3"/>
        <v/>
      </c>
      <c r="M70" s="21"/>
      <c r="N70" s="30" t="s">
        <v>19</v>
      </c>
      <c r="O70" s="22">
        <f t="shared" si="4"/>
        <v>0</v>
      </c>
      <c r="P70" s="23">
        <f t="shared" si="5"/>
        <v>0</v>
      </c>
      <c r="Q70" s="23">
        <f t="shared" si="6"/>
        <v>0</v>
      </c>
      <c r="R70" s="23">
        <f t="shared" si="7"/>
        <v>0</v>
      </c>
      <c r="S70" s="24">
        <f t="shared" si="8"/>
        <v>0</v>
      </c>
      <c r="T70" s="25">
        <f t="shared" si="1"/>
        <v>0</v>
      </c>
      <c r="U70" s="26">
        <f t="shared" si="9"/>
        <v>0</v>
      </c>
      <c r="V70" s="32">
        <f t="shared" si="10"/>
        <v>0</v>
      </c>
      <c r="W70" s="26">
        <f t="shared" si="11"/>
        <v>0</v>
      </c>
      <c r="X70" s="27">
        <f t="shared" si="12"/>
        <v>0</v>
      </c>
      <c r="Y70" s="99">
        <f t="shared" si="13"/>
        <v>0</v>
      </c>
      <c r="Z70" s="26">
        <f t="shared" si="14"/>
        <v>0</v>
      </c>
      <c r="AA70" s="27">
        <f t="shared" si="15"/>
        <v>0</v>
      </c>
      <c r="AB70" s="28">
        <f t="shared" si="16"/>
        <v>0</v>
      </c>
      <c r="AC70" s="33">
        <f t="shared" si="17"/>
        <v>0</v>
      </c>
      <c r="AD70" s="34"/>
    </row>
    <row r="71" spans="1:30" ht="16.5" x14ac:dyDescent="0.35">
      <c r="A71" s="12"/>
      <c r="B71" s="13"/>
      <c r="C71" s="13"/>
      <c r="D71" s="14"/>
      <c r="E71" s="15"/>
      <c r="F71" s="16"/>
      <c r="G71" s="16"/>
      <c r="H71" s="17"/>
      <c r="I71" s="17"/>
      <c r="J71" s="18">
        <f t="shared" si="0"/>
        <v>0</v>
      </c>
      <c r="K71" s="19" t="str">
        <f t="shared" si="2"/>
        <v/>
      </c>
      <c r="L71" s="38" t="str">
        <f t="shared" si="3"/>
        <v/>
      </c>
      <c r="M71" s="21"/>
      <c r="N71" s="30" t="s">
        <v>19</v>
      </c>
      <c r="O71" s="22">
        <f t="shared" si="4"/>
        <v>0</v>
      </c>
      <c r="P71" s="23">
        <f t="shared" si="5"/>
        <v>0</v>
      </c>
      <c r="Q71" s="23">
        <f t="shared" si="6"/>
        <v>0</v>
      </c>
      <c r="R71" s="23">
        <f t="shared" si="7"/>
        <v>0</v>
      </c>
      <c r="S71" s="24">
        <f t="shared" si="8"/>
        <v>0</v>
      </c>
      <c r="T71" s="25">
        <f t="shared" si="1"/>
        <v>0</v>
      </c>
      <c r="U71" s="26">
        <f t="shared" si="9"/>
        <v>0</v>
      </c>
      <c r="V71" s="32">
        <f t="shared" si="10"/>
        <v>0</v>
      </c>
      <c r="W71" s="26">
        <f t="shared" si="11"/>
        <v>0</v>
      </c>
      <c r="X71" s="27">
        <f t="shared" si="12"/>
        <v>0</v>
      </c>
      <c r="Y71" s="99">
        <f t="shared" si="13"/>
        <v>0</v>
      </c>
      <c r="Z71" s="26">
        <f t="shared" si="14"/>
        <v>0</v>
      </c>
      <c r="AA71" s="27">
        <f t="shared" si="15"/>
        <v>0</v>
      </c>
      <c r="AB71" s="28">
        <f t="shared" si="16"/>
        <v>0</v>
      </c>
      <c r="AC71" s="33">
        <f t="shared" si="17"/>
        <v>0</v>
      </c>
      <c r="AD71" s="34"/>
    </row>
    <row r="72" spans="1:30" ht="16.5" x14ac:dyDescent="0.35">
      <c r="A72" s="12"/>
      <c r="B72" s="13"/>
      <c r="C72" s="13"/>
      <c r="D72" s="14"/>
      <c r="E72" s="15"/>
      <c r="F72" s="16"/>
      <c r="G72" s="16"/>
      <c r="H72" s="17"/>
      <c r="I72" s="17"/>
      <c r="J72" s="18">
        <f t="shared" ref="J72:J135" si="18">H72+I72</f>
        <v>0</v>
      </c>
      <c r="K72" s="19" t="str">
        <f t="shared" ref="K72:K135" si="19">IF(J72&gt;0,IF(J72&gt;(G72-F72+1),"Errore n. max Giorni! Verificare periodo inserito",IF((G72-F72+1)=J72,"ok","")),"")</f>
        <v/>
      </c>
      <c r="L72" s="38" t="str">
        <f t="shared" ref="L72:L135" si="20">IF((J72&gt;0),(G72-F72+1)-I72,"")</f>
        <v/>
      </c>
      <c r="M72" s="21"/>
      <c r="N72" s="30" t="s">
        <v>19</v>
      </c>
      <c r="O72" s="22">
        <f t="shared" ref="O72:O135" si="21">IF(H72&gt;0,29.44,0)</f>
        <v>0</v>
      </c>
      <c r="P72" s="23">
        <f t="shared" ref="P72:P135" si="22">IF(I72&gt;0,15.95,0)</f>
        <v>0</v>
      </c>
      <c r="Q72" s="23">
        <f t="shared" ref="Q72:Q135" si="23">ROUND(H72*O72,2)</f>
        <v>0</v>
      </c>
      <c r="R72" s="23">
        <f t="shared" ref="R72:R135" si="24">ROUND(I72*P72,2)</f>
        <v>0</v>
      </c>
      <c r="S72" s="24">
        <f t="shared" ref="S72:S135" si="25">ROUND(Q72+R72,2)</f>
        <v>0</v>
      </c>
      <c r="T72" s="25">
        <f t="shared" ref="T72:T135" si="26">IF(M72=0,0,IF((M72&lt;5000),5000,M72))</f>
        <v>0</v>
      </c>
      <c r="U72" s="26">
        <f t="shared" ref="U72:U135" si="27">IF(T72=0,0,ROUND((T72-5000)/(20000-5000),2))</f>
        <v>0</v>
      </c>
      <c r="V72" s="32">
        <f t="shared" ref="V72:V135" si="28">IF(N72="NO",0,IF(N72="SI",17.16,0))</f>
        <v>0</v>
      </c>
      <c r="W72" s="26">
        <f t="shared" ref="W72:W135" si="29">IF(H72&gt;0,ROUND((U72*(O72-V72)+V72),2),0)</f>
        <v>0</v>
      </c>
      <c r="X72" s="27">
        <f t="shared" ref="X72:X135" si="30">IF(H72&gt;0,ROUND(O72-W72,2),0)</f>
        <v>0</v>
      </c>
      <c r="Y72" s="99">
        <f t="shared" ref="Y72:Y135" si="31">IF(AND(I72&gt;0,N72="si"),V72,U72*P72)</f>
        <v>0</v>
      </c>
      <c r="Z72" s="26">
        <f t="shared" ref="Z72:Z135" si="32">IF(P72&lt;Y72,P72,Y72)</f>
        <v>0</v>
      </c>
      <c r="AA72" s="27">
        <f t="shared" ref="AA72:AA135" si="33">IF(AND(I72&gt;0,N72="si"),0,ROUND(P72-Y72,2))</f>
        <v>0</v>
      </c>
      <c r="AB72" s="28">
        <f t="shared" ref="AB72:AB135" si="34">ROUND((W72*H72)+(Z72*I72),2)</f>
        <v>0</v>
      </c>
      <c r="AC72" s="33">
        <f t="shared" ref="AC72:AC135" si="35">IF(J72&gt;0,IF(M72="","Inserire Isee in colonna M",IF(N72="","compilare colonna N",ROUND((X72*H72)+(AA72*I72),2))),0)</f>
        <v>0</v>
      </c>
      <c r="AD72" s="34"/>
    </row>
    <row r="73" spans="1:30" ht="16.5" x14ac:dyDescent="0.35">
      <c r="A73" s="12"/>
      <c r="B73" s="13"/>
      <c r="C73" s="13"/>
      <c r="D73" s="14"/>
      <c r="E73" s="15"/>
      <c r="F73" s="16"/>
      <c r="G73" s="16"/>
      <c r="H73" s="17"/>
      <c r="I73" s="17"/>
      <c r="J73" s="18">
        <f t="shared" si="18"/>
        <v>0</v>
      </c>
      <c r="K73" s="19" t="str">
        <f t="shared" si="19"/>
        <v/>
      </c>
      <c r="L73" s="38" t="str">
        <f t="shared" si="20"/>
        <v/>
      </c>
      <c r="M73" s="21"/>
      <c r="N73" s="30" t="s">
        <v>19</v>
      </c>
      <c r="O73" s="22">
        <f t="shared" si="21"/>
        <v>0</v>
      </c>
      <c r="P73" s="23">
        <f t="shared" si="22"/>
        <v>0</v>
      </c>
      <c r="Q73" s="23">
        <f t="shared" si="23"/>
        <v>0</v>
      </c>
      <c r="R73" s="23">
        <f t="shared" si="24"/>
        <v>0</v>
      </c>
      <c r="S73" s="24">
        <f t="shared" si="25"/>
        <v>0</v>
      </c>
      <c r="T73" s="25">
        <f t="shared" si="26"/>
        <v>0</v>
      </c>
      <c r="U73" s="26">
        <f t="shared" si="27"/>
        <v>0</v>
      </c>
      <c r="V73" s="32">
        <f t="shared" si="28"/>
        <v>0</v>
      </c>
      <c r="W73" s="26">
        <f t="shared" si="29"/>
        <v>0</v>
      </c>
      <c r="X73" s="27">
        <f t="shared" si="30"/>
        <v>0</v>
      </c>
      <c r="Y73" s="99">
        <f t="shared" si="31"/>
        <v>0</v>
      </c>
      <c r="Z73" s="26">
        <f t="shared" si="32"/>
        <v>0</v>
      </c>
      <c r="AA73" s="27">
        <f t="shared" si="33"/>
        <v>0</v>
      </c>
      <c r="AB73" s="28">
        <f t="shared" si="34"/>
        <v>0</v>
      </c>
      <c r="AC73" s="33">
        <f t="shared" si="35"/>
        <v>0</v>
      </c>
      <c r="AD73" s="34"/>
    </row>
    <row r="74" spans="1:30" ht="16.5" x14ac:dyDescent="0.35">
      <c r="A74" s="12"/>
      <c r="B74" s="13"/>
      <c r="C74" s="13"/>
      <c r="D74" s="14"/>
      <c r="E74" s="15"/>
      <c r="F74" s="16"/>
      <c r="G74" s="16"/>
      <c r="H74" s="17"/>
      <c r="I74" s="17"/>
      <c r="J74" s="18">
        <f t="shared" si="18"/>
        <v>0</v>
      </c>
      <c r="K74" s="19" t="str">
        <f t="shared" si="19"/>
        <v/>
      </c>
      <c r="L74" s="38" t="str">
        <f t="shared" si="20"/>
        <v/>
      </c>
      <c r="M74" s="21"/>
      <c r="N74" s="30" t="s">
        <v>19</v>
      </c>
      <c r="O74" s="22">
        <f t="shared" si="21"/>
        <v>0</v>
      </c>
      <c r="P74" s="23">
        <f t="shared" si="22"/>
        <v>0</v>
      </c>
      <c r="Q74" s="23">
        <f t="shared" si="23"/>
        <v>0</v>
      </c>
      <c r="R74" s="23">
        <f t="shared" si="24"/>
        <v>0</v>
      </c>
      <c r="S74" s="24">
        <f t="shared" si="25"/>
        <v>0</v>
      </c>
      <c r="T74" s="25">
        <f t="shared" si="26"/>
        <v>0</v>
      </c>
      <c r="U74" s="26">
        <f t="shared" si="27"/>
        <v>0</v>
      </c>
      <c r="V74" s="32">
        <f t="shared" si="28"/>
        <v>0</v>
      </c>
      <c r="W74" s="26">
        <f t="shared" si="29"/>
        <v>0</v>
      </c>
      <c r="X74" s="27">
        <f t="shared" si="30"/>
        <v>0</v>
      </c>
      <c r="Y74" s="99">
        <f t="shared" si="31"/>
        <v>0</v>
      </c>
      <c r="Z74" s="26">
        <f t="shared" si="32"/>
        <v>0</v>
      </c>
      <c r="AA74" s="27">
        <f t="shared" si="33"/>
        <v>0</v>
      </c>
      <c r="AB74" s="28">
        <f t="shared" si="34"/>
        <v>0</v>
      </c>
      <c r="AC74" s="33">
        <f t="shared" si="35"/>
        <v>0</v>
      </c>
      <c r="AD74" s="34"/>
    </row>
    <row r="75" spans="1:30" ht="16.5" x14ac:dyDescent="0.35">
      <c r="A75" s="12"/>
      <c r="B75" s="13"/>
      <c r="C75" s="13"/>
      <c r="D75" s="14"/>
      <c r="E75" s="15"/>
      <c r="F75" s="16"/>
      <c r="G75" s="16"/>
      <c r="H75" s="17"/>
      <c r="I75" s="17"/>
      <c r="J75" s="18">
        <f t="shared" si="18"/>
        <v>0</v>
      </c>
      <c r="K75" s="19" t="str">
        <f t="shared" si="19"/>
        <v/>
      </c>
      <c r="L75" s="38" t="str">
        <f t="shared" si="20"/>
        <v/>
      </c>
      <c r="M75" s="21"/>
      <c r="N75" s="30" t="s">
        <v>19</v>
      </c>
      <c r="O75" s="22">
        <f t="shared" si="21"/>
        <v>0</v>
      </c>
      <c r="P75" s="23">
        <f t="shared" si="22"/>
        <v>0</v>
      </c>
      <c r="Q75" s="23">
        <f t="shared" si="23"/>
        <v>0</v>
      </c>
      <c r="R75" s="23">
        <f t="shared" si="24"/>
        <v>0</v>
      </c>
      <c r="S75" s="24">
        <f t="shared" si="25"/>
        <v>0</v>
      </c>
      <c r="T75" s="25">
        <f t="shared" si="26"/>
        <v>0</v>
      </c>
      <c r="U75" s="26">
        <f t="shared" si="27"/>
        <v>0</v>
      </c>
      <c r="V75" s="32">
        <f t="shared" si="28"/>
        <v>0</v>
      </c>
      <c r="W75" s="26">
        <f t="shared" si="29"/>
        <v>0</v>
      </c>
      <c r="X75" s="27">
        <f t="shared" si="30"/>
        <v>0</v>
      </c>
      <c r="Y75" s="99">
        <f t="shared" si="31"/>
        <v>0</v>
      </c>
      <c r="Z75" s="26">
        <f t="shared" si="32"/>
        <v>0</v>
      </c>
      <c r="AA75" s="27">
        <f t="shared" si="33"/>
        <v>0</v>
      </c>
      <c r="AB75" s="28">
        <f t="shared" si="34"/>
        <v>0</v>
      </c>
      <c r="AC75" s="33">
        <f t="shared" si="35"/>
        <v>0</v>
      </c>
      <c r="AD75" s="34"/>
    </row>
    <row r="76" spans="1:30" ht="16.5" x14ac:dyDescent="0.35">
      <c r="A76" s="12"/>
      <c r="B76" s="13"/>
      <c r="C76" s="13"/>
      <c r="D76" s="14"/>
      <c r="E76" s="15"/>
      <c r="F76" s="16"/>
      <c r="G76" s="16"/>
      <c r="H76" s="17"/>
      <c r="I76" s="17"/>
      <c r="J76" s="18">
        <f t="shared" si="18"/>
        <v>0</v>
      </c>
      <c r="K76" s="19" t="str">
        <f t="shared" si="19"/>
        <v/>
      </c>
      <c r="L76" s="38" t="str">
        <f t="shared" si="20"/>
        <v/>
      </c>
      <c r="M76" s="21"/>
      <c r="N76" s="30" t="s">
        <v>19</v>
      </c>
      <c r="O76" s="22">
        <f t="shared" si="21"/>
        <v>0</v>
      </c>
      <c r="P76" s="23">
        <f t="shared" si="22"/>
        <v>0</v>
      </c>
      <c r="Q76" s="23">
        <f t="shared" si="23"/>
        <v>0</v>
      </c>
      <c r="R76" s="23">
        <f t="shared" si="24"/>
        <v>0</v>
      </c>
      <c r="S76" s="24">
        <f t="shared" si="25"/>
        <v>0</v>
      </c>
      <c r="T76" s="25">
        <f t="shared" si="26"/>
        <v>0</v>
      </c>
      <c r="U76" s="26">
        <f t="shared" si="27"/>
        <v>0</v>
      </c>
      <c r="V76" s="32">
        <f t="shared" si="28"/>
        <v>0</v>
      </c>
      <c r="W76" s="26">
        <f t="shared" si="29"/>
        <v>0</v>
      </c>
      <c r="X76" s="27">
        <f t="shared" si="30"/>
        <v>0</v>
      </c>
      <c r="Y76" s="99">
        <f t="shared" si="31"/>
        <v>0</v>
      </c>
      <c r="Z76" s="26">
        <f t="shared" si="32"/>
        <v>0</v>
      </c>
      <c r="AA76" s="27">
        <f t="shared" si="33"/>
        <v>0</v>
      </c>
      <c r="AB76" s="28">
        <f t="shared" si="34"/>
        <v>0</v>
      </c>
      <c r="AC76" s="33">
        <f t="shared" si="35"/>
        <v>0</v>
      </c>
      <c r="AD76" s="34"/>
    </row>
    <row r="77" spans="1:30" ht="16.5" x14ac:dyDescent="0.35">
      <c r="A77" s="12"/>
      <c r="B77" s="13"/>
      <c r="C77" s="13"/>
      <c r="D77" s="14"/>
      <c r="E77" s="15"/>
      <c r="F77" s="16"/>
      <c r="G77" s="16"/>
      <c r="H77" s="17"/>
      <c r="I77" s="17"/>
      <c r="J77" s="18">
        <f t="shared" si="18"/>
        <v>0</v>
      </c>
      <c r="K77" s="19" t="str">
        <f t="shared" si="19"/>
        <v/>
      </c>
      <c r="L77" s="38" t="str">
        <f t="shared" si="20"/>
        <v/>
      </c>
      <c r="M77" s="21"/>
      <c r="N77" s="30" t="s">
        <v>19</v>
      </c>
      <c r="O77" s="22">
        <f t="shared" si="21"/>
        <v>0</v>
      </c>
      <c r="P77" s="23">
        <f t="shared" si="22"/>
        <v>0</v>
      </c>
      <c r="Q77" s="23">
        <f t="shared" si="23"/>
        <v>0</v>
      </c>
      <c r="R77" s="23">
        <f t="shared" si="24"/>
        <v>0</v>
      </c>
      <c r="S77" s="24">
        <f t="shared" si="25"/>
        <v>0</v>
      </c>
      <c r="T77" s="25">
        <f t="shared" si="26"/>
        <v>0</v>
      </c>
      <c r="U77" s="26">
        <f t="shared" si="27"/>
        <v>0</v>
      </c>
      <c r="V77" s="32">
        <f t="shared" si="28"/>
        <v>0</v>
      </c>
      <c r="W77" s="26">
        <f t="shared" si="29"/>
        <v>0</v>
      </c>
      <c r="X77" s="27">
        <f t="shared" si="30"/>
        <v>0</v>
      </c>
      <c r="Y77" s="99">
        <f t="shared" si="31"/>
        <v>0</v>
      </c>
      <c r="Z77" s="26">
        <f t="shared" si="32"/>
        <v>0</v>
      </c>
      <c r="AA77" s="27">
        <f t="shared" si="33"/>
        <v>0</v>
      </c>
      <c r="AB77" s="28">
        <f t="shared" si="34"/>
        <v>0</v>
      </c>
      <c r="AC77" s="33">
        <f t="shared" si="35"/>
        <v>0</v>
      </c>
      <c r="AD77" s="34"/>
    </row>
    <row r="78" spans="1:30" ht="16.5" x14ac:dyDescent="0.35">
      <c r="A78" s="12"/>
      <c r="B78" s="13"/>
      <c r="C78" s="13"/>
      <c r="D78" s="14"/>
      <c r="E78" s="15"/>
      <c r="F78" s="16"/>
      <c r="G78" s="16"/>
      <c r="H78" s="17"/>
      <c r="I78" s="17"/>
      <c r="J78" s="18">
        <f t="shared" si="18"/>
        <v>0</v>
      </c>
      <c r="K78" s="19" t="str">
        <f t="shared" si="19"/>
        <v/>
      </c>
      <c r="L78" s="38" t="str">
        <f t="shared" si="20"/>
        <v/>
      </c>
      <c r="M78" s="21"/>
      <c r="N78" s="30" t="s">
        <v>19</v>
      </c>
      <c r="O78" s="22">
        <f t="shared" si="21"/>
        <v>0</v>
      </c>
      <c r="P78" s="23">
        <f t="shared" si="22"/>
        <v>0</v>
      </c>
      <c r="Q78" s="23">
        <f t="shared" si="23"/>
        <v>0</v>
      </c>
      <c r="R78" s="23">
        <f t="shared" si="24"/>
        <v>0</v>
      </c>
      <c r="S78" s="24">
        <f t="shared" si="25"/>
        <v>0</v>
      </c>
      <c r="T78" s="25">
        <f t="shared" si="26"/>
        <v>0</v>
      </c>
      <c r="U78" s="26">
        <f t="shared" si="27"/>
        <v>0</v>
      </c>
      <c r="V78" s="32">
        <f t="shared" si="28"/>
        <v>0</v>
      </c>
      <c r="W78" s="26">
        <f t="shared" si="29"/>
        <v>0</v>
      </c>
      <c r="X78" s="27">
        <f t="shared" si="30"/>
        <v>0</v>
      </c>
      <c r="Y78" s="99">
        <f t="shared" si="31"/>
        <v>0</v>
      </c>
      <c r="Z78" s="26">
        <f t="shared" si="32"/>
        <v>0</v>
      </c>
      <c r="AA78" s="27">
        <f t="shared" si="33"/>
        <v>0</v>
      </c>
      <c r="AB78" s="28">
        <f t="shared" si="34"/>
        <v>0</v>
      </c>
      <c r="AC78" s="33">
        <f t="shared" si="35"/>
        <v>0</v>
      </c>
      <c r="AD78" s="34"/>
    </row>
    <row r="79" spans="1:30" ht="16.5" x14ac:dyDescent="0.35">
      <c r="A79" s="12"/>
      <c r="B79" s="13"/>
      <c r="C79" s="13"/>
      <c r="D79" s="14"/>
      <c r="E79" s="15"/>
      <c r="F79" s="16"/>
      <c r="G79" s="16"/>
      <c r="H79" s="17"/>
      <c r="I79" s="17"/>
      <c r="J79" s="18">
        <f t="shared" si="18"/>
        <v>0</v>
      </c>
      <c r="K79" s="19" t="str">
        <f t="shared" si="19"/>
        <v/>
      </c>
      <c r="L79" s="38" t="str">
        <f t="shared" si="20"/>
        <v/>
      </c>
      <c r="M79" s="21"/>
      <c r="N79" s="30" t="s">
        <v>19</v>
      </c>
      <c r="O79" s="22">
        <f t="shared" si="21"/>
        <v>0</v>
      </c>
      <c r="P79" s="23">
        <f t="shared" si="22"/>
        <v>0</v>
      </c>
      <c r="Q79" s="23">
        <f t="shared" si="23"/>
        <v>0</v>
      </c>
      <c r="R79" s="23">
        <f t="shared" si="24"/>
        <v>0</v>
      </c>
      <c r="S79" s="24">
        <f t="shared" si="25"/>
        <v>0</v>
      </c>
      <c r="T79" s="25">
        <f t="shared" si="26"/>
        <v>0</v>
      </c>
      <c r="U79" s="26">
        <f t="shared" si="27"/>
        <v>0</v>
      </c>
      <c r="V79" s="32">
        <f t="shared" si="28"/>
        <v>0</v>
      </c>
      <c r="W79" s="26">
        <f t="shared" si="29"/>
        <v>0</v>
      </c>
      <c r="X79" s="27">
        <f t="shared" si="30"/>
        <v>0</v>
      </c>
      <c r="Y79" s="99">
        <f t="shared" si="31"/>
        <v>0</v>
      </c>
      <c r="Z79" s="26">
        <f t="shared" si="32"/>
        <v>0</v>
      </c>
      <c r="AA79" s="27">
        <f t="shared" si="33"/>
        <v>0</v>
      </c>
      <c r="AB79" s="28">
        <f t="shared" si="34"/>
        <v>0</v>
      </c>
      <c r="AC79" s="33">
        <f t="shared" si="35"/>
        <v>0</v>
      </c>
      <c r="AD79" s="34"/>
    </row>
    <row r="80" spans="1:30" ht="16.5" x14ac:dyDescent="0.35">
      <c r="A80" s="12"/>
      <c r="B80" s="13"/>
      <c r="C80" s="13"/>
      <c r="D80" s="14"/>
      <c r="E80" s="15"/>
      <c r="F80" s="16"/>
      <c r="G80" s="16"/>
      <c r="H80" s="17"/>
      <c r="I80" s="17"/>
      <c r="J80" s="18">
        <f t="shared" si="18"/>
        <v>0</v>
      </c>
      <c r="K80" s="19" t="str">
        <f t="shared" si="19"/>
        <v/>
      </c>
      <c r="L80" s="38" t="str">
        <f t="shared" si="20"/>
        <v/>
      </c>
      <c r="M80" s="21"/>
      <c r="N80" s="30" t="s">
        <v>19</v>
      </c>
      <c r="O80" s="22">
        <f t="shared" si="21"/>
        <v>0</v>
      </c>
      <c r="P80" s="23">
        <f t="shared" si="22"/>
        <v>0</v>
      </c>
      <c r="Q80" s="23">
        <f t="shared" si="23"/>
        <v>0</v>
      </c>
      <c r="R80" s="23">
        <f t="shared" si="24"/>
        <v>0</v>
      </c>
      <c r="S80" s="24">
        <f t="shared" si="25"/>
        <v>0</v>
      </c>
      <c r="T80" s="25">
        <f t="shared" si="26"/>
        <v>0</v>
      </c>
      <c r="U80" s="26">
        <f t="shared" si="27"/>
        <v>0</v>
      </c>
      <c r="V80" s="32">
        <f t="shared" si="28"/>
        <v>0</v>
      </c>
      <c r="W80" s="26">
        <f t="shared" si="29"/>
        <v>0</v>
      </c>
      <c r="X80" s="27">
        <f t="shared" si="30"/>
        <v>0</v>
      </c>
      <c r="Y80" s="99">
        <f t="shared" si="31"/>
        <v>0</v>
      </c>
      <c r="Z80" s="26">
        <f t="shared" si="32"/>
        <v>0</v>
      </c>
      <c r="AA80" s="27">
        <f t="shared" si="33"/>
        <v>0</v>
      </c>
      <c r="AB80" s="28">
        <f t="shared" si="34"/>
        <v>0</v>
      </c>
      <c r="AC80" s="33">
        <f t="shared" si="35"/>
        <v>0</v>
      </c>
      <c r="AD80" s="34"/>
    </row>
    <row r="81" spans="1:30" ht="16.5" x14ac:dyDescent="0.35">
      <c r="A81" s="12"/>
      <c r="B81" s="13"/>
      <c r="C81" s="13"/>
      <c r="D81" s="14"/>
      <c r="E81" s="15"/>
      <c r="F81" s="16"/>
      <c r="G81" s="16"/>
      <c r="H81" s="17"/>
      <c r="I81" s="17"/>
      <c r="J81" s="18">
        <f t="shared" si="18"/>
        <v>0</v>
      </c>
      <c r="K81" s="19" t="str">
        <f t="shared" si="19"/>
        <v/>
      </c>
      <c r="L81" s="38" t="str">
        <f t="shared" si="20"/>
        <v/>
      </c>
      <c r="M81" s="21"/>
      <c r="N81" s="30" t="s">
        <v>19</v>
      </c>
      <c r="O81" s="22">
        <f t="shared" si="21"/>
        <v>0</v>
      </c>
      <c r="P81" s="23">
        <f t="shared" si="22"/>
        <v>0</v>
      </c>
      <c r="Q81" s="23">
        <f t="shared" si="23"/>
        <v>0</v>
      </c>
      <c r="R81" s="23">
        <f t="shared" si="24"/>
        <v>0</v>
      </c>
      <c r="S81" s="24">
        <f t="shared" si="25"/>
        <v>0</v>
      </c>
      <c r="T81" s="25">
        <f t="shared" si="26"/>
        <v>0</v>
      </c>
      <c r="U81" s="26">
        <f t="shared" si="27"/>
        <v>0</v>
      </c>
      <c r="V81" s="32">
        <f t="shared" si="28"/>
        <v>0</v>
      </c>
      <c r="W81" s="26">
        <f t="shared" si="29"/>
        <v>0</v>
      </c>
      <c r="X81" s="27">
        <f t="shared" si="30"/>
        <v>0</v>
      </c>
      <c r="Y81" s="99">
        <f t="shared" si="31"/>
        <v>0</v>
      </c>
      <c r="Z81" s="26">
        <f t="shared" si="32"/>
        <v>0</v>
      </c>
      <c r="AA81" s="27">
        <f t="shared" si="33"/>
        <v>0</v>
      </c>
      <c r="AB81" s="28">
        <f t="shared" si="34"/>
        <v>0</v>
      </c>
      <c r="AC81" s="33">
        <f t="shared" si="35"/>
        <v>0</v>
      </c>
      <c r="AD81" s="34"/>
    </row>
    <row r="82" spans="1:30" ht="16.5" x14ac:dyDescent="0.35">
      <c r="A82" s="12"/>
      <c r="B82" s="13"/>
      <c r="C82" s="13"/>
      <c r="D82" s="14"/>
      <c r="E82" s="15"/>
      <c r="F82" s="16"/>
      <c r="G82" s="16"/>
      <c r="H82" s="17"/>
      <c r="I82" s="17"/>
      <c r="J82" s="18">
        <f t="shared" si="18"/>
        <v>0</v>
      </c>
      <c r="K82" s="19" t="str">
        <f t="shared" si="19"/>
        <v/>
      </c>
      <c r="L82" s="38" t="str">
        <f t="shared" si="20"/>
        <v/>
      </c>
      <c r="M82" s="21"/>
      <c r="N82" s="30" t="s">
        <v>19</v>
      </c>
      <c r="O82" s="22">
        <f t="shared" si="21"/>
        <v>0</v>
      </c>
      <c r="P82" s="23">
        <f t="shared" si="22"/>
        <v>0</v>
      </c>
      <c r="Q82" s="23">
        <f t="shared" si="23"/>
        <v>0</v>
      </c>
      <c r="R82" s="23">
        <f t="shared" si="24"/>
        <v>0</v>
      </c>
      <c r="S82" s="24">
        <f t="shared" si="25"/>
        <v>0</v>
      </c>
      <c r="T82" s="25">
        <f t="shared" si="26"/>
        <v>0</v>
      </c>
      <c r="U82" s="26">
        <f t="shared" si="27"/>
        <v>0</v>
      </c>
      <c r="V82" s="32">
        <f t="shared" si="28"/>
        <v>0</v>
      </c>
      <c r="W82" s="26">
        <f t="shared" si="29"/>
        <v>0</v>
      </c>
      <c r="X82" s="27">
        <f t="shared" si="30"/>
        <v>0</v>
      </c>
      <c r="Y82" s="99">
        <f t="shared" si="31"/>
        <v>0</v>
      </c>
      <c r="Z82" s="26">
        <f t="shared" si="32"/>
        <v>0</v>
      </c>
      <c r="AA82" s="27">
        <f t="shared" si="33"/>
        <v>0</v>
      </c>
      <c r="AB82" s="28">
        <f t="shared" si="34"/>
        <v>0</v>
      </c>
      <c r="AC82" s="33">
        <f t="shared" si="35"/>
        <v>0</v>
      </c>
      <c r="AD82" s="34"/>
    </row>
    <row r="83" spans="1:30" ht="16.5" x14ac:dyDescent="0.35">
      <c r="A83" s="12"/>
      <c r="B83" s="13"/>
      <c r="C83" s="13"/>
      <c r="D83" s="14"/>
      <c r="E83" s="15"/>
      <c r="F83" s="16"/>
      <c r="G83" s="16"/>
      <c r="H83" s="17"/>
      <c r="I83" s="17"/>
      <c r="J83" s="18">
        <f t="shared" si="18"/>
        <v>0</v>
      </c>
      <c r="K83" s="19" t="str">
        <f t="shared" si="19"/>
        <v/>
      </c>
      <c r="L83" s="38" t="str">
        <f t="shared" si="20"/>
        <v/>
      </c>
      <c r="M83" s="21"/>
      <c r="N83" s="30" t="s">
        <v>19</v>
      </c>
      <c r="O83" s="22">
        <f t="shared" si="21"/>
        <v>0</v>
      </c>
      <c r="P83" s="23">
        <f t="shared" si="22"/>
        <v>0</v>
      </c>
      <c r="Q83" s="23">
        <f t="shared" si="23"/>
        <v>0</v>
      </c>
      <c r="R83" s="23">
        <f t="shared" si="24"/>
        <v>0</v>
      </c>
      <c r="S83" s="24">
        <f t="shared" si="25"/>
        <v>0</v>
      </c>
      <c r="T83" s="25">
        <f t="shared" si="26"/>
        <v>0</v>
      </c>
      <c r="U83" s="26">
        <f t="shared" si="27"/>
        <v>0</v>
      </c>
      <c r="V83" s="32">
        <f t="shared" si="28"/>
        <v>0</v>
      </c>
      <c r="W83" s="26">
        <f t="shared" si="29"/>
        <v>0</v>
      </c>
      <c r="X83" s="27">
        <f t="shared" si="30"/>
        <v>0</v>
      </c>
      <c r="Y83" s="99">
        <f t="shared" si="31"/>
        <v>0</v>
      </c>
      <c r="Z83" s="26">
        <f t="shared" si="32"/>
        <v>0</v>
      </c>
      <c r="AA83" s="27">
        <f t="shared" si="33"/>
        <v>0</v>
      </c>
      <c r="AB83" s="28">
        <f t="shared" si="34"/>
        <v>0</v>
      </c>
      <c r="AC83" s="33">
        <f t="shared" si="35"/>
        <v>0</v>
      </c>
      <c r="AD83" s="34"/>
    </row>
    <row r="84" spans="1:30" ht="16.5" x14ac:dyDescent="0.35">
      <c r="A84" s="12"/>
      <c r="B84" s="13"/>
      <c r="C84" s="13"/>
      <c r="D84" s="14"/>
      <c r="E84" s="15"/>
      <c r="F84" s="16"/>
      <c r="G84" s="16"/>
      <c r="H84" s="17"/>
      <c r="I84" s="17"/>
      <c r="J84" s="18">
        <f t="shared" si="18"/>
        <v>0</v>
      </c>
      <c r="K84" s="19" t="str">
        <f t="shared" si="19"/>
        <v/>
      </c>
      <c r="L84" s="38" t="str">
        <f t="shared" si="20"/>
        <v/>
      </c>
      <c r="M84" s="21"/>
      <c r="N84" s="30" t="s">
        <v>19</v>
      </c>
      <c r="O84" s="22">
        <f t="shared" si="21"/>
        <v>0</v>
      </c>
      <c r="P84" s="23">
        <f t="shared" si="22"/>
        <v>0</v>
      </c>
      <c r="Q84" s="23">
        <f t="shared" si="23"/>
        <v>0</v>
      </c>
      <c r="R84" s="23">
        <f t="shared" si="24"/>
        <v>0</v>
      </c>
      <c r="S84" s="24">
        <f t="shared" si="25"/>
        <v>0</v>
      </c>
      <c r="T84" s="25">
        <f t="shared" si="26"/>
        <v>0</v>
      </c>
      <c r="U84" s="26">
        <f t="shared" si="27"/>
        <v>0</v>
      </c>
      <c r="V84" s="32">
        <f t="shared" si="28"/>
        <v>0</v>
      </c>
      <c r="W84" s="26">
        <f t="shared" si="29"/>
        <v>0</v>
      </c>
      <c r="X84" s="27">
        <f t="shared" si="30"/>
        <v>0</v>
      </c>
      <c r="Y84" s="99">
        <f t="shared" si="31"/>
        <v>0</v>
      </c>
      <c r="Z84" s="26">
        <f t="shared" si="32"/>
        <v>0</v>
      </c>
      <c r="AA84" s="27">
        <f t="shared" si="33"/>
        <v>0</v>
      </c>
      <c r="AB84" s="28">
        <f t="shared" si="34"/>
        <v>0</v>
      </c>
      <c r="AC84" s="33">
        <f t="shared" si="35"/>
        <v>0</v>
      </c>
      <c r="AD84" s="34"/>
    </row>
    <row r="85" spans="1:30" ht="16.5" x14ac:dyDescent="0.35">
      <c r="A85" s="12"/>
      <c r="B85" s="13"/>
      <c r="C85" s="13"/>
      <c r="D85" s="14"/>
      <c r="E85" s="15"/>
      <c r="F85" s="16"/>
      <c r="G85" s="16"/>
      <c r="H85" s="17"/>
      <c r="I85" s="17"/>
      <c r="J85" s="18">
        <f t="shared" si="18"/>
        <v>0</v>
      </c>
      <c r="K85" s="19" t="str">
        <f t="shared" si="19"/>
        <v/>
      </c>
      <c r="L85" s="38" t="str">
        <f t="shared" si="20"/>
        <v/>
      </c>
      <c r="M85" s="21"/>
      <c r="N85" s="30" t="s">
        <v>19</v>
      </c>
      <c r="O85" s="22">
        <f t="shared" si="21"/>
        <v>0</v>
      </c>
      <c r="P85" s="23">
        <f t="shared" si="22"/>
        <v>0</v>
      </c>
      <c r="Q85" s="23">
        <f t="shared" si="23"/>
        <v>0</v>
      </c>
      <c r="R85" s="23">
        <f t="shared" si="24"/>
        <v>0</v>
      </c>
      <c r="S85" s="24">
        <f t="shared" si="25"/>
        <v>0</v>
      </c>
      <c r="T85" s="25">
        <f t="shared" si="26"/>
        <v>0</v>
      </c>
      <c r="U85" s="26">
        <f t="shared" si="27"/>
        <v>0</v>
      </c>
      <c r="V85" s="32">
        <f t="shared" si="28"/>
        <v>0</v>
      </c>
      <c r="W85" s="26">
        <f t="shared" si="29"/>
        <v>0</v>
      </c>
      <c r="X85" s="27">
        <f t="shared" si="30"/>
        <v>0</v>
      </c>
      <c r="Y85" s="99">
        <f t="shared" si="31"/>
        <v>0</v>
      </c>
      <c r="Z85" s="26">
        <f t="shared" si="32"/>
        <v>0</v>
      </c>
      <c r="AA85" s="27">
        <f t="shared" si="33"/>
        <v>0</v>
      </c>
      <c r="AB85" s="28">
        <f t="shared" si="34"/>
        <v>0</v>
      </c>
      <c r="AC85" s="33">
        <f t="shared" si="35"/>
        <v>0</v>
      </c>
      <c r="AD85" s="34"/>
    </row>
    <row r="86" spans="1:30" ht="16.5" x14ac:dyDescent="0.35">
      <c r="A86" s="12"/>
      <c r="B86" s="13"/>
      <c r="C86" s="13"/>
      <c r="D86" s="14"/>
      <c r="E86" s="15"/>
      <c r="F86" s="16"/>
      <c r="G86" s="16"/>
      <c r="H86" s="17"/>
      <c r="I86" s="17"/>
      <c r="J86" s="18">
        <f t="shared" si="18"/>
        <v>0</v>
      </c>
      <c r="K86" s="19" t="str">
        <f t="shared" si="19"/>
        <v/>
      </c>
      <c r="L86" s="38" t="str">
        <f t="shared" si="20"/>
        <v/>
      </c>
      <c r="M86" s="21"/>
      <c r="N86" s="30" t="s">
        <v>19</v>
      </c>
      <c r="O86" s="22">
        <f t="shared" si="21"/>
        <v>0</v>
      </c>
      <c r="P86" s="23">
        <f t="shared" si="22"/>
        <v>0</v>
      </c>
      <c r="Q86" s="23">
        <f t="shared" si="23"/>
        <v>0</v>
      </c>
      <c r="R86" s="23">
        <f t="shared" si="24"/>
        <v>0</v>
      </c>
      <c r="S86" s="24">
        <f t="shared" si="25"/>
        <v>0</v>
      </c>
      <c r="T86" s="25">
        <f t="shared" si="26"/>
        <v>0</v>
      </c>
      <c r="U86" s="26">
        <f t="shared" si="27"/>
        <v>0</v>
      </c>
      <c r="V86" s="32">
        <f t="shared" si="28"/>
        <v>0</v>
      </c>
      <c r="W86" s="26">
        <f t="shared" si="29"/>
        <v>0</v>
      </c>
      <c r="X86" s="27">
        <f t="shared" si="30"/>
        <v>0</v>
      </c>
      <c r="Y86" s="99">
        <f t="shared" si="31"/>
        <v>0</v>
      </c>
      <c r="Z86" s="26">
        <f t="shared" si="32"/>
        <v>0</v>
      </c>
      <c r="AA86" s="27">
        <f t="shared" si="33"/>
        <v>0</v>
      </c>
      <c r="AB86" s="28">
        <f t="shared" si="34"/>
        <v>0</v>
      </c>
      <c r="AC86" s="33">
        <f t="shared" si="35"/>
        <v>0</v>
      </c>
      <c r="AD86" s="34"/>
    </row>
    <row r="87" spans="1:30" ht="16.5" x14ac:dyDescent="0.35">
      <c r="A87" s="12"/>
      <c r="B87" s="13"/>
      <c r="C87" s="13"/>
      <c r="D87" s="14"/>
      <c r="E87" s="15"/>
      <c r="F87" s="16"/>
      <c r="G87" s="16"/>
      <c r="H87" s="17"/>
      <c r="I87" s="17"/>
      <c r="J87" s="18">
        <f t="shared" si="18"/>
        <v>0</v>
      </c>
      <c r="K87" s="19" t="str">
        <f t="shared" si="19"/>
        <v/>
      </c>
      <c r="L87" s="38" t="str">
        <f t="shared" si="20"/>
        <v/>
      </c>
      <c r="M87" s="21"/>
      <c r="N87" s="30" t="s">
        <v>19</v>
      </c>
      <c r="O87" s="22">
        <f t="shared" si="21"/>
        <v>0</v>
      </c>
      <c r="P87" s="23">
        <f t="shared" si="22"/>
        <v>0</v>
      </c>
      <c r="Q87" s="23">
        <f t="shared" si="23"/>
        <v>0</v>
      </c>
      <c r="R87" s="23">
        <f t="shared" si="24"/>
        <v>0</v>
      </c>
      <c r="S87" s="24">
        <f t="shared" si="25"/>
        <v>0</v>
      </c>
      <c r="T87" s="25">
        <f t="shared" si="26"/>
        <v>0</v>
      </c>
      <c r="U87" s="26">
        <f t="shared" si="27"/>
        <v>0</v>
      </c>
      <c r="V87" s="32">
        <f t="shared" si="28"/>
        <v>0</v>
      </c>
      <c r="W87" s="26">
        <f t="shared" si="29"/>
        <v>0</v>
      </c>
      <c r="X87" s="27">
        <f t="shared" si="30"/>
        <v>0</v>
      </c>
      <c r="Y87" s="99">
        <f t="shared" si="31"/>
        <v>0</v>
      </c>
      <c r="Z87" s="26">
        <f t="shared" si="32"/>
        <v>0</v>
      </c>
      <c r="AA87" s="27">
        <f t="shared" si="33"/>
        <v>0</v>
      </c>
      <c r="AB87" s="28">
        <f t="shared" si="34"/>
        <v>0</v>
      </c>
      <c r="AC87" s="33">
        <f t="shared" si="35"/>
        <v>0</v>
      </c>
      <c r="AD87" s="34"/>
    </row>
    <row r="88" spans="1:30" ht="16.5" x14ac:dyDescent="0.35">
      <c r="A88" s="12"/>
      <c r="B88" s="13"/>
      <c r="C88" s="13"/>
      <c r="D88" s="14"/>
      <c r="E88" s="15"/>
      <c r="F88" s="16"/>
      <c r="G88" s="16"/>
      <c r="H88" s="17"/>
      <c r="I88" s="17"/>
      <c r="J88" s="18">
        <f t="shared" si="18"/>
        <v>0</v>
      </c>
      <c r="K88" s="19" t="str">
        <f t="shared" si="19"/>
        <v/>
      </c>
      <c r="L88" s="38" t="str">
        <f t="shared" si="20"/>
        <v/>
      </c>
      <c r="M88" s="21"/>
      <c r="N88" s="30" t="s">
        <v>19</v>
      </c>
      <c r="O88" s="22">
        <f t="shared" si="21"/>
        <v>0</v>
      </c>
      <c r="P88" s="23">
        <f t="shared" si="22"/>
        <v>0</v>
      </c>
      <c r="Q88" s="23">
        <f t="shared" si="23"/>
        <v>0</v>
      </c>
      <c r="R88" s="23">
        <f t="shared" si="24"/>
        <v>0</v>
      </c>
      <c r="S88" s="24">
        <f t="shared" si="25"/>
        <v>0</v>
      </c>
      <c r="T88" s="25">
        <f t="shared" si="26"/>
        <v>0</v>
      </c>
      <c r="U88" s="26">
        <f t="shared" si="27"/>
        <v>0</v>
      </c>
      <c r="V88" s="32">
        <f t="shared" si="28"/>
        <v>0</v>
      </c>
      <c r="W88" s="26">
        <f t="shared" si="29"/>
        <v>0</v>
      </c>
      <c r="X88" s="27">
        <f t="shared" si="30"/>
        <v>0</v>
      </c>
      <c r="Y88" s="99">
        <f t="shared" si="31"/>
        <v>0</v>
      </c>
      <c r="Z88" s="26">
        <f t="shared" si="32"/>
        <v>0</v>
      </c>
      <c r="AA88" s="27">
        <f t="shared" si="33"/>
        <v>0</v>
      </c>
      <c r="AB88" s="28">
        <f t="shared" si="34"/>
        <v>0</v>
      </c>
      <c r="AC88" s="33">
        <f t="shared" si="35"/>
        <v>0</v>
      </c>
      <c r="AD88" s="34"/>
    </row>
    <row r="89" spans="1:30" ht="16.5" x14ac:dyDescent="0.35">
      <c r="A89" s="12"/>
      <c r="B89" s="13"/>
      <c r="C89" s="13"/>
      <c r="D89" s="14"/>
      <c r="E89" s="15"/>
      <c r="F89" s="16"/>
      <c r="G89" s="16"/>
      <c r="H89" s="17"/>
      <c r="I89" s="17"/>
      <c r="J89" s="18">
        <f t="shared" si="18"/>
        <v>0</v>
      </c>
      <c r="K89" s="19" t="str">
        <f t="shared" si="19"/>
        <v/>
      </c>
      <c r="L89" s="38" t="str">
        <f t="shared" si="20"/>
        <v/>
      </c>
      <c r="M89" s="21"/>
      <c r="N89" s="30" t="s">
        <v>19</v>
      </c>
      <c r="O89" s="22">
        <f t="shared" si="21"/>
        <v>0</v>
      </c>
      <c r="P89" s="23">
        <f t="shared" si="22"/>
        <v>0</v>
      </c>
      <c r="Q89" s="23">
        <f t="shared" si="23"/>
        <v>0</v>
      </c>
      <c r="R89" s="23">
        <f t="shared" si="24"/>
        <v>0</v>
      </c>
      <c r="S89" s="24">
        <f t="shared" si="25"/>
        <v>0</v>
      </c>
      <c r="T89" s="25">
        <f t="shared" si="26"/>
        <v>0</v>
      </c>
      <c r="U89" s="26">
        <f t="shared" si="27"/>
        <v>0</v>
      </c>
      <c r="V89" s="32">
        <f t="shared" si="28"/>
        <v>0</v>
      </c>
      <c r="W89" s="26">
        <f t="shared" si="29"/>
        <v>0</v>
      </c>
      <c r="X89" s="27">
        <f t="shared" si="30"/>
        <v>0</v>
      </c>
      <c r="Y89" s="99">
        <f t="shared" si="31"/>
        <v>0</v>
      </c>
      <c r="Z89" s="26">
        <f t="shared" si="32"/>
        <v>0</v>
      </c>
      <c r="AA89" s="27">
        <f t="shared" si="33"/>
        <v>0</v>
      </c>
      <c r="AB89" s="28">
        <f t="shared" si="34"/>
        <v>0</v>
      </c>
      <c r="AC89" s="33">
        <f t="shared" si="35"/>
        <v>0</v>
      </c>
      <c r="AD89" s="34"/>
    </row>
    <row r="90" spans="1:30" ht="16.5" x14ac:dyDescent="0.35">
      <c r="A90" s="12"/>
      <c r="B90" s="13"/>
      <c r="C90" s="13"/>
      <c r="D90" s="14"/>
      <c r="E90" s="15"/>
      <c r="F90" s="16"/>
      <c r="G90" s="16"/>
      <c r="H90" s="17"/>
      <c r="I90" s="17"/>
      <c r="J90" s="18">
        <f t="shared" si="18"/>
        <v>0</v>
      </c>
      <c r="K90" s="19" t="str">
        <f t="shared" si="19"/>
        <v/>
      </c>
      <c r="L90" s="38" t="str">
        <f t="shared" si="20"/>
        <v/>
      </c>
      <c r="M90" s="21"/>
      <c r="N90" s="30" t="s">
        <v>19</v>
      </c>
      <c r="O90" s="22">
        <f t="shared" si="21"/>
        <v>0</v>
      </c>
      <c r="P90" s="23">
        <f t="shared" si="22"/>
        <v>0</v>
      </c>
      <c r="Q90" s="23">
        <f t="shared" si="23"/>
        <v>0</v>
      </c>
      <c r="R90" s="23">
        <f t="shared" si="24"/>
        <v>0</v>
      </c>
      <c r="S90" s="24">
        <f t="shared" si="25"/>
        <v>0</v>
      </c>
      <c r="T90" s="25">
        <f t="shared" si="26"/>
        <v>0</v>
      </c>
      <c r="U90" s="26">
        <f t="shared" si="27"/>
        <v>0</v>
      </c>
      <c r="V90" s="32">
        <f t="shared" si="28"/>
        <v>0</v>
      </c>
      <c r="W90" s="26">
        <f t="shared" si="29"/>
        <v>0</v>
      </c>
      <c r="X90" s="27">
        <f t="shared" si="30"/>
        <v>0</v>
      </c>
      <c r="Y90" s="99">
        <f t="shared" si="31"/>
        <v>0</v>
      </c>
      <c r="Z90" s="26">
        <f t="shared" si="32"/>
        <v>0</v>
      </c>
      <c r="AA90" s="27">
        <f t="shared" si="33"/>
        <v>0</v>
      </c>
      <c r="AB90" s="28">
        <f t="shared" si="34"/>
        <v>0</v>
      </c>
      <c r="AC90" s="33">
        <f t="shared" si="35"/>
        <v>0</v>
      </c>
      <c r="AD90" s="34"/>
    </row>
    <row r="91" spans="1:30" ht="16.5" x14ac:dyDescent="0.35">
      <c r="A91" s="12"/>
      <c r="B91" s="13"/>
      <c r="C91" s="13"/>
      <c r="D91" s="14"/>
      <c r="E91" s="15"/>
      <c r="F91" s="16"/>
      <c r="G91" s="16"/>
      <c r="H91" s="17"/>
      <c r="I91" s="17"/>
      <c r="J91" s="18">
        <f t="shared" si="18"/>
        <v>0</v>
      </c>
      <c r="K91" s="19" t="str">
        <f t="shared" si="19"/>
        <v/>
      </c>
      <c r="L91" s="38" t="str">
        <f t="shared" si="20"/>
        <v/>
      </c>
      <c r="M91" s="21"/>
      <c r="N91" s="30" t="s">
        <v>19</v>
      </c>
      <c r="O91" s="22">
        <f t="shared" si="21"/>
        <v>0</v>
      </c>
      <c r="P91" s="23">
        <f t="shared" si="22"/>
        <v>0</v>
      </c>
      <c r="Q91" s="23">
        <f t="shared" si="23"/>
        <v>0</v>
      </c>
      <c r="R91" s="23">
        <f t="shared" si="24"/>
        <v>0</v>
      </c>
      <c r="S91" s="24">
        <f t="shared" si="25"/>
        <v>0</v>
      </c>
      <c r="T91" s="25">
        <f t="shared" si="26"/>
        <v>0</v>
      </c>
      <c r="U91" s="26">
        <f t="shared" si="27"/>
        <v>0</v>
      </c>
      <c r="V91" s="32">
        <f t="shared" si="28"/>
        <v>0</v>
      </c>
      <c r="W91" s="26">
        <f t="shared" si="29"/>
        <v>0</v>
      </c>
      <c r="X91" s="27">
        <f t="shared" si="30"/>
        <v>0</v>
      </c>
      <c r="Y91" s="99">
        <f t="shared" si="31"/>
        <v>0</v>
      </c>
      <c r="Z91" s="26">
        <f t="shared" si="32"/>
        <v>0</v>
      </c>
      <c r="AA91" s="27">
        <f t="shared" si="33"/>
        <v>0</v>
      </c>
      <c r="AB91" s="28">
        <f t="shared" si="34"/>
        <v>0</v>
      </c>
      <c r="AC91" s="33">
        <f t="shared" si="35"/>
        <v>0</v>
      </c>
      <c r="AD91" s="34"/>
    </row>
    <row r="92" spans="1:30" ht="16.5" x14ac:dyDescent="0.35">
      <c r="A92" s="12"/>
      <c r="B92" s="13"/>
      <c r="C92" s="13"/>
      <c r="D92" s="14"/>
      <c r="E92" s="15"/>
      <c r="F92" s="16"/>
      <c r="G92" s="16"/>
      <c r="H92" s="17"/>
      <c r="I92" s="17"/>
      <c r="J92" s="18">
        <f t="shared" si="18"/>
        <v>0</v>
      </c>
      <c r="K92" s="19" t="str">
        <f t="shared" si="19"/>
        <v/>
      </c>
      <c r="L92" s="38" t="str">
        <f t="shared" si="20"/>
        <v/>
      </c>
      <c r="M92" s="21"/>
      <c r="N92" s="30" t="s">
        <v>19</v>
      </c>
      <c r="O92" s="22">
        <f t="shared" si="21"/>
        <v>0</v>
      </c>
      <c r="P92" s="23">
        <f t="shared" si="22"/>
        <v>0</v>
      </c>
      <c r="Q92" s="23">
        <f t="shared" si="23"/>
        <v>0</v>
      </c>
      <c r="R92" s="23">
        <f t="shared" si="24"/>
        <v>0</v>
      </c>
      <c r="S92" s="24">
        <f t="shared" si="25"/>
        <v>0</v>
      </c>
      <c r="T92" s="25">
        <f t="shared" si="26"/>
        <v>0</v>
      </c>
      <c r="U92" s="26">
        <f t="shared" si="27"/>
        <v>0</v>
      </c>
      <c r="V92" s="32">
        <f t="shared" si="28"/>
        <v>0</v>
      </c>
      <c r="W92" s="26">
        <f t="shared" si="29"/>
        <v>0</v>
      </c>
      <c r="X92" s="27">
        <f t="shared" si="30"/>
        <v>0</v>
      </c>
      <c r="Y92" s="99">
        <f t="shared" si="31"/>
        <v>0</v>
      </c>
      <c r="Z92" s="26">
        <f t="shared" si="32"/>
        <v>0</v>
      </c>
      <c r="AA92" s="27">
        <f t="shared" si="33"/>
        <v>0</v>
      </c>
      <c r="AB92" s="28">
        <f t="shared" si="34"/>
        <v>0</v>
      </c>
      <c r="AC92" s="33">
        <f t="shared" si="35"/>
        <v>0</v>
      </c>
      <c r="AD92" s="34"/>
    </row>
    <row r="93" spans="1:30" ht="16.5" x14ac:dyDescent="0.35">
      <c r="A93" s="12"/>
      <c r="B93" s="13"/>
      <c r="C93" s="13"/>
      <c r="D93" s="14"/>
      <c r="E93" s="15"/>
      <c r="F93" s="16"/>
      <c r="G93" s="16"/>
      <c r="H93" s="17"/>
      <c r="I93" s="17"/>
      <c r="J93" s="18">
        <f t="shared" si="18"/>
        <v>0</v>
      </c>
      <c r="K93" s="19" t="str">
        <f t="shared" si="19"/>
        <v/>
      </c>
      <c r="L93" s="38" t="str">
        <f t="shared" si="20"/>
        <v/>
      </c>
      <c r="M93" s="21"/>
      <c r="N93" s="30" t="s">
        <v>19</v>
      </c>
      <c r="O93" s="22">
        <f t="shared" si="21"/>
        <v>0</v>
      </c>
      <c r="P93" s="23">
        <f t="shared" si="22"/>
        <v>0</v>
      </c>
      <c r="Q93" s="23">
        <f t="shared" si="23"/>
        <v>0</v>
      </c>
      <c r="R93" s="23">
        <f t="shared" si="24"/>
        <v>0</v>
      </c>
      <c r="S93" s="24">
        <f t="shared" si="25"/>
        <v>0</v>
      </c>
      <c r="T93" s="25">
        <f t="shared" si="26"/>
        <v>0</v>
      </c>
      <c r="U93" s="26">
        <f t="shared" si="27"/>
        <v>0</v>
      </c>
      <c r="V93" s="32">
        <f t="shared" si="28"/>
        <v>0</v>
      </c>
      <c r="W93" s="26">
        <f t="shared" si="29"/>
        <v>0</v>
      </c>
      <c r="X93" s="27">
        <f t="shared" si="30"/>
        <v>0</v>
      </c>
      <c r="Y93" s="99">
        <f t="shared" si="31"/>
        <v>0</v>
      </c>
      <c r="Z93" s="26">
        <f t="shared" si="32"/>
        <v>0</v>
      </c>
      <c r="AA93" s="27">
        <f t="shared" si="33"/>
        <v>0</v>
      </c>
      <c r="AB93" s="28">
        <f t="shared" si="34"/>
        <v>0</v>
      </c>
      <c r="AC93" s="33">
        <f t="shared" si="35"/>
        <v>0</v>
      </c>
      <c r="AD93" s="34"/>
    </row>
    <row r="94" spans="1:30" ht="16.5" x14ac:dyDescent="0.35">
      <c r="A94" s="12"/>
      <c r="B94" s="13"/>
      <c r="C94" s="13"/>
      <c r="D94" s="14"/>
      <c r="E94" s="15"/>
      <c r="F94" s="16"/>
      <c r="G94" s="16"/>
      <c r="H94" s="17"/>
      <c r="I94" s="17"/>
      <c r="J94" s="18">
        <f t="shared" si="18"/>
        <v>0</v>
      </c>
      <c r="K94" s="19" t="str">
        <f t="shared" si="19"/>
        <v/>
      </c>
      <c r="L94" s="38" t="str">
        <f t="shared" si="20"/>
        <v/>
      </c>
      <c r="M94" s="21"/>
      <c r="N94" s="30" t="s">
        <v>19</v>
      </c>
      <c r="O94" s="22">
        <f t="shared" si="21"/>
        <v>0</v>
      </c>
      <c r="P94" s="23">
        <f t="shared" si="22"/>
        <v>0</v>
      </c>
      <c r="Q94" s="23">
        <f t="shared" si="23"/>
        <v>0</v>
      </c>
      <c r="R94" s="23">
        <f t="shared" si="24"/>
        <v>0</v>
      </c>
      <c r="S94" s="24">
        <f t="shared" si="25"/>
        <v>0</v>
      </c>
      <c r="T94" s="25">
        <f t="shared" si="26"/>
        <v>0</v>
      </c>
      <c r="U94" s="26">
        <f t="shared" si="27"/>
        <v>0</v>
      </c>
      <c r="V94" s="32">
        <f t="shared" si="28"/>
        <v>0</v>
      </c>
      <c r="W94" s="26">
        <f t="shared" si="29"/>
        <v>0</v>
      </c>
      <c r="X94" s="27">
        <f t="shared" si="30"/>
        <v>0</v>
      </c>
      <c r="Y94" s="99">
        <f t="shared" si="31"/>
        <v>0</v>
      </c>
      <c r="Z94" s="26">
        <f t="shared" si="32"/>
        <v>0</v>
      </c>
      <c r="AA94" s="27">
        <f t="shared" si="33"/>
        <v>0</v>
      </c>
      <c r="AB94" s="28">
        <f t="shared" si="34"/>
        <v>0</v>
      </c>
      <c r="AC94" s="33">
        <f t="shared" si="35"/>
        <v>0</v>
      </c>
      <c r="AD94" s="34"/>
    </row>
    <row r="95" spans="1:30" ht="16.5" x14ac:dyDescent="0.35">
      <c r="A95" s="12"/>
      <c r="B95" s="13"/>
      <c r="C95" s="13"/>
      <c r="D95" s="14"/>
      <c r="E95" s="15"/>
      <c r="F95" s="16"/>
      <c r="G95" s="16"/>
      <c r="H95" s="17"/>
      <c r="I95" s="17"/>
      <c r="J95" s="18">
        <f t="shared" si="18"/>
        <v>0</v>
      </c>
      <c r="K95" s="19" t="str">
        <f t="shared" si="19"/>
        <v/>
      </c>
      <c r="L95" s="38" t="str">
        <f t="shared" si="20"/>
        <v/>
      </c>
      <c r="M95" s="21"/>
      <c r="N95" s="30" t="s">
        <v>19</v>
      </c>
      <c r="O95" s="22">
        <f t="shared" si="21"/>
        <v>0</v>
      </c>
      <c r="P95" s="23">
        <f t="shared" si="22"/>
        <v>0</v>
      </c>
      <c r="Q95" s="23">
        <f t="shared" si="23"/>
        <v>0</v>
      </c>
      <c r="R95" s="23">
        <f t="shared" si="24"/>
        <v>0</v>
      </c>
      <c r="S95" s="24">
        <f t="shared" si="25"/>
        <v>0</v>
      </c>
      <c r="T95" s="25">
        <f t="shared" si="26"/>
        <v>0</v>
      </c>
      <c r="U95" s="26">
        <f t="shared" si="27"/>
        <v>0</v>
      </c>
      <c r="V95" s="32">
        <f t="shared" si="28"/>
        <v>0</v>
      </c>
      <c r="W95" s="26">
        <f t="shared" si="29"/>
        <v>0</v>
      </c>
      <c r="X95" s="27">
        <f t="shared" si="30"/>
        <v>0</v>
      </c>
      <c r="Y95" s="99">
        <f t="shared" si="31"/>
        <v>0</v>
      </c>
      <c r="Z95" s="26">
        <f t="shared" si="32"/>
        <v>0</v>
      </c>
      <c r="AA95" s="27">
        <f t="shared" si="33"/>
        <v>0</v>
      </c>
      <c r="AB95" s="28">
        <f t="shared" si="34"/>
        <v>0</v>
      </c>
      <c r="AC95" s="33">
        <f t="shared" si="35"/>
        <v>0</v>
      </c>
      <c r="AD95" s="34"/>
    </row>
    <row r="96" spans="1:30" ht="16.5" x14ac:dyDescent="0.35">
      <c r="A96" s="12"/>
      <c r="B96" s="13"/>
      <c r="C96" s="13"/>
      <c r="D96" s="14"/>
      <c r="E96" s="15"/>
      <c r="F96" s="16"/>
      <c r="G96" s="16"/>
      <c r="H96" s="17"/>
      <c r="I96" s="17"/>
      <c r="J96" s="18">
        <f t="shared" si="18"/>
        <v>0</v>
      </c>
      <c r="K96" s="19" t="str">
        <f t="shared" si="19"/>
        <v/>
      </c>
      <c r="L96" s="38" t="str">
        <f t="shared" si="20"/>
        <v/>
      </c>
      <c r="M96" s="21"/>
      <c r="N96" s="30" t="s">
        <v>19</v>
      </c>
      <c r="O96" s="22">
        <f t="shared" si="21"/>
        <v>0</v>
      </c>
      <c r="P96" s="23">
        <f t="shared" si="22"/>
        <v>0</v>
      </c>
      <c r="Q96" s="23">
        <f t="shared" si="23"/>
        <v>0</v>
      </c>
      <c r="R96" s="23">
        <f t="shared" si="24"/>
        <v>0</v>
      </c>
      <c r="S96" s="24">
        <f t="shared" si="25"/>
        <v>0</v>
      </c>
      <c r="T96" s="25">
        <f t="shared" si="26"/>
        <v>0</v>
      </c>
      <c r="U96" s="26">
        <f t="shared" si="27"/>
        <v>0</v>
      </c>
      <c r="V96" s="32">
        <f t="shared" si="28"/>
        <v>0</v>
      </c>
      <c r="W96" s="26">
        <f t="shared" si="29"/>
        <v>0</v>
      </c>
      <c r="X96" s="27">
        <f t="shared" si="30"/>
        <v>0</v>
      </c>
      <c r="Y96" s="99">
        <f t="shared" si="31"/>
        <v>0</v>
      </c>
      <c r="Z96" s="26">
        <f t="shared" si="32"/>
        <v>0</v>
      </c>
      <c r="AA96" s="27">
        <f t="shared" si="33"/>
        <v>0</v>
      </c>
      <c r="AB96" s="28">
        <f t="shared" si="34"/>
        <v>0</v>
      </c>
      <c r="AC96" s="33">
        <f t="shared" si="35"/>
        <v>0</v>
      </c>
      <c r="AD96" s="34"/>
    </row>
    <row r="97" spans="1:30" ht="16.5" x14ac:dyDescent="0.35">
      <c r="A97" s="12"/>
      <c r="B97" s="13"/>
      <c r="C97" s="13"/>
      <c r="D97" s="14"/>
      <c r="E97" s="15"/>
      <c r="F97" s="16"/>
      <c r="G97" s="16"/>
      <c r="H97" s="17"/>
      <c r="I97" s="17"/>
      <c r="J97" s="18">
        <f t="shared" si="18"/>
        <v>0</v>
      </c>
      <c r="K97" s="19" t="str">
        <f t="shared" si="19"/>
        <v/>
      </c>
      <c r="L97" s="38" t="str">
        <f t="shared" si="20"/>
        <v/>
      </c>
      <c r="M97" s="21"/>
      <c r="N97" s="30" t="s">
        <v>19</v>
      </c>
      <c r="O97" s="22">
        <f t="shared" si="21"/>
        <v>0</v>
      </c>
      <c r="P97" s="23">
        <f t="shared" si="22"/>
        <v>0</v>
      </c>
      <c r="Q97" s="23">
        <f t="shared" si="23"/>
        <v>0</v>
      </c>
      <c r="R97" s="23">
        <f t="shared" si="24"/>
        <v>0</v>
      </c>
      <c r="S97" s="24">
        <f t="shared" si="25"/>
        <v>0</v>
      </c>
      <c r="T97" s="25">
        <f t="shared" si="26"/>
        <v>0</v>
      </c>
      <c r="U97" s="26">
        <f t="shared" si="27"/>
        <v>0</v>
      </c>
      <c r="V97" s="32">
        <f t="shared" si="28"/>
        <v>0</v>
      </c>
      <c r="W97" s="26">
        <f t="shared" si="29"/>
        <v>0</v>
      </c>
      <c r="X97" s="27">
        <f t="shared" si="30"/>
        <v>0</v>
      </c>
      <c r="Y97" s="99">
        <f t="shared" si="31"/>
        <v>0</v>
      </c>
      <c r="Z97" s="26">
        <f t="shared" si="32"/>
        <v>0</v>
      </c>
      <c r="AA97" s="27">
        <f t="shared" si="33"/>
        <v>0</v>
      </c>
      <c r="AB97" s="28">
        <f t="shared" si="34"/>
        <v>0</v>
      </c>
      <c r="AC97" s="33">
        <f t="shared" si="35"/>
        <v>0</v>
      </c>
      <c r="AD97" s="34"/>
    </row>
    <row r="98" spans="1:30" ht="16.5" x14ac:dyDescent="0.35">
      <c r="A98" s="12"/>
      <c r="B98" s="13"/>
      <c r="C98" s="13"/>
      <c r="D98" s="14"/>
      <c r="E98" s="15"/>
      <c r="F98" s="16"/>
      <c r="G98" s="16"/>
      <c r="H98" s="17"/>
      <c r="I98" s="17"/>
      <c r="J98" s="18">
        <f t="shared" si="18"/>
        <v>0</v>
      </c>
      <c r="K98" s="19" t="str">
        <f t="shared" si="19"/>
        <v/>
      </c>
      <c r="L98" s="38" t="str">
        <f t="shared" si="20"/>
        <v/>
      </c>
      <c r="M98" s="21"/>
      <c r="N98" s="30" t="s">
        <v>19</v>
      </c>
      <c r="O98" s="22">
        <f t="shared" si="21"/>
        <v>0</v>
      </c>
      <c r="P98" s="23">
        <f t="shared" si="22"/>
        <v>0</v>
      </c>
      <c r="Q98" s="23">
        <f t="shared" si="23"/>
        <v>0</v>
      </c>
      <c r="R98" s="23">
        <f t="shared" si="24"/>
        <v>0</v>
      </c>
      <c r="S98" s="24">
        <f t="shared" si="25"/>
        <v>0</v>
      </c>
      <c r="T98" s="25">
        <f t="shared" si="26"/>
        <v>0</v>
      </c>
      <c r="U98" s="26">
        <f t="shared" si="27"/>
        <v>0</v>
      </c>
      <c r="V98" s="32">
        <f t="shared" si="28"/>
        <v>0</v>
      </c>
      <c r="W98" s="26">
        <f t="shared" si="29"/>
        <v>0</v>
      </c>
      <c r="X98" s="27">
        <f t="shared" si="30"/>
        <v>0</v>
      </c>
      <c r="Y98" s="99">
        <f t="shared" si="31"/>
        <v>0</v>
      </c>
      <c r="Z98" s="26">
        <f t="shared" si="32"/>
        <v>0</v>
      </c>
      <c r="AA98" s="27">
        <f t="shared" si="33"/>
        <v>0</v>
      </c>
      <c r="AB98" s="28">
        <f t="shared" si="34"/>
        <v>0</v>
      </c>
      <c r="AC98" s="33">
        <f t="shared" si="35"/>
        <v>0</v>
      </c>
      <c r="AD98" s="34"/>
    </row>
    <row r="99" spans="1:30" ht="16.5" x14ac:dyDescent="0.35">
      <c r="A99" s="12"/>
      <c r="B99" s="13"/>
      <c r="C99" s="13"/>
      <c r="D99" s="14"/>
      <c r="E99" s="15"/>
      <c r="F99" s="16"/>
      <c r="G99" s="16"/>
      <c r="H99" s="17"/>
      <c r="I99" s="17"/>
      <c r="J99" s="18">
        <f t="shared" si="18"/>
        <v>0</v>
      </c>
      <c r="K99" s="19" t="str">
        <f t="shared" si="19"/>
        <v/>
      </c>
      <c r="L99" s="38" t="str">
        <f t="shared" si="20"/>
        <v/>
      </c>
      <c r="M99" s="21"/>
      <c r="N99" s="30" t="s">
        <v>19</v>
      </c>
      <c r="O99" s="22">
        <f t="shared" si="21"/>
        <v>0</v>
      </c>
      <c r="P99" s="23">
        <f t="shared" si="22"/>
        <v>0</v>
      </c>
      <c r="Q99" s="23">
        <f t="shared" si="23"/>
        <v>0</v>
      </c>
      <c r="R99" s="23">
        <f t="shared" si="24"/>
        <v>0</v>
      </c>
      <c r="S99" s="24">
        <f t="shared" si="25"/>
        <v>0</v>
      </c>
      <c r="T99" s="25">
        <f t="shared" si="26"/>
        <v>0</v>
      </c>
      <c r="U99" s="26">
        <f t="shared" si="27"/>
        <v>0</v>
      </c>
      <c r="V99" s="32">
        <f t="shared" si="28"/>
        <v>0</v>
      </c>
      <c r="W99" s="26">
        <f t="shared" si="29"/>
        <v>0</v>
      </c>
      <c r="X99" s="27">
        <f t="shared" si="30"/>
        <v>0</v>
      </c>
      <c r="Y99" s="99">
        <f t="shared" si="31"/>
        <v>0</v>
      </c>
      <c r="Z99" s="26">
        <f t="shared" si="32"/>
        <v>0</v>
      </c>
      <c r="AA99" s="27">
        <f t="shared" si="33"/>
        <v>0</v>
      </c>
      <c r="AB99" s="28">
        <f t="shared" si="34"/>
        <v>0</v>
      </c>
      <c r="AC99" s="33">
        <f t="shared" si="35"/>
        <v>0</v>
      </c>
      <c r="AD99" s="34"/>
    </row>
    <row r="100" spans="1:30" ht="16.5" x14ac:dyDescent="0.35">
      <c r="A100" s="12"/>
      <c r="B100" s="13"/>
      <c r="C100" s="13"/>
      <c r="D100" s="14"/>
      <c r="E100" s="15"/>
      <c r="F100" s="16"/>
      <c r="G100" s="16"/>
      <c r="H100" s="17"/>
      <c r="I100" s="17"/>
      <c r="J100" s="18">
        <f t="shared" si="18"/>
        <v>0</v>
      </c>
      <c r="K100" s="19" t="str">
        <f t="shared" si="19"/>
        <v/>
      </c>
      <c r="L100" s="38" t="str">
        <f t="shared" si="20"/>
        <v/>
      </c>
      <c r="M100" s="21"/>
      <c r="N100" s="30" t="s">
        <v>19</v>
      </c>
      <c r="O100" s="22">
        <f t="shared" si="21"/>
        <v>0</v>
      </c>
      <c r="P100" s="23">
        <f t="shared" si="22"/>
        <v>0</v>
      </c>
      <c r="Q100" s="23">
        <f t="shared" si="23"/>
        <v>0</v>
      </c>
      <c r="R100" s="23">
        <f t="shared" si="24"/>
        <v>0</v>
      </c>
      <c r="S100" s="24">
        <f t="shared" si="25"/>
        <v>0</v>
      </c>
      <c r="T100" s="25">
        <f t="shared" si="26"/>
        <v>0</v>
      </c>
      <c r="U100" s="26">
        <f t="shared" si="27"/>
        <v>0</v>
      </c>
      <c r="V100" s="32">
        <f t="shared" si="28"/>
        <v>0</v>
      </c>
      <c r="W100" s="26">
        <f t="shared" si="29"/>
        <v>0</v>
      </c>
      <c r="X100" s="27">
        <f t="shared" si="30"/>
        <v>0</v>
      </c>
      <c r="Y100" s="99">
        <f t="shared" si="31"/>
        <v>0</v>
      </c>
      <c r="Z100" s="26">
        <f t="shared" si="32"/>
        <v>0</v>
      </c>
      <c r="AA100" s="27">
        <f t="shared" si="33"/>
        <v>0</v>
      </c>
      <c r="AB100" s="28">
        <f t="shared" si="34"/>
        <v>0</v>
      </c>
      <c r="AC100" s="33">
        <f t="shared" si="35"/>
        <v>0</v>
      </c>
      <c r="AD100" s="34"/>
    </row>
    <row r="101" spans="1:30" ht="16.5" x14ac:dyDescent="0.35">
      <c r="A101" s="12"/>
      <c r="B101" s="13"/>
      <c r="C101" s="13"/>
      <c r="D101" s="14"/>
      <c r="E101" s="15"/>
      <c r="F101" s="16"/>
      <c r="G101" s="16"/>
      <c r="H101" s="17"/>
      <c r="I101" s="17"/>
      <c r="J101" s="18">
        <f t="shared" si="18"/>
        <v>0</v>
      </c>
      <c r="K101" s="19" t="str">
        <f t="shared" si="19"/>
        <v/>
      </c>
      <c r="L101" s="38" t="str">
        <f t="shared" si="20"/>
        <v/>
      </c>
      <c r="M101" s="21"/>
      <c r="N101" s="30" t="s">
        <v>19</v>
      </c>
      <c r="O101" s="22">
        <f t="shared" si="21"/>
        <v>0</v>
      </c>
      <c r="P101" s="23">
        <f t="shared" si="22"/>
        <v>0</v>
      </c>
      <c r="Q101" s="23">
        <f t="shared" si="23"/>
        <v>0</v>
      </c>
      <c r="R101" s="23">
        <f t="shared" si="24"/>
        <v>0</v>
      </c>
      <c r="S101" s="24">
        <f t="shared" si="25"/>
        <v>0</v>
      </c>
      <c r="T101" s="25">
        <f t="shared" si="26"/>
        <v>0</v>
      </c>
      <c r="U101" s="26">
        <f t="shared" si="27"/>
        <v>0</v>
      </c>
      <c r="V101" s="32">
        <f t="shared" si="28"/>
        <v>0</v>
      </c>
      <c r="W101" s="26">
        <f t="shared" si="29"/>
        <v>0</v>
      </c>
      <c r="X101" s="27">
        <f t="shared" si="30"/>
        <v>0</v>
      </c>
      <c r="Y101" s="99">
        <f t="shared" si="31"/>
        <v>0</v>
      </c>
      <c r="Z101" s="26">
        <f t="shared" si="32"/>
        <v>0</v>
      </c>
      <c r="AA101" s="27">
        <f t="shared" si="33"/>
        <v>0</v>
      </c>
      <c r="AB101" s="28">
        <f t="shared" si="34"/>
        <v>0</v>
      </c>
      <c r="AC101" s="33">
        <f t="shared" si="35"/>
        <v>0</v>
      </c>
      <c r="AD101" s="34"/>
    </row>
    <row r="102" spans="1:30" ht="16.5" x14ac:dyDescent="0.35">
      <c r="A102" s="12"/>
      <c r="B102" s="13"/>
      <c r="C102" s="13"/>
      <c r="D102" s="14"/>
      <c r="E102" s="15"/>
      <c r="F102" s="16"/>
      <c r="G102" s="16"/>
      <c r="H102" s="17"/>
      <c r="I102" s="17"/>
      <c r="J102" s="18">
        <f t="shared" si="18"/>
        <v>0</v>
      </c>
      <c r="K102" s="19" t="str">
        <f t="shared" si="19"/>
        <v/>
      </c>
      <c r="L102" s="38" t="str">
        <f t="shared" si="20"/>
        <v/>
      </c>
      <c r="M102" s="21"/>
      <c r="N102" s="30" t="s">
        <v>19</v>
      </c>
      <c r="O102" s="22">
        <f t="shared" si="21"/>
        <v>0</v>
      </c>
      <c r="P102" s="23">
        <f t="shared" si="22"/>
        <v>0</v>
      </c>
      <c r="Q102" s="23">
        <f t="shared" si="23"/>
        <v>0</v>
      </c>
      <c r="R102" s="23">
        <f t="shared" si="24"/>
        <v>0</v>
      </c>
      <c r="S102" s="24">
        <f t="shared" si="25"/>
        <v>0</v>
      </c>
      <c r="T102" s="25">
        <f t="shared" si="26"/>
        <v>0</v>
      </c>
      <c r="U102" s="26">
        <f t="shared" si="27"/>
        <v>0</v>
      </c>
      <c r="V102" s="32">
        <f t="shared" si="28"/>
        <v>0</v>
      </c>
      <c r="W102" s="26">
        <f t="shared" si="29"/>
        <v>0</v>
      </c>
      <c r="X102" s="27">
        <f t="shared" si="30"/>
        <v>0</v>
      </c>
      <c r="Y102" s="99">
        <f t="shared" si="31"/>
        <v>0</v>
      </c>
      <c r="Z102" s="26">
        <f t="shared" si="32"/>
        <v>0</v>
      </c>
      <c r="AA102" s="27">
        <f t="shared" si="33"/>
        <v>0</v>
      </c>
      <c r="AB102" s="28">
        <f t="shared" si="34"/>
        <v>0</v>
      </c>
      <c r="AC102" s="33">
        <f t="shared" si="35"/>
        <v>0</v>
      </c>
      <c r="AD102" s="34"/>
    </row>
    <row r="103" spans="1:30" ht="16.5" x14ac:dyDescent="0.35">
      <c r="A103" s="12"/>
      <c r="B103" s="13"/>
      <c r="C103" s="13"/>
      <c r="D103" s="14"/>
      <c r="E103" s="15"/>
      <c r="F103" s="16"/>
      <c r="G103" s="16"/>
      <c r="H103" s="17"/>
      <c r="I103" s="17"/>
      <c r="J103" s="18">
        <f t="shared" si="18"/>
        <v>0</v>
      </c>
      <c r="K103" s="19" t="str">
        <f t="shared" si="19"/>
        <v/>
      </c>
      <c r="L103" s="38" t="str">
        <f t="shared" si="20"/>
        <v/>
      </c>
      <c r="M103" s="21"/>
      <c r="N103" s="30" t="s">
        <v>19</v>
      </c>
      <c r="O103" s="22">
        <f t="shared" si="21"/>
        <v>0</v>
      </c>
      <c r="P103" s="23">
        <f t="shared" si="22"/>
        <v>0</v>
      </c>
      <c r="Q103" s="23">
        <f t="shared" si="23"/>
        <v>0</v>
      </c>
      <c r="R103" s="23">
        <f t="shared" si="24"/>
        <v>0</v>
      </c>
      <c r="S103" s="24">
        <f t="shared" si="25"/>
        <v>0</v>
      </c>
      <c r="T103" s="25">
        <f t="shared" si="26"/>
        <v>0</v>
      </c>
      <c r="U103" s="26">
        <f t="shared" si="27"/>
        <v>0</v>
      </c>
      <c r="V103" s="32">
        <f t="shared" si="28"/>
        <v>0</v>
      </c>
      <c r="W103" s="26">
        <f t="shared" si="29"/>
        <v>0</v>
      </c>
      <c r="X103" s="27">
        <f t="shared" si="30"/>
        <v>0</v>
      </c>
      <c r="Y103" s="99">
        <f t="shared" si="31"/>
        <v>0</v>
      </c>
      <c r="Z103" s="26">
        <f t="shared" si="32"/>
        <v>0</v>
      </c>
      <c r="AA103" s="27">
        <f t="shared" si="33"/>
        <v>0</v>
      </c>
      <c r="AB103" s="28">
        <f t="shared" si="34"/>
        <v>0</v>
      </c>
      <c r="AC103" s="33">
        <f t="shared" si="35"/>
        <v>0</v>
      </c>
      <c r="AD103" s="34"/>
    </row>
    <row r="104" spans="1:30" ht="16.5" x14ac:dyDescent="0.35">
      <c r="A104" s="12"/>
      <c r="B104" s="13"/>
      <c r="C104" s="13"/>
      <c r="D104" s="14"/>
      <c r="E104" s="15"/>
      <c r="F104" s="16"/>
      <c r="G104" s="16"/>
      <c r="H104" s="17"/>
      <c r="I104" s="17"/>
      <c r="J104" s="18">
        <f t="shared" si="18"/>
        <v>0</v>
      </c>
      <c r="K104" s="19" t="str">
        <f t="shared" si="19"/>
        <v/>
      </c>
      <c r="L104" s="38" t="str">
        <f t="shared" si="20"/>
        <v/>
      </c>
      <c r="M104" s="21"/>
      <c r="N104" s="30" t="s">
        <v>19</v>
      </c>
      <c r="O104" s="22">
        <f t="shared" si="21"/>
        <v>0</v>
      </c>
      <c r="P104" s="23">
        <f t="shared" si="22"/>
        <v>0</v>
      </c>
      <c r="Q104" s="23">
        <f t="shared" si="23"/>
        <v>0</v>
      </c>
      <c r="R104" s="23">
        <f t="shared" si="24"/>
        <v>0</v>
      </c>
      <c r="S104" s="24">
        <f t="shared" si="25"/>
        <v>0</v>
      </c>
      <c r="T104" s="25">
        <f t="shared" si="26"/>
        <v>0</v>
      </c>
      <c r="U104" s="26">
        <f t="shared" si="27"/>
        <v>0</v>
      </c>
      <c r="V104" s="32">
        <f t="shared" si="28"/>
        <v>0</v>
      </c>
      <c r="W104" s="26">
        <f t="shared" si="29"/>
        <v>0</v>
      </c>
      <c r="X104" s="27">
        <f t="shared" si="30"/>
        <v>0</v>
      </c>
      <c r="Y104" s="99">
        <f t="shared" si="31"/>
        <v>0</v>
      </c>
      <c r="Z104" s="26">
        <f t="shared" si="32"/>
        <v>0</v>
      </c>
      <c r="AA104" s="27">
        <f t="shared" si="33"/>
        <v>0</v>
      </c>
      <c r="AB104" s="28">
        <f t="shared" si="34"/>
        <v>0</v>
      </c>
      <c r="AC104" s="33">
        <f t="shared" si="35"/>
        <v>0</v>
      </c>
      <c r="AD104" s="34"/>
    </row>
    <row r="105" spans="1:30" ht="16.5" x14ac:dyDescent="0.35">
      <c r="A105" s="12"/>
      <c r="B105" s="13"/>
      <c r="C105" s="13"/>
      <c r="D105" s="14"/>
      <c r="E105" s="15"/>
      <c r="F105" s="16"/>
      <c r="G105" s="16"/>
      <c r="H105" s="17"/>
      <c r="I105" s="17"/>
      <c r="J105" s="18">
        <f t="shared" si="18"/>
        <v>0</v>
      </c>
      <c r="K105" s="19" t="str">
        <f t="shared" si="19"/>
        <v/>
      </c>
      <c r="L105" s="38" t="str">
        <f t="shared" si="20"/>
        <v/>
      </c>
      <c r="M105" s="21"/>
      <c r="N105" s="30" t="s">
        <v>19</v>
      </c>
      <c r="O105" s="22">
        <f t="shared" si="21"/>
        <v>0</v>
      </c>
      <c r="P105" s="23">
        <f t="shared" si="22"/>
        <v>0</v>
      </c>
      <c r="Q105" s="23">
        <f t="shared" si="23"/>
        <v>0</v>
      </c>
      <c r="R105" s="23">
        <f t="shared" si="24"/>
        <v>0</v>
      </c>
      <c r="S105" s="24">
        <f t="shared" si="25"/>
        <v>0</v>
      </c>
      <c r="T105" s="25">
        <f t="shared" si="26"/>
        <v>0</v>
      </c>
      <c r="U105" s="26">
        <f t="shared" si="27"/>
        <v>0</v>
      </c>
      <c r="V105" s="32">
        <f t="shared" si="28"/>
        <v>0</v>
      </c>
      <c r="W105" s="26">
        <f t="shared" si="29"/>
        <v>0</v>
      </c>
      <c r="X105" s="27">
        <f t="shared" si="30"/>
        <v>0</v>
      </c>
      <c r="Y105" s="99">
        <f t="shared" si="31"/>
        <v>0</v>
      </c>
      <c r="Z105" s="26">
        <f t="shared" si="32"/>
        <v>0</v>
      </c>
      <c r="AA105" s="27">
        <f t="shared" si="33"/>
        <v>0</v>
      </c>
      <c r="AB105" s="28">
        <f t="shared" si="34"/>
        <v>0</v>
      </c>
      <c r="AC105" s="33">
        <f t="shared" si="35"/>
        <v>0</v>
      </c>
      <c r="AD105" s="34"/>
    </row>
    <row r="106" spans="1:30" ht="16.5" x14ac:dyDescent="0.35">
      <c r="A106" s="12"/>
      <c r="B106" s="13"/>
      <c r="C106" s="13"/>
      <c r="D106" s="14"/>
      <c r="E106" s="15"/>
      <c r="F106" s="16"/>
      <c r="G106" s="16"/>
      <c r="H106" s="17"/>
      <c r="I106" s="17"/>
      <c r="J106" s="18">
        <f t="shared" si="18"/>
        <v>0</v>
      </c>
      <c r="K106" s="19" t="str">
        <f t="shared" si="19"/>
        <v/>
      </c>
      <c r="L106" s="38" t="str">
        <f t="shared" si="20"/>
        <v/>
      </c>
      <c r="M106" s="21"/>
      <c r="N106" s="30" t="s">
        <v>19</v>
      </c>
      <c r="O106" s="22">
        <f t="shared" si="21"/>
        <v>0</v>
      </c>
      <c r="P106" s="23">
        <f t="shared" si="22"/>
        <v>0</v>
      </c>
      <c r="Q106" s="23">
        <f t="shared" si="23"/>
        <v>0</v>
      </c>
      <c r="R106" s="23">
        <f t="shared" si="24"/>
        <v>0</v>
      </c>
      <c r="S106" s="24">
        <f t="shared" si="25"/>
        <v>0</v>
      </c>
      <c r="T106" s="25">
        <f t="shared" si="26"/>
        <v>0</v>
      </c>
      <c r="U106" s="26">
        <f t="shared" si="27"/>
        <v>0</v>
      </c>
      <c r="V106" s="32">
        <f t="shared" si="28"/>
        <v>0</v>
      </c>
      <c r="W106" s="26">
        <f t="shared" si="29"/>
        <v>0</v>
      </c>
      <c r="X106" s="27">
        <f t="shared" si="30"/>
        <v>0</v>
      </c>
      <c r="Y106" s="99">
        <f t="shared" si="31"/>
        <v>0</v>
      </c>
      <c r="Z106" s="26">
        <f t="shared" si="32"/>
        <v>0</v>
      </c>
      <c r="AA106" s="27">
        <f t="shared" si="33"/>
        <v>0</v>
      </c>
      <c r="AB106" s="28">
        <f t="shared" si="34"/>
        <v>0</v>
      </c>
      <c r="AC106" s="33">
        <f t="shared" si="35"/>
        <v>0</v>
      </c>
      <c r="AD106" s="34"/>
    </row>
    <row r="107" spans="1:30" ht="16.5" x14ac:dyDescent="0.35">
      <c r="A107" s="12"/>
      <c r="B107" s="13"/>
      <c r="C107" s="13"/>
      <c r="D107" s="14"/>
      <c r="E107" s="15"/>
      <c r="F107" s="16"/>
      <c r="G107" s="16"/>
      <c r="H107" s="17"/>
      <c r="I107" s="17"/>
      <c r="J107" s="18">
        <f t="shared" si="18"/>
        <v>0</v>
      </c>
      <c r="K107" s="19" t="str">
        <f t="shared" si="19"/>
        <v/>
      </c>
      <c r="L107" s="38" t="str">
        <f t="shared" si="20"/>
        <v/>
      </c>
      <c r="M107" s="21"/>
      <c r="N107" s="30" t="s">
        <v>19</v>
      </c>
      <c r="O107" s="22">
        <f t="shared" si="21"/>
        <v>0</v>
      </c>
      <c r="P107" s="23">
        <f t="shared" si="22"/>
        <v>0</v>
      </c>
      <c r="Q107" s="23">
        <f t="shared" si="23"/>
        <v>0</v>
      </c>
      <c r="R107" s="23">
        <f t="shared" si="24"/>
        <v>0</v>
      </c>
      <c r="S107" s="24">
        <f t="shared" si="25"/>
        <v>0</v>
      </c>
      <c r="T107" s="25">
        <f t="shared" si="26"/>
        <v>0</v>
      </c>
      <c r="U107" s="26">
        <f t="shared" si="27"/>
        <v>0</v>
      </c>
      <c r="V107" s="32">
        <f t="shared" si="28"/>
        <v>0</v>
      </c>
      <c r="W107" s="26">
        <f t="shared" si="29"/>
        <v>0</v>
      </c>
      <c r="X107" s="27">
        <f t="shared" si="30"/>
        <v>0</v>
      </c>
      <c r="Y107" s="99">
        <f t="shared" si="31"/>
        <v>0</v>
      </c>
      <c r="Z107" s="26">
        <f t="shared" si="32"/>
        <v>0</v>
      </c>
      <c r="AA107" s="27">
        <f t="shared" si="33"/>
        <v>0</v>
      </c>
      <c r="AB107" s="28">
        <f t="shared" si="34"/>
        <v>0</v>
      </c>
      <c r="AC107" s="33">
        <f t="shared" si="35"/>
        <v>0</v>
      </c>
      <c r="AD107" s="34"/>
    </row>
    <row r="108" spans="1:30" ht="16.5" x14ac:dyDescent="0.35">
      <c r="A108" s="12"/>
      <c r="B108" s="13"/>
      <c r="C108" s="13"/>
      <c r="D108" s="14"/>
      <c r="E108" s="15"/>
      <c r="F108" s="16"/>
      <c r="G108" s="16"/>
      <c r="H108" s="17"/>
      <c r="I108" s="17"/>
      <c r="J108" s="18">
        <f t="shared" si="18"/>
        <v>0</v>
      </c>
      <c r="K108" s="19" t="str">
        <f t="shared" si="19"/>
        <v/>
      </c>
      <c r="L108" s="38" t="str">
        <f t="shared" si="20"/>
        <v/>
      </c>
      <c r="M108" s="21"/>
      <c r="N108" s="30" t="s">
        <v>19</v>
      </c>
      <c r="O108" s="22">
        <f t="shared" si="21"/>
        <v>0</v>
      </c>
      <c r="P108" s="23">
        <f t="shared" si="22"/>
        <v>0</v>
      </c>
      <c r="Q108" s="23">
        <f t="shared" si="23"/>
        <v>0</v>
      </c>
      <c r="R108" s="23">
        <f t="shared" si="24"/>
        <v>0</v>
      </c>
      <c r="S108" s="24">
        <f t="shared" si="25"/>
        <v>0</v>
      </c>
      <c r="T108" s="25">
        <f t="shared" si="26"/>
        <v>0</v>
      </c>
      <c r="U108" s="26">
        <f t="shared" si="27"/>
        <v>0</v>
      </c>
      <c r="V108" s="32">
        <f t="shared" si="28"/>
        <v>0</v>
      </c>
      <c r="W108" s="26">
        <f t="shared" si="29"/>
        <v>0</v>
      </c>
      <c r="X108" s="27">
        <f t="shared" si="30"/>
        <v>0</v>
      </c>
      <c r="Y108" s="99">
        <f t="shared" si="31"/>
        <v>0</v>
      </c>
      <c r="Z108" s="26">
        <f t="shared" si="32"/>
        <v>0</v>
      </c>
      <c r="AA108" s="27">
        <f t="shared" si="33"/>
        <v>0</v>
      </c>
      <c r="AB108" s="28">
        <f t="shared" si="34"/>
        <v>0</v>
      </c>
      <c r="AC108" s="33">
        <f t="shared" si="35"/>
        <v>0</v>
      </c>
      <c r="AD108" s="34"/>
    </row>
    <row r="109" spans="1:30" ht="16.5" x14ac:dyDescent="0.35">
      <c r="A109" s="12"/>
      <c r="B109" s="13"/>
      <c r="C109" s="13"/>
      <c r="D109" s="14"/>
      <c r="E109" s="15"/>
      <c r="F109" s="16"/>
      <c r="G109" s="16"/>
      <c r="H109" s="17"/>
      <c r="I109" s="17"/>
      <c r="J109" s="18">
        <f t="shared" si="18"/>
        <v>0</v>
      </c>
      <c r="K109" s="19" t="str">
        <f t="shared" si="19"/>
        <v/>
      </c>
      <c r="L109" s="38" t="str">
        <f t="shared" si="20"/>
        <v/>
      </c>
      <c r="M109" s="21"/>
      <c r="N109" s="30" t="s">
        <v>19</v>
      </c>
      <c r="O109" s="22">
        <f t="shared" si="21"/>
        <v>0</v>
      </c>
      <c r="P109" s="23">
        <f t="shared" si="22"/>
        <v>0</v>
      </c>
      <c r="Q109" s="23">
        <f t="shared" si="23"/>
        <v>0</v>
      </c>
      <c r="R109" s="23">
        <f t="shared" si="24"/>
        <v>0</v>
      </c>
      <c r="S109" s="24">
        <f t="shared" si="25"/>
        <v>0</v>
      </c>
      <c r="T109" s="25">
        <f t="shared" si="26"/>
        <v>0</v>
      </c>
      <c r="U109" s="26">
        <f t="shared" si="27"/>
        <v>0</v>
      </c>
      <c r="V109" s="32">
        <f t="shared" si="28"/>
        <v>0</v>
      </c>
      <c r="W109" s="26">
        <f t="shared" si="29"/>
        <v>0</v>
      </c>
      <c r="X109" s="27">
        <f t="shared" si="30"/>
        <v>0</v>
      </c>
      <c r="Y109" s="99">
        <f t="shared" si="31"/>
        <v>0</v>
      </c>
      <c r="Z109" s="26">
        <f t="shared" si="32"/>
        <v>0</v>
      </c>
      <c r="AA109" s="27">
        <f t="shared" si="33"/>
        <v>0</v>
      </c>
      <c r="AB109" s="28">
        <f t="shared" si="34"/>
        <v>0</v>
      </c>
      <c r="AC109" s="33">
        <f t="shared" si="35"/>
        <v>0</v>
      </c>
      <c r="AD109" s="34"/>
    </row>
    <row r="110" spans="1:30" ht="16.5" x14ac:dyDescent="0.35">
      <c r="A110" s="12"/>
      <c r="B110" s="13"/>
      <c r="C110" s="13"/>
      <c r="D110" s="14"/>
      <c r="E110" s="15"/>
      <c r="F110" s="16"/>
      <c r="G110" s="16"/>
      <c r="H110" s="17"/>
      <c r="I110" s="17"/>
      <c r="J110" s="18">
        <f t="shared" si="18"/>
        <v>0</v>
      </c>
      <c r="K110" s="19" t="str">
        <f t="shared" si="19"/>
        <v/>
      </c>
      <c r="L110" s="38" t="str">
        <f t="shared" si="20"/>
        <v/>
      </c>
      <c r="M110" s="21"/>
      <c r="N110" s="30" t="s">
        <v>19</v>
      </c>
      <c r="O110" s="22">
        <f t="shared" si="21"/>
        <v>0</v>
      </c>
      <c r="P110" s="23">
        <f t="shared" si="22"/>
        <v>0</v>
      </c>
      <c r="Q110" s="23">
        <f t="shared" si="23"/>
        <v>0</v>
      </c>
      <c r="R110" s="23">
        <f t="shared" si="24"/>
        <v>0</v>
      </c>
      <c r="S110" s="24">
        <f t="shared" si="25"/>
        <v>0</v>
      </c>
      <c r="T110" s="25">
        <f t="shared" si="26"/>
        <v>0</v>
      </c>
      <c r="U110" s="26">
        <f t="shared" si="27"/>
        <v>0</v>
      </c>
      <c r="V110" s="32">
        <f t="shared" si="28"/>
        <v>0</v>
      </c>
      <c r="W110" s="26">
        <f t="shared" si="29"/>
        <v>0</v>
      </c>
      <c r="X110" s="27">
        <f t="shared" si="30"/>
        <v>0</v>
      </c>
      <c r="Y110" s="99">
        <f t="shared" si="31"/>
        <v>0</v>
      </c>
      <c r="Z110" s="26">
        <f t="shared" si="32"/>
        <v>0</v>
      </c>
      <c r="AA110" s="27">
        <f t="shared" si="33"/>
        <v>0</v>
      </c>
      <c r="AB110" s="28">
        <f t="shared" si="34"/>
        <v>0</v>
      </c>
      <c r="AC110" s="33">
        <f t="shared" si="35"/>
        <v>0</v>
      </c>
      <c r="AD110" s="34"/>
    </row>
    <row r="111" spans="1:30" ht="16.5" x14ac:dyDescent="0.35">
      <c r="A111" s="12"/>
      <c r="B111" s="13"/>
      <c r="C111" s="13"/>
      <c r="D111" s="14"/>
      <c r="E111" s="15"/>
      <c r="F111" s="16"/>
      <c r="G111" s="16"/>
      <c r="H111" s="17"/>
      <c r="I111" s="17"/>
      <c r="J111" s="18">
        <f t="shared" si="18"/>
        <v>0</v>
      </c>
      <c r="K111" s="19" t="str">
        <f t="shared" si="19"/>
        <v/>
      </c>
      <c r="L111" s="38" t="str">
        <f t="shared" si="20"/>
        <v/>
      </c>
      <c r="M111" s="21"/>
      <c r="N111" s="30" t="s">
        <v>19</v>
      </c>
      <c r="O111" s="22">
        <f t="shared" si="21"/>
        <v>0</v>
      </c>
      <c r="P111" s="23">
        <f t="shared" si="22"/>
        <v>0</v>
      </c>
      <c r="Q111" s="23">
        <f t="shared" si="23"/>
        <v>0</v>
      </c>
      <c r="R111" s="23">
        <f t="shared" si="24"/>
        <v>0</v>
      </c>
      <c r="S111" s="24">
        <f t="shared" si="25"/>
        <v>0</v>
      </c>
      <c r="T111" s="25">
        <f t="shared" si="26"/>
        <v>0</v>
      </c>
      <c r="U111" s="26">
        <f t="shared" si="27"/>
        <v>0</v>
      </c>
      <c r="V111" s="32">
        <f t="shared" si="28"/>
        <v>0</v>
      </c>
      <c r="W111" s="26">
        <f t="shared" si="29"/>
        <v>0</v>
      </c>
      <c r="X111" s="27">
        <f t="shared" si="30"/>
        <v>0</v>
      </c>
      <c r="Y111" s="99">
        <f t="shared" si="31"/>
        <v>0</v>
      </c>
      <c r="Z111" s="26">
        <f t="shared" si="32"/>
        <v>0</v>
      </c>
      <c r="AA111" s="27">
        <f t="shared" si="33"/>
        <v>0</v>
      </c>
      <c r="AB111" s="28">
        <f t="shared" si="34"/>
        <v>0</v>
      </c>
      <c r="AC111" s="33">
        <f t="shared" si="35"/>
        <v>0</v>
      </c>
      <c r="AD111" s="34"/>
    </row>
    <row r="112" spans="1:30" ht="16.5" x14ac:dyDescent="0.35">
      <c r="A112" s="12"/>
      <c r="B112" s="13"/>
      <c r="C112" s="13"/>
      <c r="D112" s="14"/>
      <c r="E112" s="15"/>
      <c r="F112" s="16"/>
      <c r="G112" s="16"/>
      <c r="H112" s="17"/>
      <c r="I112" s="17"/>
      <c r="J112" s="18">
        <f t="shared" si="18"/>
        <v>0</v>
      </c>
      <c r="K112" s="19" t="str">
        <f t="shared" si="19"/>
        <v/>
      </c>
      <c r="L112" s="38" t="str">
        <f t="shared" si="20"/>
        <v/>
      </c>
      <c r="M112" s="21"/>
      <c r="N112" s="30" t="s">
        <v>19</v>
      </c>
      <c r="O112" s="22">
        <f t="shared" si="21"/>
        <v>0</v>
      </c>
      <c r="P112" s="23">
        <f t="shared" si="22"/>
        <v>0</v>
      </c>
      <c r="Q112" s="23">
        <f t="shared" si="23"/>
        <v>0</v>
      </c>
      <c r="R112" s="23">
        <f t="shared" si="24"/>
        <v>0</v>
      </c>
      <c r="S112" s="24">
        <f t="shared" si="25"/>
        <v>0</v>
      </c>
      <c r="T112" s="25">
        <f t="shared" si="26"/>
        <v>0</v>
      </c>
      <c r="U112" s="26">
        <f t="shared" si="27"/>
        <v>0</v>
      </c>
      <c r="V112" s="32">
        <f t="shared" si="28"/>
        <v>0</v>
      </c>
      <c r="W112" s="26">
        <f t="shared" si="29"/>
        <v>0</v>
      </c>
      <c r="X112" s="27">
        <f t="shared" si="30"/>
        <v>0</v>
      </c>
      <c r="Y112" s="99">
        <f t="shared" si="31"/>
        <v>0</v>
      </c>
      <c r="Z112" s="26">
        <f t="shared" si="32"/>
        <v>0</v>
      </c>
      <c r="AA112" s="27">
        <f t="shared" si="33"/>
        <v>0</v>
      </c>
      <c r="AB112" s="28">
        <f t="shared" si="34"/>
        <v>0</v>
      </c>
      <c r="AC112" s="33">
        <f t="shared" si="35"/>
        <v>0</v>
      </c>
      <c r="AD112" s="34"/>
    </row>
    <row r="113" spans="1:30" ht="16.5" x14ac:dyDescent="0.35">
      <c r="A113" s="12"/>
      <c r="B113" s="13"/>
      <c r="C113" s="13"/>
      <c r="D113" s="14"/>
      <c r="E113" s="15"/>
      <c r="F113" s="16"/>
      <c r="G113" s="16"/>
      <c r="H113" s="17"/>
      <c r="I113" s="17"/>
      <c r="J113" s="18">
        <f t="shared" si="18"/>
        <v>0</v>
      </c>
      <c r="K113" s="19" t="str">
        <f t="shared" si="19"/>
        <v/>
      </c>
      <c r="L113" s="38" t="str">
        <f t="shared" si="20"/>
        <v/>
      </c>
      <c r="M113" s="21"/>
      <c r="N113" s="30" t="s">
        <v>19</v>
      </c>
      <c r="O113" s="22">
        <f t="shared" si="21"/>
        <v>0</v>
      </c>
      <c r="P113" s="23">
        <f t="shared" si="22"/>
        <v>0</v>
      </c>
      <c r="Q113" s="23">
        <f t="shared" si="23"/>
        <v>0</v>
      </c>
      <c r="R113" s="23">
        <f t="shared" si="24"/>
        <v>0</v>
      </c>
      <c r="S113" s="24">
        <f t="shared" si="25"/>
        <v>0</v>
      </c>
      <c r="T113" s="25">
        <f t="shared" si="26"/>
        <v>0</v>
      </c>
      <c r="U113" s="26">
        <f t="shared" si="27"/>
        <v>0</v>
      </c>
      <c r="V113" s="32">
        <f t="shared" si="28"/>
        <v>0</v>
      </c>
      <c r="W113" s="26">
        <f t="shared" si="29"/>
        <v>0</v>
      </c>
      <c r="X113" s="27">
        <f t="shared" si="30"/>
        <v>0</v>
      </c>
      <c r="Y113" s="99">
        <f t="shared" si="31"/>
        <v>0</v>
      </c>
      <c r="Z113" s="26">
        <f t="shared" si="32"/>
        <v>0</v>
      </c>
      <c r="AA113" s="27">
        <f t="shared" si="33"/>
        <v>0</v>
      </c>
      <c r="AB113" s="28">
        <f t="shared" si="34"/>
        <v>0</v>
      </c>
      <c r="AC113" s="33">
        <f t="shared" si="35"/>
        <v>0</v>
      </c>
      <c r="AD113" s="34"/>
    </row>
    <row r="114" spans="1:30" ht="16.5" x14ac:dyDescent="0.35">
      <c r="A114" s="12"/>
      <c r="B114" s="13"/>
      <c r="C114" s="13"/>
      <c r="D114" s="14"/>
      <c r="E114" s="15"/>
      <c r="F114" s="16"/>
      <c r="G114" s="16"/>
      <c r="H114" s="17"/>
      <c r="I114" s="17"/>
      <c r="J114" s="18">
        <f t="shared" si="18"/>
        <v>0</v>
      </c>
      <c r="K114" s="19" t="str">
        <f t="shared" si="19"/>
        <v/>
      </c>
      <c r="L114" s="38" t="str">
        <f t="shared" si="20"/>
        <v/>
      </c>
      <c r="M114" s="21"/>
      <c r="N114" s="30" t="s">
        <v>19</v>
      </c>
      <c r="O114" s="22">
        <f t="shared" si="21"/>
        <v>0</v>
      </c>
      <c r="P114" s="23">
        <f t="shared" si="22"/>
        <v>0</v>
      </c>
      <c r="Q114" s="23">
        <f t="shared" si="23"/>
        <v>0</v>
      </c>
      <c r="R114" s="23">
        <f t="shared" si="24"/>
        <v>0</v>
      </c>
      <c r="S114" s="24">
        <f t="shared" si="25"/>
        <v>0</v>
      </c>
      <c r="T114" s="25">
        <f t="shared" si="26"/>
        <v>0</v>
      </c>
      <c r="U114" s="26">
        <f t="shared" si="27"/>
        <v>0</v>
      </c>
      <c r="V114" s="32">
        <f t="shared" si="28"/>
        <v>0</v>
      </c>
      <c r="W114" s="26">
        <f t="shared" si="29"/>
        <v>0</v>
      </c>
      <c r="X114" s="27">
        <f t="shared" si="30"/>
        <v>0</v>
      </c>
      <c r="Y114" s="99">
        <f t="shared" si="31"/>
        <v>0</v>
      </c>
      <c r="Z114" s="26">
        <f t="shared" si="32"/>
        <v>0</v>
      </c>
      <c r="AA114" s="27">
        <f t="shared" si="33"/>
        <v>0</v>
      </c>
      <c r="AB114" s="28">
        <f t="shared" si="34"/>
        <v>0</v>
      </c>
      <c r="AC114" s="33">
        <f t="shared" si="35"/>
        <v>0</v>
      </c>
      <c r="AD114" s="34"/>
    </row>
    <row r="115" spans="1:30" ht="16.5" x14ac:dyDescent="0.35">
      <c r="A115" s="12"/>
      <c r="B115" s="13"/>
      <c r="C115" s="13"/>
      <c r="D115" s="14"/>
      <c r="E115" s="15"/>
      <c r="F115" s="16"/>
      <c r="G115" s="16"/>
      <c r="H115" s="17"/>
      <c r="I115" s="17"/>
      <c r="J115" s="18">
        <f t="shared" si="18"/>
        <v>0</v>
      </c>
      <c r="K115" s="19" t="str">
        <f t="shared" si="19"/>
        <v/>
      </c>
      <c r="L115" s="38" t="str">
        <f t="shared" si="20"/>
        <v/>
      </c>
      <c r="M115" s="21"/>
      <c r="N115" s="30" t="s">
        <v>19</v>
      </c>
      <c r="O115" s="22">
        <f t="shared" si="21"/>
        <v>0</v>
      </c>
      <c r="P115" s="23">
        <f t="shared" si="22"/>
        <v>0</v>
      </c>
      <c r="Q115" s="23">
        <f t="shared" si="23"/>
        <v>0</v>
      </c>
      <c r="R115" s="23">
        <f t="shared" si="24"/>
        <v>0</v>
      </c>
      <c r="S115" s="24">
        <f t="shared" si="25"/>
        <v>0</v>
      </c>
      <c r="T115" s="25">
        <f t="shared" si="26"/>
        <v>0</v>
      </c>
      <c r="U115" s="26">
        <f t="shared" si="27"/>
        <v>0</v>
      </c>
      <c r="V115" s="32">
        <f t="shared" si="28"/>
        <v>0</v>
      </c>
      <c r="W115" s="26">
        <f t="shared" si="29"/>
        <v>0</v>
      </c>
      <c r="X115" s="27">
        <f t="shared" si="30"/>
        <v>0</v>
      </c>
      <c r="Y115" s="99">
        <f t="shared" si="31"/>
        <v>0</v>
      </c>
      <c r="Z115" s="26">
        <f t="shared" si="32"/>
        <v>0</v>
      </c>
      <c r="AA115" s="27">
        <f t="shared" si="33"/>
        <v>0</v>
      </c>
      <c r="AB115" s="28">
        <f t="shared" si="34"/>
        <v>0</v>
      </c>
      <c r="AC115" s="33">
        <f t="shared" si="35"/>
        <v>0</v>
      </c>
      <c r="AD115" s="34"/>
    </row>
    <row r="116" spans="1:30" ht="16.5" x14ac:dyDescent="0.35">
      <c r="A116" s="12"/>
      <c r="B116" s="13"/>
      <c r="C116" s="13"/>
      <c r="D116" s="14"/>
      <c r="E116" s="15"/>
      <c r="F116" s="16"/>
      <c r="G116" s="16"/>
      <c r="H116" s="17"/>
      <c r="I116" s="17"/>
      <c r="J116" s="18">
        <f t="shared" si="18"/>
        <v>0</v>
      </c>
      <c r="K116" s="19" t="str">
        <f t="shared" si="19"/>
        <v/>
      </c>
      <c r="L116" s="38" t="str">
        <f t="shared" si="20"/>
        <v/>
      </c>
      <c r="M116" s="21"/>
      <c r="N116" s="30" t="s">
        <v>19</v>
      </c>
      <c r="O116" s="22">
        <f t="shared" si="21"/>
        <v>0</v>
      </c>
      <c r="P116" s="23">
        <f t="shared" si="22"/>
        <v>0</v>
      </c>
      <c r="Q116" s="23">
        <f t="shared" si="23"/>
        <v>0</v>
      </c>
      <c r="R116" s="23">
        <f t="shared" si="24"/>
        <v>0</v>
      </c>
      <c r="S116" s="24">
        <f t="shared" si="25"/>
        <v>0</v>
      </c>
      <c r="T116" s="25">
        <f t="shared" si="26"/>
        <v>0</v>
      </c>
      <c r="U116" s="26">
        <f t="shared" si="27"/>
        <v>0</v>
      </c>
      <c r="V116" s="32">
        <f t="shared" si="28"/>
        <v>0</v>
      </c>
      <c r="W116" s="26">
        <f t="shared" si="29"/>
        <v>0</v>
      </c>
      <c r="X116" s="27">
        <f t="shared" si="30"/>
        <v>0</v>
      </c>
      <c r="Y116" s="99">
        <f t="shared" si="31"/>
        <v>0</v>
      </c>
      <c r="Z116" s="26">
        <f t="shared" si="32"/>
        <v>0</v>
      </c>
      <c r="AA116" s="27">
        <f t="shared" si="33"/>
        <v>0</v>
      </c>
      <c r="AB116" s="28">
        <f t="shared" si="34"/>
        <v>0</v>
      </c>
      <c r="AC116" s="33">
        <f t="shared" si="35"/>
        <v>0</v>
      </c>
      <c r="AD116" s="34"/>
    </row>
    <row r="117" spans="1:30" ht="16.5" x14ac:dyDescent="0.35">
      <c r="A117" s="12"/>
      <c r="B117" s="13"/>
      <c r="C117" s="13"/>
      <c r="D117" s="14"/>
      <c r="E117" s="15"/>
      <c r="F117" s="16"/>
      <c r="G117" s="16"/>
      <c r="H117" s="17"/>
      <c r="I117" s="17"/>
      <c r="J117" s="18">
        <f t="shared" si="18"/>
        <v>0</v>
      </c>
      <c r="K117" s="19" t="str">
        <f t="shared" si="19"/>
        <v/>
      </c>
      <c r="L117" s="38" t="str">
        <f t="shared" si="20"/>
        <v/>
      </c>
      <c r="M117" s="21"/>
      <c r="N117" s="30" t="s">
        <v>19</v>
      </c>
      <c r="O117" s="22">
        <f t="shared" si="21"/>
        <v>0</v>
      </c>
      <c r="P117" s="23">
        <f t="shared" si="22"/>
        <v>0</v>
      </c>
      <c r="Q117" s="23">
        <f t="shared" si="23"/>
        <v>0</v>
      </c>
      <c r="R117" s="23">
        <f t="shared" si="24"/>
        <v>0</v>
      </c>
      <c r="S117" s="24">
        <f t="shared" si="25"/>
        <v>0</v>
      </c>
      <c r="T117" s="25">
        <f t="shared" si="26"/>
        <v>0</v>
      </c>
      <c r="U117" s="26">
        <f t="shared" si="27"/>
        <v>0</v>
      </c>
      <c r="V117" s="32">
        <f t="shared" si="28"/>
        <v>0</v>
      </c>
      <c r="W117" s="26">
        <f t="shared" si="29"/>
        <v>0</v>
      </c>
      <c r="X117" s="27">
        <f t="shared" si="30"/>
        <v>0</v>
      </c>
      <c r="Y117" s="99">
        <f t="shared" si="31"/>
        <v>0</v>
      </c>
      <c r="Z117" s="26">
        <f t="shared" si="32"/>
        <v>0</v>
      </c>
      <c r="AA117" s="27">
        <f t="shared" si="33"/>
        <v>0</v>
      </c>
      <c r="AB117" s="28">
        <f t="shared" si="34"/>
        <v>0</v>
      </c>
      <c r="AC117" s="33">
        <f t="shared" si="35"/>
        <v>0</v>
      </c>
      <c r="AD117" s="34"/>
    </row>
    <row r="118" spans="1:30" ht="16.5" x14ac:dyDescent="0.35">
      <c r="A118" s="12"/>
      <c r="B118" s="13"/>
      <c r="C118" s="13"/>
      <c r="D118" s="14"/>
      <c r="E118" s="15"/>
      <c r="F118" s="16"/>
      <c r="G118" s="16"/>
      <c r="H118" s="17"/>
      <c r="I118" s="17"/>
      <c r="J118" s="18">
        <f t="shared" si="18"/>
        <v>0</v>
      </c>
      <c r="K118" s="19" t="str">
        <f t="shared" si="19"/>
        <v/>
      </c>
      <c r="L118" s="38" t="str">
        <f t="shared" si="20"/>
        <v/>
      </c>
      <c r="M118" s="21"/>
      <c r="N118" s="30" t="s">
        <v>19</v>
      </c>
      <c r="O118" s="22">
        <f t="shared" si="21"/>
        <v>0</v>
      </c>
      <c r="P118" s="23">
        <f t="shared" si="22"/>
        <v>0</v>
      </c>
      <c r="Q118" s="23">
        <f t="shared" si="23"/>
        <v>0</v>
      </c>
      <c r="R118" s="23">
        <f t="shared" si="24"/>
        <v>0</v>
      </c>
      <c r="S118" s="24">
        <f t="shared" si="25"/>
        <v>0</v>
      </c>
      <c r="T118" s="25">
        <f t="shared" si="26"/>
        <v>0</v>
      </c>
      <c r="U118" s="26">
        <f t="shared" si="27"/>
        <v>0</v>
      </c>
      <c r="V118" s="32">
        <f t="shared" si="28"/>
        <v>0</v>
      </c>
      <c r="W118" s="26">
        <f t="shared" si="29"/>
        <v>0</v>
      </c>
      <c r="X118" s="27">
        <f t="shared" si="30"/>
        <v>0</v>
      </c>
      <c r="Y118" s="99">
        <f t="shared" si="31"/>
        <v>0</v>
      </c>
      <c r="Z118" s="26">
        <f t="shared" si="32"/>
        <v>0</v>
      </c>
      <c r="AA118" s="27">
        <f t="shared" si="33"/>
        <v>0</v>
      </c>
      <c r="AB118" s="28">
        <f t="shared" si="34"/>
        <v>0</v>
      </c>
      <c r="AC118" s="33">
        <f t="shared" si="35"/>
        <v>0</v>
      </c>
      <c r="AD118" s="34"/>
    </row>
    <row r="119" spans="1:30" ht="16.5" x14ac:dyDescent="0.35">
      <c r="A119" s="12"/>
      <c r="B119" s="13"/>
      <c r="C119" s="13"/>
      <c r="D119" s="14"/>
      <c r="E119" s="15"/>
      <c r="F119" s="16"/>
      <c r="G119" s="16"/>
      <c r="H119" s="17"/>
      <c r="I119" s="17"/>
      <c r="J119" s="18">
        <f t="shared" si="18"/>
        <v>0</v>
      </c>
      <c r="K119" s="19" t="str">
        <f t="shared" si="19"/>
        <v/>
      </c>
      <c r="L119" s="38" t="str">
        <f t="shared" si="20"/>
        <v/>
      </c>
      <c r="M119" s="21"/>
      <c r="N119" s="30" t="s">
        <v>19</v>
      </c>
      <c r="O119" s="22">
        <f t="shared" si="21"/>
        <v>0</v>
      </c>
      <c r="P119" s="23">
        <f t="shared" si="22"/>
        <v>0</v>
      </c>
      <c r="Q119" s="23">
        <f t="shared" si="23"/>
        <v>0</v>
      </c>
      <c r="R119" s="23">
        <f t="shared" si="24"/>
        <v>0</v>
      </c>
      <c r="S119" s="24">
        <f t="shared" si="25"/>
        <v>0</v>
      </c>
      <c r="T119" s="25">
        <f t="shared" si="26"/>
        <v>0</v>
      </c>
      <c r="U119" s="26">
        <f t="shared" si="27"/>
        <v>0</v>
      </c>
      <c r="V119" s="32">
        <f t="shared" si="28"/>
        <v>0</v>
      </c>
      <c r="W119" s="26">
        <f t="shared" si="29"/>
        <v>0</v>
      </c>
      <c r="X119" s="27">
        <f t="shared" si="30"/>
        <v>0</v>
      </c>
      <c r="Y119" s="99">
        <f t="shared" si="31"/>
        <v>0</v>
      </c>
      <c r="Z119" s="26">
        <f t="shared" si="32"/>
        <v>0</v>
      </c>
      <c r="AA119" s="27">
        <f t="shared" si="33"/>
        <v>0</v>
      </c>
      <c r="AB119" s="28">
        <f t="shared" si="34"/>
        <v>0</v>
      </c>
      <c r="AC119" s="33">
        <f t="shared" si="35"/>
        <v>0</v>
      </c>
      <c r="AD119" s="34"/>
    </row>
    <row r="120" spans="1:30" ht="16.5" x14ac:dyDescent="0.35">
      <c r="A120" s="12"/>
      <c r="B120" s="13"/>
      <c r="C120" s="13"/>
      <c r="D120" s="14"/>
      <c r="E120" s="15"/>
      <c r="F120" s="16"/>
      <c r="G120" s="16"/>
      <c r="H120" s="17"/>
      <c r="I120" s="17"/>
      <c r="J120" s="18">
        <f t="shared" si="18"/>
        <v>0</v>
      </c>
      <c r="K120" s="19" t="str">
        <f t="shared" si="19"/>
        <v/>
      </c>
      <c r="L120" s="38" t="str">
        <f t="shared" si="20"/>
        <v/>
      </c>
      <c r="M120" s="21"/>
      <c r="N120" s="30" t="s">
        <v>19</v>
      </c>
      <c r="O120" s="22">
        <f t="shared" si="21"/>
        <v>0</v>
      </c>
      <c r="P120" s="23">
        <f t="shared" si="22"/>
        <v>0</v>
      </c>
      <c r="Q120" s="23">
        <f t="shared" si="23"/>
        <v>0</v>
      </c>
      <c r="R120" s="23">
        <f t="shared" si="24"/>
        <v>0</v>
      </c>
      <c r="S120" s="24">
        <f t="shared" si="25"/>
        <v>0</v>
      </c>
      <c r="T120" s="25">
        <f t="shared" si="26"/>
        <v>0</v>
      </c>
      <c r="U120" s="26">
        <f t="shared" si="27"/>
        <v>0</v>
      </c>
      <c r="V120" s="32">
        <f t="shared" si="28"/>
        <v>0</v>
      </c>
      <c r="W120" s="26">
        <f t="shared" si="29"/>
        <v>0</v>
      </c>
      <c r="X120" s="27">
        <f t="shared" si="30"/>
        <v>0</v>
      </c>
      <c r="Y120" s="99">
        <f t="shared" si="31"/>
        <v>0</v>
      </c>
      <c r="Z120" s="26">
        <f t="shared" si="32"/>
        <v>0</v>
      </c>
      <c r="AA120" s="27">
        <f t="shared" si="33"/>
        <v>0</v>
      </c>
      <c r="AB120" s="28">
        <f t="shared" si="34"/>
        <v>0</v>
      </c>
      <c r="AC120" s="33">
        <f t="shared" si="35"/>
        <v>0</v>
      </c>
      <c r="AD120" s="34"/>
    </row>
    <row r="121" spans="1:30" ht="16.5" x14ac:dyDescent="0.35">
      <c r="A121" s="12"/>
      <c r="B121" s="13"/>
      <c r="C121" s="13"/>
      <c r="D121" s="14"/>
      <c r="E121" s="15"/>
      <c r="F121" s="16"/>
      <c r="G121" s="16"/>
      <c r="H121" s="17"/>
      <c r="I121" s="17"/>
      <c r="J121" s="18">
        <f t="shared" si="18"/>
        <v>0</v>
      </c>
      <c r="K121" s="19" t="str">
        <f t="shared" si="19"/>
        <v/>
      </c>
      <c r="L121" s="38" t="str">
        <f t="shared" si="20"/>
        <v/>
      </c>
      <c r="M121" s="21"/>
      <c r="N121" s="30" t="s">
        <v>19</v>
      </c>
      <c r="O121" s="22">
        <f t="shared" si="21"/>
        <v>0</v>
      </c>
      <c r="P121" s="23">
        <f t="shared" si="22"/>
        <v>0</v>
      </c>
      <c r="Q121" s="23">
        <f t="shared" si="23"/>
        <v>0</v>
      </c>
      <c r="R121" s="23">
        <f t="shared" si="24"/>
        <v>0</v>
      </c>
      <c r="S121" s="24">
        <f t="shared" si="25"/>
        <v>0</v>
      </c>
      <c r="T121" s="25">
        <f t="shared" si="26"/>
        <v>0</v>
      </c>
      <c r="U121" s="26">
        <f t="shared" si="27"/>
        <v>0</v>
      </c>
      <c r="V121" s="32">
        <f t="shared" si="28"/>
        <v>0</v>
      </c>
      <c r="W121" s="26">
        <f t="shared" si="29"/>
        <v>0</v>
      </c>
      <c r="X121" s="27">
        <f t="shared" si="30"/>
        <v>0</v>
      </c>
      <c r="Y121" s="99">
        <f t="shared" si="31"/>
        <v>0</v>
      </c>
      <c r="Z121" s="26">
        <f t="shared" si="32"/>
        <v>0</v>
      </c>
      <c r="AA121" s="27">
        <f t="shared" si="33"/>
        <v>0</v>
      </c>
      <c r="AB121" s="28">
        <f t="shared" si="34"/>
        <v>0</v>
      </c>
      <c r="AC121" s="33">
        <f t="shared" si="35"/>
        <v>0</v>
      </c>
      <c r="AD121" s="34"/>
    </row>
    <row r="122" spans="1:30" ht="16.5" x14ac:dyDescent="0.35">
      <c r="A122" s="12"/>
      <c r="B122" s="13"/>
      <c r="C122" s="13"/>
      <c r="D122" s="14"/>
      <c r="E122" s="15"/>
      <c r="F122" s="16"/>
      <c r="G122" s="16"/>
      <c r="H122" s="17"/>
      <c r="I122" s="17"/>
      <c r="J122" s="18">
        <f t="shared" si="18"/>
        <v>0</v>
      </c>
      <c r="K122" s="19" t="str">
        <f t="shared" si="19"/>
        <v/>
      </c>
      <c r="L122" s="38" t="str">
        <f t="shared" si="20"/>
        <v/>
      </c>
      <c r="M122" s="21"/>
      <c r="N122" s="30" t="s">
        <v>19</v>
      </c>
      <c r="O122" s="22">
        <f t="shared" si="21"/>
        <v>0</v>
      </c>
      <c r="P122" s="23">
        <f t="shared" si="22"/>
        <v>0</v>
      </c>
      <c r="Q122" s="23">
        <f t="shared" si="23"/>
        <v>0</v>
      </c>
      <c r="R122" s="23">
        <f t="shared" si="24"/>
        <v>0</v>
      </c>
      <c r="S122" s="24">
        <f t="shared" si="25"/>
        <v>0</v>
      </c>
      <c r="T122" s="25">
        <f t="shared" si="26"/>
        <v>0</v>
      </c>
      <c r="U122" s="26">
        <f t="shared" si="27"/>
        <v>0</v>
      </c>
      <c r="V122" s="32">
        <f t="shared" si="28"/>
        <v>0</v>
      </c>
      <c r="W122" s="26">
        <f t="shared" si="29"/>
        <v>0</v>
      </c>
      <c r="X122" s="27">
        <f t="shared" si="30"/>
        <v>0</v>
      </c>
      <c r="Y122" s="99">
        <f t="shared" si="31"/>
        <v>0</v>
      </c>
      <c r="Z122" s="26">
        <f t="shared" si="32"/>
        <v>0</v>
      </c>
      <c r="AA122" s="27">
        <f t="shared" si="33"/>
        <v>0</v>
      </c>
      <c r="AB122" s="28">
        <f t="shared" si="34"/>
        <v>0</v>
      </c>
      <c r="AC122" s="33">
        <f t="shared" si="35"/>
        <v>0</v>
      </c>
      <c r="AD122" s="34"/>
    </row>
    <row r="123" spans="1:30" ht="16.5" x14ac:dyDescent="0.35">
      <c r="A123" s="12"/>
      <c r="B123" s="13"/>
      <c r="C123" s="13"/>
      <c r="D123" s="14"/>
      <c r="E123" s="15"/>
      <c r="F123" s="16"/>
      <c r="G123" s="16"/>
      <c r="H123" s="17"/>
      <c r="I123" s="17"/>
      <c r="J123" s="18">
        <f t="shared" si="18"/>
        <v>0</v>
      </c>
      <c r="K123" s="19" t="str">
        <f t="shared" si="19"/>
        <v/>
      </c>
      <c r="L123" s="38" t="str">
        <f t="shared" si="20"/>
        <v/>
      </c>
      <c r="M123" s="21"/>
      <c r="N123" s="30" t="s">
        <v>19</v>
      </c>
      <c r="O123" s="22">
        <f t="shared" si="21"/>
        <v>0</v>
      </c>
      <c r="P123" s="23">
        <f t="shared" si="22"/>
        <v>0</v>
      </c>
      <c r="Q123" s="23">
        <f t="shared" si="23"/>
        <v>0</v>
      </c>
      <c r="R123" s="23">
        <f t="shared" si="24"/>
        <v>0</v>
      </c>
      <c r="S123" s="24">
        <f t="shared" si="25"/>
        <v>0</v>
      </c>
      <c r="T123" s="25">
        <f t="shared" si="26"/>
        <v>0</v>
      </c>
      <c r="U123" s="26">
        <f t="shared" si="27"/>
        <v>0</v>
      </c>
      <c r="V123" s="32">
        <f t="shared" si="28"/>
        <v>0</v>
      </c>
      <c r="W123" s="26">
        <f t="shared" si="29"/>
        <v>0</v>
      </c>
      <c r="X123" s="27">
        <f t="shared" si="30"/>
        <v>0</v>
      </c>
      <c r="Y123" s="99">
        <f t="shared" si="31"/>
        <v>0</v>
      </c>
      <c r="Z123" s="26">
        <f t="shared" si="32"/>
        <v>0</v>
      </c>
      <c r="AA123" s="27">
        <f t="shared" si="33"/>
        <v>0</v>
      </c>
      <c r="AB123" s="28">
        <f t="shared" si="34"/>
        <v>0</v>
      </c>
      <c r="AC123" s="33">
        <f t="shared" si="35"/>
        <v>0</v>
      </c>
      <c r="AD123" s="34"/>
    </row>
    <row r="124" spans="1:30" ht="16.5" x14ac:dyDescent="0.35">
      <c r="A124" s="12"/>
      <c r="B124" s="13"/>
      <c r="C124" s="13"/>
      <c r="D124" s="14"/>
      <c r="E124" s="15"/>
      <c r="F124" s="16"/>
      <c r="G124" s="16"/>
      <c r="H124" s="17"/>
      <c r="I124" s="17"/>
      <c r="J124" s="18">
        <f t="shared" si="18"/>
        <v>0</v>
      </c>
      <c r="K124" s="19" t="str">
        <f t="shared" si="19"/>
        <v/>
      </c>
      <c r="L124" s="38" t="str">
        <f t="shared" si="20"/>
        <v/>
      </c>
      <c r="M124" s="21"/>
      <c r="N124" s="30" t="s">
        <v>19</v>
      </c>
      <c r="O124" s="22">
        <f t="shared" si="21"/>
        <v>0</v>
      </c>
      <c r="P124" s="23">
        <f t="shared" si="22"/>
        <v>0</v>
      </c>
      <c r="Q124" s="23">
        <f t="shared" si="23"/>
        <v>0</v>
      </c>
      <c r="R124" s="23">
        <f t="shared" si="24"/>
        <v>0</v>
      </c>
      <c r="S124" s="24">
        <f t="shared" si="25"/>
        <v>0</v>
      </c>
      <c r="T124" s="25">
        <f t="shared" si="26"/>
        <v>0</v>
      </c>
      <c r="U124" s="26">
        <f t="shared" si="27"/>
        <v>0</v>
      </c>
      <c r="V124" s="32">
        <f t="shared" si="28"/>
        <v>0</v>
      </c>
      <c r="W124" s="26">
        <f t="shared" si="29"/>
        <v>0</v>
      </c>
      <c r="X124" s="27">
        <f t="shared" si="30"/>
        <v>0</v>
      </c>
      <c r="Y124" s="99">
        <f t="shared" si="31"/>
        <v>0</v>
      </c>
      <c r="Z124" s="26">
        <f t="shared" si="32"/>
        <v>0</v>
      </c>
      <c r="AA124" s="27">
        <f t="shared" si="33"/>
        <v>0</v>
      </c>
      <c r="AB124" s="28">
        <f t="shared" si="34"/>
        <v>0</v>
      </c>
      <c r="AC124" s="33">
        <f t="shared" si="35"/>
        <v>0</v>
      </c>
      <c r="AD124" s="34"/>
    </row>
    <row r="125" spans="1:30" ht="16.5" x14ac:dyDescent="0.35">
      <c r="A125" s="12"/>
      <c r="B125" s="13"/>
      <c r="C125" s="13"/>
      <c r="D125" s="14"/>
      <c r="E125" s="15"/>
      <c r="F125" s="16"/>
      <c r="G125" s="16"/>
      <c r="H125" s="17"/>
      <c r="I125" s="17"/>
      <c r="J125" s="18">
        <f t="shared" si="18"/>
        <v>0</v>
      </c>
      <c r="K125" s="19" t="str">
        <f t="shared" si="19"/>
        <v/>
      </c>
      <c r="L125" s="38" t="str">
        <f t="shared" si="20"/>
        <v/>
      </c>
      <c r="M125" s="21"/>
      <c r="N125" s="30" t="s">
        <v>19</v>
      </c>
      <c r="O125" s="22">
        <f t="shared" si="21"/>
        <v>0</v>
      </c>
      <c r="P125" s="23">
        <f t="shared" si="22"/>
        <v>0</v>
      </c>
      <c r="Q125" s="23">
        <f t="shared" si="23"/>
        <v>0</v>
      </c>
      <c r="R125" s="23">
        <f t="shared" si="24"/>
        <v>0</v>
      </c>
      <c r="S125" s="24">
        <f t="shared" si="25"/>
        <v>0</v>
      </c>
      <c r="T125" s="25">
        <f t="shared" si="26"/>
        <v>0</v>
      </c>
      <c r="U125" s="26">
        <f t="shared" si="27"/>
        <v>0</v>
      </c>
      <c r="V125" s="32">
        <f t="shared" si="28"/>
        <v>0</v>
      </c>
      <c r="W125" s="26">
        <f t="shared" si="29"/>
        <v>0</v>
      </c>
      <c r="X125" s="27">
        <f t="shared" si="30"/>
        <v>0</v>
      </c>
      <c r="Y125" s="99">
        <f t="shared" si="31"/>
        <v>0</v>
      </c>
      <c r="Z125" s="26">
        <f t="shared" si="32"/>
        <v>0</v>
      </c>
      <c r="AA125" s="27">
        <f t="shared" si="33"/>
        <v>0</v>
      </c>
      <c r="AB125" s="28">
        <f t="shared" si="34"/>
        <v>0</v>
      </c>
      <c r="AC125" s="33">
        <f t="shared" si="35"/>
        <v>0</v>
      </c>
      <c r="AD125" s="34"/>
    </row>
    <row r="126" spans="1:30" ht="16.5" x14ac:dyDescent="0.35">
      <c r="A126" s="12"/>
      <c r="B126" s="13"/>
      <c r="C126" s="13"/>
      <c r="D126" s="14"/>
      <c r="E126" s="15"/>
      <c r="F126" s="16"/>
      <c r="G126" s="16"/>
      <c r="H126" s="17"/>
      <c r="I126" s="17"/>
      <c r="J126" s="18">
        <f t="shared" si="18"/>
        <v>0</v>
      </c>
      <c r="K126" s="19" t="str">
        <f t="shared" si="19"/>
        <v/>
      </c>
      <c r="L126" s="38" t="str">
        <f t="shared" si="20"/>
        <v/>
      </c>
      <c r="M126" s="21"/>
      <c r="N126" s="30" t="s">
        <v>19</v>
      </c>
      <c r="O126" s="22">
        <f t="shared" si="21"/>
        <v>0</v>
      </c>
      <c r="P126" s="23">
        <f t="shared" si="22"/>
        <v>0</v>
      </c>
      <c r="Q126" s="23">
        <f t="shared" si="23"/>
        <v>0</v>
      </c>
      <c r="R126" s="23">
        <f t="shared" si="24"/>
        <v>0</v>
      </c>
      <c r="S126" s="24">
        <f t="shared" si="25"/>
        <v>0</v>
      </c>
      <c r="T126" s="25">
        <f t="shared" si="26"/>
        <v>0</v>
      </c>
      <c r="U126" s="26">
        <f t="shared" si="27"/>
        <v>0</v>
      </c>
      <c r="V126" s="32">
        <f t="shared" si="28"/>
        <v>0</v>
      </c>
      <c r="W126" s="26">
        <f t="shared" si="29"/>
        <v>0</v>
      </c>
      <c r="X126" s="27">
        <f t="shared" si="30"/>
        <v>0</v>
      </c>
      <c r="Y126" s="99">
        <f t="shared" si="31"/>
        <v>0</v>
      </c>
      <c r="Z126" s="26">
        <f t="shared" si="32"/>
        <v>0</v>
      </c>
      <c r="AA126" s="27">
        <f t="shared" si="33"/>
        <v>0</v>
      </c>
      <c r="AB126" s="28">
        <f t="shared" si="34"/>
        <v>0</v>
      </c>
      <c r="AC126" s="33">
        <f t="shared" si="35"/>
        <v>0</v>
      </c>
      <c r="AD126" s="34"/>
    </row>
    <row r="127" spans="1:30" ht="16.5" x14ac:dyDescent="0.35">
      <c r="A127" s="12"/>
      <c r="B127" s="13"/>
      <c r="C127" s="13"/>
      <c r="D127" s="14"/>
      <c r="E127" s="15"/>
      <c r="F127" s="16"/>
      <c r="G127" s="16"/>
      <c r="H127" s="17"/>
      <c r="I127" s="17"/>
      <c r="J127" s="18">
        <f t="shared" si="18"/>
        <v>0</v>
      </c>
      <c r="K127" s="19" t="str">
        <f t="shared" si="19"/>
        <v/>
      </c>
      <c r="L127" s="38" t="str">
        <f t="shared" si="20"/>
        <v/>
      </c>
      <c r="M127" s="21"/>
      <c r="N127" s="30" t="s">
        <v>19</v>
      </c>
      <c r="O127" s="22">
        <f t="shared" si="21"/>
        <v>0</v>
      </c>
      <c r="P127" s="23">
        <f t="shared" si="22"/>
        <v>0</v>
      </c>
      <c r="Q127" s="23">
        <f t="shared" si="23"/>
        <v>0</v>
      </c>
      <c r="R127" s="23">
        <f t="shared" si="24"/>
        <v>0</v>
      </c>
      <c r="S127" s="24">
        <f t="shared" si="25"/>
        <v>0</v>
      </c>
      <c r="T127" s="25">
        <f t="shared" si="26"/>
        <v>0</v>
      </c>
      <c r="U127" s="26">
        <f t="shared" si="27"/>
        <v>0</v>
      </c>
      <c r="V127" s="32">
        <f t="shared" si="28"/>
        <v>0</v>
      </c>
      <c r="W127" s="26">
        <f t="shared" si="29"/>
        <v>0</v>
      </c>
      <c r="X127" s="27">
        <f t="shared" si="30"/>
        <v>0</v>
      </c>
      <c r="Y127" s="99">
        <f t="shared" si="31"/>
        <v>0</v>
      </c>
      <c r="Z127" s="26">
        <f t="shared" si="32"/>
        <v>0</v>
      </c>
      <c r="AA127" s="27">
        <f t="shared" si="33"/>
        <v>0</v>
      </c>
      <c r="AB127" s="28">
        <f t="shared" si="34"/>
        <v>0</v>
      </c>
      <c r="AC127" s="33">
        <f t="shared" si="35"/>
        <v>0</v>
      </c>
      <c r="AD127" s="34"/>
    </row>
    <row r="128" spans="1:30" ht="16.5" x14ac:dyDescent="0.35">
      <c r="A128" s="12"/>
      <c r="B128" s="13"/>
      <c r="C128" s="13"/>
      <c r="D128" s="14"/>
      <c r="E128" s="15"/>
      <c r="F128" s="16"/>
      <c r="G128" s="16"/>
      <c r="H128" s="17"/>
      <c r="I128" s="17"/>
      <c r="J128" s="18">
        <f t="shared" si="18"/>
        <v>0</v>
      </c>
      <c r="K128" s="19" t="str">
        <f t="shared" si="19"/>
        <v/>
      </c>
      <c r="L128" s="38" t="str">
        <f t="shared" si="20"/>
        <v/>
      </c>
      <c r="M128" s="21"/>
      <c r="N128" s="30" t="s">
        <v>19</v>
      </c>
      <c r="O128" s="22">
        <f t="shared" si="21"/>
        <v>0</v>
      </c>
      <c r="P128" s="23">
        <f t="shared" si="22"/>
        <v>0</v>
      </c>
      <c r="Q128" s="23">
        <f t="shared" si="23"/>
        <v>0</v>
      </c>
      <c r="R128" s="23">
        <f t="shared" si="24"/>
        <v>0</v>
      </c>
      <c r="S128" s="24">
        <f t="shared" si="25"/>
        <v>0</v>
      </c>
      <c r="T128" s="25">
        <f t="shared" si="26"/>
        <v>0</v>
      </c>
      <c r="U128" s="26">
        <f t="shared" si="27"/>
        <v>0</v>
      </c>
      <c r="V128" s="32">
        <f t="shared" si="28"/>
        <v>0</v>
      </c>
      <c r="W128" s="26">
        <f t="shared" si="29"/>
        <v>0</v>
      </c>
      <c r="X128" s="27">
        <f t="shared" si="30"/>
        <v>0</v>
      </c>
      <c r="Y128" s="99">
        <f t="shared" si="31"/>
        <v>0</v>
      </c>
      <c r="Z128" s="26">
        <f t="shared" si="32"/>
        <v>0</v>
      </c>
      <c r="AA128" s="27">
        <f t="shared" si="33"/>
        <v>0</v>
      </c>
      <c r="AB128" s="28">
        <f t="shared" si="34"/>
        <v>0</v>
      </c>
      <c r="AC128" s="33">
        <f t="shared" si="35"/>
        <v>0</v>
      </c>
      <c r="AD128" s="34"/>
    </row>
    <row r="129" spans="1:30" ht="16.5" x14ac:dyDescent="0.35">
      <c r="A129" s="12"/>
      <c r="B129" s="13"/>
      <c r="C129" s="13"/>
      <c r="D129" s="14"/>
      <c r="E129" s="15"/>
      <c r="F129" s="16"/>
      <c r="G129" s="16"/>
      <c r="H129" s="17"/>
      <c r="I129" s="17"/>
      <c r="J129" s="18">
        <f t="shared" si="18"/>
        <v>0</v>
      </c>
      <c r="K129" s="19" t="str">
        <f t="shared" si="19"/>
        <v/>
      </c>
      <c r="L129" s="38" t="str">
        <f t="shared" si="20"/>
        <v/>
      </c>
      <c r="M129" s="21"/>
      <c r="N129" s="30" t="s">
        <v>19</v>
      </c>
      <c r="O129" s="22">
        <f t="shared" si="21"/>
        <v>0</v>
      </c>
      <c r="P129" s="23">
        <f t="shared" si="22"/>
        <v>0</v>
      </c>
      <c r="Q129" s="23">
        <f t="shared" si="23"/>
        <v>0</v>
      </c>
      <c r="R129" s="23">
        <f t="shared" si="24"/>
        <v>0</v>
      </c>
      <c r="S129" s="24">
        <f t="shared" si="25"/>
        <v>0</v>
      </c>
      <c r="T129" s="25">
        <f t="shared" si="26"/>
        <v>0</v>
      </c>
      <c r="U129" s="26">
        <f t="shared" si="27"/>
        <v>0</v>
      </c>
      <c r="V129" s="32">
        <f t="shared" si="28"/>
        <v>0</v>
      </c>
      <c r="W129" s="26">
        <f t="shared" si="29"/>
        <v>0</v>
      </c>
      <c r="X129" s="27">
        <f t="shared" si="30"/>
        <v>0</v>
      </c>
      <c r="Y129" s="99">
        <f t="shared" si="31"/>
        <v>0</v>
      </c>
      <c r="Z129" s="26">
        <f t="shared" si="32"/>
        <v>0</v>
      </c>
      <c r="AA129" s="27">
        <f t="shared" si="33"/>
        <v>0</v>
      </c>
      <c r="AB129" s="28">
        <f t="shared" si="34"/>
        <v>0</v>
      </c>
      <c r="AC129" s="33">
        <f t="shared" si="35"/>
        <v>0</v>
      </c>
      <c r="AD129" s="34"/>
    </row>
    <row r="130" spans="1:30" ht="16.5" x14ac:dyDescent="0.35">
      <c r="A130" s="12"/>
      <c r="B130" s="13"/>
      <c r="C130" s="13"/>
      <c r="D130" s="14"/>
      <c r="E130" s="15"/>
      <c r="F130" s="16"/>
      <c r="G130" s="16"/>
      <c r="H130" s="17"/>
      <c r="I130" s="17"/>
      <c r="J130" s="18">
        <f t="shared" si="18"/>
        <v>0</v>
      </c>
      <c r="K130" s="19" t="str">
        <f t="shared" si="19"/>
        <v/>
      </c>
      <c r="L130" s="38" t="str">
        <f t="shared" si="20"/>
        <v/>
      </c>
      <c r="M130" s="21"/>
      <c r="N130" s="30" t="s">
        <v>19</v>
      </c>
      <c r="O130" s="22">
        <f t="shared" si="21"/>
        <v>0</v>
      </c>
      <c r="P130" s="23">
        <f t="shared" si="22"/>
        <v>0</v>
      </c>
      <c r="Q130" s="23">
        <f t="shared" si="23"/>
        <v>0</v>
      </c>
      <c r="R130" s="23">
        <f t="shared" si="24"/>
        <v>0</v>
      </c>
      <c r="S130" s="24">
        <f t="shared" si="25"/>
        <v>0</v>
      </c>
      <c r="T130" s="25">
        <f t="shared" si="26"/>
        <v>0</v>
      </c>
      <c r="U130" s="26">
        <f t="shared" si="27"/>
        <v>0</v>
      </c>
      <c r="V130" s="32">
        <f t="shared" si="28"/>
        <v>0</v>
      </c>
      <c r="W130" s="26">
        <f t="shared" si="29"/>
        <v>0</v>
      </c>
      <c r="X130" s="27">
        <f t="shared" si="30"/>
        <v>0</v>
      </c>
      <c r="Y130" s="99">
        <f t="shared" si="31"/>
        <v>0</v>
      </c>
      <c r="Z130" s="26">
        <f t="shared" si="32"/>
        <v>0</v>
      </c>
      <c r="AA130" s="27">
        <f t="shared" si="33"/>
        <v>0</v>
      </c>
      <c r="AB130" s="28">
        <f t="shared" si="34"/>
        <v>0</v>
      </c>
      <c r="AC130" s="33">
        <f t="shared" si="35"/>
        <v>0</v>
      </c>
      <c r="AD130" s="34"/>
    </row>
    <row r="131" spans="1:30" ht="16.5" x14ac:dyDescent="0.35">
      <c r="A131" s="12"/>
      <c r="B131" s="13"/>
      <c r="C131" s="13"/>
      <c r="D131" s="14"/>
      <c r="E131" s="15"/>
      <c r="F131" s="16"/>
      <c r="G131" s="16"/>
      <c r="H131" s="17"/>
      <c r="I131" s="17"/>
      <c r="J131" s="18">
        <f t="shared" si="18"/>
        <v>0</v>
      </c>
      <c r="K131" s="19" t="str">
        <f t="shared" si="19"/>
        <v/>
      </c>
      <c r="L131" s="38" t="str">
        <f t="shared" si="20"/>
        <v/>
      </c>
      <c r="M131" s="21"/>
      <c r="N131" s="30" t="s">
        <v>19</v>
      </c>
      <c r="O131" s="22">
        <f t="shared" si="21"/>
        <v>0</v>
      </c>
      <c r="P131" s="23">
        <f t="shared" si="22"/>
        <v>0</v>
      </c>
      <c r="Q131" s="23">
        <f t="shared" si="23"/>
        <v>0</v>
      </c>
      <c r="R131" s="23">
        <f t="shared" si="24"/>
        <v>0</v>
      </c>
      <c r="S131" s="24">
        <f t="shared" si="25"/>
        <v>0</v>
      </c>
      <c r="T131" s="25">
        <f t="shared" si="26"/>
        <v>0</v>
      </c>
      <c r="U131" s="26">
        <f t="shared" si="27"/>
        <v>0</v>
      </c>
      <c r="V131" s="32">
        <f t="shared" si="28"/>
        <v>0</v>
      </c>
      <c r="W131" s="26">
        <f t="shared" si="29"/>
        <v>0</v>
      </c>
      <c r="X131" s="27">
        <f t="shared" si="30"/>
        <v>0</v>
      </c>
      <c r="Y131" s="99">
        <f t="shared" si="31"/>
        <v>0</v>
      </c>
      <c r="Z131" s="26">
        <f t="shared" si="32"/>
        <v>0</v>
      </c>
      <c r="AA131" s="27">
        <f t="shared" si="33"/>
        <v>0</v>
      </c>
      <c r="AB131" s="28">
        <f t="shared" si="34"/>
        <v>0</v>
      </c>
      <c r="AC131" s="33">
        <f t="shared" si="35"/>
        <v>0</v>
      </c>
      <c r="AD131" s="34"/>
    </row>
    <row r="132" spans="1:30" ht="16.5" x14ac:dyDescent="0.35">
      <c r="A132" s="12"/>
      <c r="B132" s="13"/>
      <c r="C132" s="13"/>
      <c r="D132" s="14"/>
      <c r="E132" s="15"/>
      <c r="F132" s="16"/>
      <c r="G132" s="16"/>
      <c r="H132" s="17"/>
      <c r="I132" s="17"/>
      <c r="J132" s="18">
        <f t="shared" si="18"/>
        <v>0</v>
      </c>
      <c r="K132" s="19" t="str">
        <f t="shared" si="19"/>
        <v/>
      </c>
      <c r="L132" s="38" t="str">
        <f t="shared" si="20"/>
        <v/>
      </c>
      <c r="M132" s="21"/>
      <c r="N132" s="30" t="s">
        <v>19</v>
      </c>
      <c r="O132" s="22">
        <f t="shared" si="21"/>
        <v>0</v>
      </c>
      <c r="P132" s="23">
        <f t="shared" si="22"/>
        <v>0</v>
      </c>
      <c r="Q132" s="23">
        <f t="shared" si="23"/>
        <v>0</v>
      </c>
      <c r="R132" s="23">
        <f t="shared" si="24"/>
        <v>0</v>
      </c>
      <c r="S132" s="24">
        <f t="shared" si="25"/>
        <v>0</v>
      </c>
      <c r="T132" s="25">
        <f t="shared" si="26"/>
        <v>0</v>
      </c>
      <c r="U132" s="26">
        <f t="shared" si="27"/>
        <v>0</v>
      </c>
      <c r="V132" s="32">
        <f t="shared" si="28"/>
        <v>0</v>
      </c>
      <c r="W132" s="26">
        <f t="shared" si="29"/>
        <v>0</v>
      </c>
      <c r="X132" s="27">
        <f t="shared" si="30"/>
        <v>0</v>
      </c>
      <c r="Y132" s="99">
        <f t="shared" si="31"/>
        <v>0</v>
      </c>
      <c r="Z132" s="26">
        <f t="shared" si="32"/>
        <v>0</v>
      </c>
      <c r="AA132" s="27">
        <f t="shared" si="33"/>
        <v>0</v>
      </c>
      <c r="AB132" s="28">
        <f t="shared" si="34"/>
        <v>0</v>
      </c>
      <c r="AC132" s="33">
        <f t="shared" si="35"/>
        <v>0</v>
      </c>
      <c r="AD132" s="34"/>
    </row>
    <row r="133" spans="1:30" ht="16.5" x14ac:dyDescent="0.35">
      <c r="A133" s="12"/>
      <c r="B133" s="13"/>
      <c r="C133" s="13"/>
      <c r="D133" s="14"/>
      <c r="E133" s="15"/>
      <c r="F133" s="16"/>
      <c r="G133" s="16"/>
      <c r="H133" s="17"/>
      <c r="I133" s="17"/>
      <c r="J133" s="18">
        <f t="shared" si="18"/>
        <v>0</v>
      </c>
      <c r="K133" s="19" t="str">
        <f t="shared" si="19"/>
        <v/>
      </c>
      <c r="L133" s="38" t="str">
        <f t="shared" si="20"/>
        <v/>
      </c>
      <c r="M133" s="21"/>
      <c r="N133" s="30" t="s">
        <v>19</v>
      </c>
      <c r="O133" s="22">
        <f t="shared" si="21"/>
        <v>0</v>
      </c>
      <c r="P133" s="23">
        <f t="shared" si="22"/>
        <v>0</v>
      </c>
      <c r="Q133" s="23">
        <f t="shared" si="23"/>
        <v>0</v>
      </c>
      <c r="R133" s="23">
        <f t="shared" si="24"/>
        <v>0</v>
      </c>
      <c r="S133" s="24">
        <f t="shared" si="25"/>
        <v>0</v>
      </c>
      <c r="T133" s="25">
        <f t="shared" si="26"/>
        <v>0</v>
      </c>
      <c r="U133" s="26">
        <f t="shared" si="27"/>
        <v>0</v>
      </c>
      <c r="V133" s="32">
        <f t="shared" si="28"/>
        <v>0</v>
      </c>
      <c r="W133" s="26">
        <f t="shared" si="29"/>
        <v>0</v>
      </c>
      <c r="X133" s="27">
        <f t="shared" si="30"/>
        <v>0</v>
      </c>
      <c r="Y133" s="99">
        <f t="shared" si="31"/>
        <v>0</v>
      </c>
      <c r="Z133" s="26">
        <f t="shared" si="32"/>
        <v>0</v>
      </c>
      <c r="AA133" s="27">
        <f t="shared" si="33"/>
        <v>0</v>
      </c>
      <c r="AB133" s="28">
        <f t="shared" si="34"/>
        <v>0</v>
      </c>
      <c r="AC133" s="33">
        <f t="shared" si="35"/>
        <v>0</v>
      </c>
      <c r="AD133" s="34"/>
    </row>
    <row r="134" spans="1:30" ht="16.5" x14ac:dyDescent="0.35">
      <c r="A134" s="12"/>
      <c r="B134" s="13"/>
      <c r="C134" s="13"/>
      <c r="D134" s="14"/>
      <c r="E134" s="15"/>
      <c r="F134" s="16"/>
      <c r="G134" s="16"/>
      <c r="H134" s="17"/>
      <c r="I134" s="17"/>
      <c r="J134" s="18">
        <f t="shared" si="18"/>
        <v>0</v>
      </c>
      <c r="K134" s="19" t="str">
        <f t="shared" si="19"/>
        <v/>
      </c>
      <c r="L134" s="38" t="str">
        <f t="shared" si="20"/>
        <v/>
      </c>
      <c r="M134" s="21"/>
      <c r="N134" s="30" t="s">
        <v>19</v>
      </c>
      <c r="O134" s="22">
        <f t="shared" si="21"/>
        <v>0</v>
      </c>
      <c r="P134" s="23">
        <f t="shared" si="22"/>
        <v>0</v>
      </c>
      <c r="Q134" s="23">
        <f t="shared" si="23"/>
        <v>0</v>
      </c>
      <c r="R134" s="23">
        <f t="shared" si="24"/>
        <v>0</v>
      </c>
      <c r="S134" s="24">
        <f t="shared" si="25"/>
        <v>0</v>
      </c>
      <c r="T134" s="25">
        <f t="shared" si="26"/>
        <v>0</v>
      </c>
      <c r="U134" s="26">
        <f t="shared" si="27"/>
        <v>0</v>
      </c>
      <c r="V134" s="32">
        <f t="shared" si="28"/>
        <v>0</v>
      </c>
      <c r="W134" s="26">
        <f t="shared" si="29"/>
        <v>0</v>
      </c>
      <c r="X134" s="27">
        <f t="shared" si="30"/>
        <v>0</v>
      </c>
      <c r="Y134" s="99">
        <f t="shared" si="31"/>
        <v>0</v>
      </c>
      <c r="Z134" s="26">
        <f t="shared" si="32"/>
        <v>0</v>
      </c>
      <c r="AA134" s="27">
        <f t="shared" si="33"/>
        <v>0</v>
      </c>
      <c r="AB134" s="28">
        <f t="shared" si="34"/>
        <v>0</v>
      </c>
      <c r="AC134" s="33">
        <f t="shared" si="35"/>
        <v>0</v>
      </c>
      <c r="AD134" s="34"/>
    </row>
    <row r="135" spans="1:30" ht="16.5" x14ac:dyDescent="0.35">
      <c r="A135" s="12"/>
      <c r="B135" s="13"/>
      <c r="C135" s="13"/>
      <c r="D135" s="14"/>
      <c r="E135" s="15"/>
      <c r="F135" s="16"/>
      <c r="G135" s="16"/>
      <c r="H135" s="17"/>
      <c r="I135" s="17"/>
      <c r="J135" s="18">
        <f t="shared" si="18"/>
        <v>0</v>
      </c>
      <c r="K135" s="19" t="str">
        <f t="shared" si="19"/>
        <v/>
      </c>
      <c r="L135" s="38" t="str">
        <f t="shared" si="20"/>
        <v/>
      </c>
      <c r="M135" s="21"/>
      <c r="N135" s="30" t="s">
        <v>19</v>
      </c>
      <c r="O135" s="22">
        <f t="shared" si="21"/>
        <v>0</v>
      </c>
      <c r="P135" s="23">
        <f t="shared" si="22"/>
        <v>0</v>
      </c>
      <c r="Q135" s="23">
        <f t="shared" si="23"/>
        <v>0</v>
      </c>
      <c r="R135" s="23">
        <f t="shared" si="24"/>
        <v>0</v>
      </c>
      <c r="S135" s="24">
        <f t="shared" si="25"/>
        <v>0</v>
      </c>
      <c r="T135" s="25">
        <f t="shared" si="26"/>
        <v>0</v>
      </c>
      <c r="U135" s="26">
        <f t="shared" si="27"/>
        <v>0</v>
      </c>
      <c r="V135" s="32">
        <f t="shared" si="28"/>
        <v>0</v>
      </c>
      <c r="W135" s="26">
        <f t="shared" si="29"/>
        <v>0</v>
      </c>
      <c r="X135" s="27">
        <f t="shared" si="30"/>
        <v>0</v>
      </c>
      <c r="Y135" s="99">
        <f t="shared" si="31"/>
        <v>0</v>
      </c>
      <c r="Z135" s="26">
        <f t="shared" si="32"/>
        <v>0</v>
      </c>
      <c r="AA135" s="27">
        <f t="shared" si="33"/>
        <v>0</v>
      </c>
      <c r="AB135" s="28">
        <f t="shared" si="34"/>
        <v>0</v>
      </c>
      <c r="AC135" s="33">
        <f t="shared" si="35"/>
        <v>0</v>
      </c>
      <c r="AD135" s="34"/>
    </row>
    <row r="136" spans="1:30" ht="16.5" x14ac:dyDescent="0.35">
      <c r="A136" s="12"/>
      <c r="B136" s="13"/>
      <c r="C136" s="13"/>
      <c r="D136" s="14"/>
      <c r="E136" s="15"/>
      <c r="F136" s="16"/>
      <c r="G136" s="16"/>
      <c r="H136" s="17"/>
      <c r="I136" s="17"/>
      <c r="J136" s="18">
        <f t="shared" ref="J136:J149" si="36">H136+I136</f>
        <v>0</v>
      </c>
      <c r="K136" s="19" t="str">
        <f t="shared" ref="K136:K149" si="37">IF(J136&gt;0,IF(J136&gt;(G136-F136+1),"Errore n. max Giorni! Verificare periodo inserito",IF((G136-F136+1)=J136,"ok","")),"")</f>
        <v/>
      </c>
      <c r="L136" s="38" t="str">
        <f t="shared" ref="L136:L149" si="38">IF((J136&gt;0),(G136-F136+1)-I136,"")</f>
        <v/>
      </c>
      <c r="M136" s="21"/>
      <c r="N136" s="30" t="s">
        <v>19</v>
      </c>
      <c r="O136" s="22">
        <f t="shared" ref="O136:O149" si="39">IF(H136&gt;0,29.44,0)</f>
        <v>0</v>
      </c>
      <c r="P136" s="23">
        <f t="shared" ref="P136:P149" si="40">IF(I136&gt;0,15.95,0)</f>
        <v>0</v>
      </c>
      <c r="Q136" s="23">
        <f t="shared" ref="Q136:Q149" si="41">ROUND(H136*O136,2)</f>
        <v>0</v>
      </c>
      <c r="R136" s="23">
        <f t="shared" ref="R136:R149" si="42">ROUND(I136*P136,2)</f>
        <v>0</v>
      </c>
      <c r="S136" s="24">
        <f t="shared" ref="S136:S149" si="43">ROUND(Q136+R136,2)</f>
        <v>0</v>
      </c>
      <c r="T136" s="25">
        <f t="shared" ref="T136:T149" si="44">IF(M136=0,0,IF((M136&lt;5000),5000,M136))</f>
        <v>0</v>
      </c>
      <c r="U136" s="26">
        <f t="shared" ref="U136:U149" si="45">IF(T136=0,0,ROUND((T136-5000)/(20000-5000),2))</f>
        <v>0</v>
      </c>
      <c r="V136" s="32">
        <f t="shared" ref="V136:V149" si="46">IF(N136="NO",0,IF(N136="SI",17.16,0))</f>
        <v>0</v>
      </c>
      <c r="W136" s="26">
        <f t="shared" ref="W136:W149" si="47">IF(H136&gt;0,ROUND((U136*(O136-V136)+V136),2),0)</f>
        <v>0</v>
      </c>
      <c r="X136" s="27">
        <f t="shared" ref="X136:X149" si="48">IF(H136&gt;0,ROUND(O136-W136,2),0)</f>
        <v>0</v>
      </c>
      <c r="Y136" s="99">
        <f t="shared" ref="Y136:Y149" si="49">IF(AND(I136&gt;0,N136="si"),V136,U136*P136)</f>
        <v>0</v>
      </c>
      <c r="Z136" s="26">
        <f t="shared" ref="Z136:Z149" si="50">IF(P136&lt;Y136,P136,Y136)</f>
        <v>0</v>
      </c>
      <c r="AA136" s="27">
        <f t="shared" ref="AA136:AA149" si="51">IF(AND(I136&gt;0,N136="si"),0,ROUND(P136-Y136,2))</f>
        <v>0</v>
      </c>
      <c r="AB136" s="28">
        <f t="shared" ref="AB136:AB149" si="52">ROUND((W136*H136)+(Z136*I136),2)</f>
        <v>0</v>
      </c>
      <c r="AC136" s="33">
        <f t="shared" ref="AC136:AC149" si="53">IF(J136&gt;0,IF(M136="","Inserire Isee in colonna M",IF(N136="","compilare colonna N",ROUND((X136*H136)+(AA136*I136),2))),0)</f>
        <v>0</v>
      </c>
      <c r="AD136" s="34"/>
    </row>
    <row r="137" spans="1:30" ht="16.5" x14ac:dyDescent="0.35">
      <c r="A137" s="12"/>
      <c r="B137" s="13"/>
      <c r="C137" s="13"/>
      <c r="D137" s="14"/>
      <c r="E137" s="15"/>
      <c r="F137" s="16"/>
      <c r="G137" s="16"/>
      <c r="H137" s="17"/>
      <c r="I137" s="17"/>
      <c r="J137" s="18">
        <f t="shared" si="36"/>
        <v>0</v>
      </c>
      <c r="K137" s="19" t="str">
        <f t="shared" si="37"/>
        <v/>
      </c>
      <c r="L137" s="38" t="str">
        <f t="shared" si="38"/>
        <v/>
      </c>
      <c r="M137" s="21"/>
      <c r="N137" s="30" t="s">
        <v>19</v>
      </c>
      <c r="O137" s="22">
        <f t="shared" si="39"/>
        <v>0</v>
      </c>
      <c r="P137" s="23">
        <f t="shared" si="40"/>
        <v>0</v>
      </c>
      <c r="Q137" s="23">
        <f t="shared" si="41"/>
        <v>0</v>
      </c>
      <c r="R137" s="23">
        <f t="shared" si="42"/>
        <v>0</v>
      </c>
      <c r="S137" s="24">
        <f t="shared" si="43"/>
        <v>0</v>
      </c>
      <c r="T137" s="25">
        <f t="shared" si="44"/>
        <v>0</v>
      </c>
      <c r="U137" s="26">
        <f t="shared" si="45"/>
        <v>0</v>
      </c>
      <c r="V137" s="32">
        <f t="shared" si="46"/>
        <v>0</v>
      </c>
      <c r="W137" s="26">
        <f t="shared" si="47"/>
        <v>0</v>
      </c>
      <c r="X137" s="27">
        <f t="shared" si="48"/>
        <v>0</v>
      </c>
      <c r="Y137" s="99">
        <f t="shared" si="49"/>
        <v>0</v>
      </c>
      <c r="Z137" s="26">
        <f t="shared" si="50"/>
        <v>0</v>
      </c>
      <c r="AA137" s="27">
        <f t="shared" si="51"/>
        <v>0</v>
      </c>
      <c r="AB137" s="28">
        <f t="shared" si="52"/>
        <v>0</v>
      </c>
      <c r="AC137" s="33">
        <f t="shared" si="53"/>
        <v>0</v>
      </c>
      <c r="AD137" s="34"/>
    </row>
    <row r="138" spans="1:30" ht="16.5" x14ac:dyDescent="0.35">
      <c r="A138" s="12"/>
      <c r="B138" s="13"/>
      <c r="C138" s="13"/>
      <c r="D138" s="14"/>
      <c r="E138" s="15"/>
      <c r="F138" s="16"/>
      <c r="G138" s="16"/>
      <c r="H138" s="17"/>
      <c r="I138" s="17"/>
      <c r="J138" s="18">
        <f t="shared" si="36"/>
        <v>0</v>
      </c>
      <c r="K138" s="19" t="str">
        <f t="shared" si="37"/>
        <v/>
      </c>
      <c r="L138" s="38" t="str">
        <f t="shared" si="38"/>
        <v/>
      </c>
      <c r="M138" s="21"/>
      <c r="N138" s="30" t="s">
        <v>19</v>
      </c>
      <c r="O138" s="22">
        <f t="shared" si="39"/>
        <v>0</v>
      </c>
      <c r="P138" s="23">
        <f t="shared" si="40"/>
        <v>0</v>
      </c>
      <c r="Q138" s="23">
        <f t="shared" si="41"/>
        <v>0</v>
      </c>
      <c r="R138" s="23">
        <f t="shared" si="42"/>
        <v>0</v>
      </c>
      <c r="S138" s="24">
        <f t="shared" si="43"/>
        <v>0</v>
      </c>
      <c r="T138" s="25">
        <f t="shared" si="44"/>
        <v>0</v>
      </c>
      <c r="U138" s="26">
        <f t="shared" si="45"/>
        <v>0</v>
      </c>
      <c r="V138" s="32">
        <f t="shared" si="46"/>
        <v>0</v>
      </c>
      <c r="W138" s="26">
        <f t="shared" si="47"/>
        <v>0</v>
      </c>
      <c r="X138" s="27">
        <f t="shared" si="48"/>
        <v>0</v>
      </c>
      <c r="Y138" s="99">
        <f t="shared" si="49"/>
        <v>0</v>
      </c>
      <c r="Z138" s="26">
        <f t="shared" si="50"/>
        <v>0</v>
      </c>
      <c r="AA138" s="27">
        <f t="shared" si="51"/>
        <v>0</v>
      </c>
      <c r="AB138" s="28">
        <f t="shared" si="52"/>
        <v>0</v>
      </c>
      <c r="AC138" s="33">
        <f t="shared" si="53"/>
        <v>0</v>
      </c>
      <c r="AD138" s="34"/>
    </row>
    <row r="139" spans="1:30" ht="16.5" x14ac:dyDescent="0.35">
      <c r="A139" s="12"/>
      <c r="B139" s="13"/>
      <c r="C139" s="13"/>
      <c r="D139" s="14"/>
      <c r="E139" s="15"/>
      <c r="F139" s="16"/>
      <c r="G139" s="16"/>
      <c r="H139" s="17"/>
      <c r="I139" s="17"/>
      <c r="J139" s="18">
        <f t="shared" si="36"/>
        <v>0</v>
      </c>
      <c r="K139" s="19" t="str">
        <f t="shared" si="37"/>
        <v/>
      </c>
      <c r="L139" s="38" t="str">
        <f t="shared" si="38"/>
        <v/>
      </c>
      <c r="M139" s="21"/>
      <c r="N139" s="30" t="s">
        <v>19</v>
      </c>
      <c r="O139" s="22">
        <f t="shared" si="39"/>
        <v>0</v>
      </c>
      <c r="P139" s="23">
        <f t="shared" si="40"/>
        <v>0</v>
      </c>
      <c r="Q139" s="23">
        <f t="shared" si="41"/>
        <v>0</v>
      </c>
      <c r="R139" s="23">
        <f t="shared" si="42"/>
        <v>0</v>
      </c>
      <c r="S139" s="24">
        <f t="shared" si="43"/>
        <v>0</v>
      </c>
      <c r="T139" s="25">
        <f t="shared" si="44"/>
        <v>0</v>
      </c>
      <c r="U139" s="26">
        <f t="shared" si="45"/>
        <v>0</v>
      </c>
      <c r="V139" s="32">
        <f t="shared" si="46"/>
        <v>0</v>
      </c>
      <c r="W139" s="26">
        <f t="shared" si="47"/>
        <v>0</v>
      </c>
      <c r="X139" s="27">
        <f t="shared" si="48"/>
        <v>0</v>
      </c>
      <c r="Y139" s="99">
        <f t="shared" si="49"/>
        <v>0</v>
      </c>
      <c r="Z139" s="26">
        <f t="shared" si="50"/>
        <v>0</v>
      </c>
      <c r="AA139" s="27">
        <f t="shared" si="51"/>
        <v>0</v>
      </c>
      <c r="AB139" s="28">
        <f t="shared" si="52"/>
        <v>0</v>
      </c>
      <c r="AC139" s="33">
        <f t="shared" si="53"/>
        <v>0</v>
      </c>
      <c r="AD139" s="34"/>
    </row>
    <row r="140" spans="1:30" ht="16.5" x14ac:dyDescent="0.35">
      <c r="A140" s="12"/>
      <c r="B140" s="13"/>
      <c r="C140" s="13"/>
      <c r="D140" s="14"/>
      <c r="E140" s="15"/>
      <c r="F140" s="16"/>
      <c r="G140" s="16"/>
      <c r="H140" s="17"/>
      <c r="I140" s="17"/>
      <c r="J140" s="18">
        <f t="shared" si="36"/>
        <v>0</v>
      </c>
      <c r="K140" s="19" t="str">
        <f t="shared" si="37"/>
        <v/>
      </c>
      <c r="L140" s="38" t="str">
        <f t="shared" si="38"/>
        <v/>
      </c>
      <c r="M140" s="21"/>
      <c r="N140" s="30" t="s">
        <v>19</v>
      </c>
      <c r="O140" s="22">
        <f t="shared" si="39"/>
        <v>0</v>
      </c>
      <c r="P140" s="23">
        <f t="shared" si="40"/>
        <v>0</v>
      </c>
      <c r="Q140" s="23">
        <f t="shared" si="41"/>
        <v>0</v>
      </c>
      <c r="R140" s="23">
        <f t="shared" si="42"/>
        <v>0</v>
      </c>
      <c r="S140" s="24">
        <f t="shared" si="43"/>
        <v>0</v>
      </c>
      <c r="T140" s="25">
        <f t="shared" si="44"/>
        <v>0</v>
      </c>
      <c r="U140" s="26">
        <f t="shared" si="45"/>
        <v>0</v>
      </c>
      <c r="V140" s="32">
        <f t="shared" si="46"/>
        <v>0</v>
      </c>
      <c r="W140" s="26">
        <f t="shared" si="47"/>
        <v>0</v>
      </c>
      <c r="X140" s="27">
        <f t="shared" si="48"/>
        <v>0</v>
      </c>
      <c r="Y140" s="99">
        <f t="shared" si="49"/>
        <v>0</v>
      </c>
      <c r="Z140" s="26">
        <f t="shared" si="50"/>
        <v>0</v>
      </c>
      <c r="AA140" s="27">
        <f t="shared" si="51"/>
        <v>0</v>
      </c>
      <c r="AB140" s="28">
        <f t="shared" si="52"/>
        <v>0</v>
      </c>
      <c r="AC140" s="33">
        <f t="shared" si="53"/>
        <v>0</v>
      </c>
      <c r="AD140" s="34"/>
    </row>
    <row r="141" spans="1:30" ht="16.5" x14ac:dyDescent="0.35">
      <c r="A141" s="12"/>
      <c r="B141" s="13"/>
      <c r="C141" s="13"/>
      <c r="D141" s="14"/>
      <c r="E141" s="15"/>
      <c r="F141" s="16"/>
      <c r="G141" s="16"/>
      <c r="H141" s="17"/>
      <c r="I141" s="17"/>
      <c r="J141" s="18">
        <f t="shared" si="36"/>
        <v>0</v>
      </c>
      <c r="K141" s="19" t="str">
        <f t="shared" si="37"/>
        <v/>
      </c>
      <c r="L141" s="38" t="str">
        <f t="shared" si="38"/>
        <v/>
      </c>
      <c r="M141" s="21"/>
      <c r="N141" s="30" t="s">
        <v>19</v>
      </c>
      <c r="O141" s="22">
        <f t="shared" si="39"/>
        <v>0</v>
      </c>
      <c r="P141" s="23">
        <f t="shared" si="40"/>
        <v>0</v>
      </c>
      <c r="Q141" s="23">
        <f t="shared" si="41"/>
        <v>0</v>
      </c>
      <c r="R141" s="23">
        <f t="shared" si="42"/>
        <v>0</v>
      </c>
      <c r="S141" s="24">
        <f t="shared" si="43"/>
        <v>0</v>
      </c>
      <c r="T141" s="25">
        <f t="shared" si="44"/>
        <v>0</v>
      </c>
      <c r="U141" s="26">
        <f t="shared" si="45"/>
        <v>0</v>
      </c>
      <c r="V141" s="32">
        <f t="shared" si="46"/>
        <v>0</v>
      </c>
      <c r="W141" s="26">
        <f t="shared" si="47"/>
        <v>0</v>
      </c>
      <c r="X141" s="27">
        <f t="shared" si="48"/>
        <v>0</v>
      </c>
      <c r="Y141" s="99">
        <f t="shared" si="49"/>
        <v>0</v>
      </c>
      <c r="Z141" s="26">
        <f t="shared" si="50"/>
        <v>0</v>
      </c>
      <c r="AA141" s="27">
        <f t="shared" si="51"/>
        <v>0</v>
      </c>
      <c r="AB141" s="28">
        <f t="shared" si="52"/>
        <v>0</v>
      </c>
      <c r="AC141" s="33">
        <f t="shared" si="53"/>
        <v>0</v>
      </c>
      <c r="AD141" s="34"/>
    </row>
    <row r="142" spans="1:30" ht="16.5" x14ac:dyDescent="0.35">
      <c r="A142" s="12"/>
      <c r="B142" s="13"/>
      <c r="C142" s="13"/>
      <c r="D142" s="14"/>
      <c r="E142" s="15"/>
      <c r="F142" s="16"/>
      <c r="G142" s="16"/>
      <c r="H142" s="17"/>
      <c r="I142" s="17"/>
      <c r="J142" s="18">
        <f t="shared" si="36"/>
        <v>0</v>
      </c>
      <c r="K142" s="19" t="str">
        <f t="shared" si="37"/>
        <v/>
      </c>
      <c r="L142" s="38" t="str">
        <f t="shared" si="38"/>
        <v/>
      </c>
      <c r="M142" s="21"/>
      <c r="N142" s="30" t="s">
        <v>19</v>
      </c>
      <c r="O142" s="22">
        <f t="shared" si="39"/>
        <v>0</v>
      </c>
      <c r="P142" s="23">
        <f t="shared" si="40"/>
        <v>0</v>
      </c>
      <c r="Q142" s="23">
        <f t="shared" si="41"/>
        <v>0</v>
      </c>
      <c r="R142" s="23">
        <f t="shared" si="42"/>
        <v>0</v>
      </c>
      <c r="S142" s="24">
        <f t="shared" si="43"/>
        <v>0</v>
      </c>
      <c r="T142" s="25">
        <f t="shared" si="44"/>
        <v>0</v>
      </c>
      <c r="U142" s="26">
        <f t="shared" si="45"/>
        <v>0</v>
      </c>
      <c r="V142" s="32">
        <f t="shared" si="46"/>
        <v>0</v>
      </c>
      <c r="W142" s="26">
        <f t="shared" si="47"/>
        <v>0</v>
      </c>
      <c r="X142" s="27">
        <f t="shared" si="48"/>
        <v>0</v>
      </c>
      <c r="Y142" s="99">
        <f t="shared" si="49"/>
        <v>0</v>
      </c>
      <c r="Z142" s="26">
        <f t="shared" si="50"/>
        <v>0</v>
      </c>
      <c r="AA142" s="27">
        <f t="shared" si="51"/>
        <v>0</v>
      </c>
      <c r="AB142" s="28">
        <f t="shared" si="52"/>
        <v>0</v>
      </c>
      <c r="AC142" s="33">
        <f t="shared" si="53"/>
        <v>0</v>
      </c>
      <c r="AD142" s="34"/>
    </row>
    <row r="143" spans="1:30" ht="16.5" x14ac:dyDescent="0.35">
      <c r="A143" s="12"/>
      <c r="B143" s="13"/>
      <c r="C143" s="13"/>
      <c r="D143" s="14"/>
      <c r="E143" s="15"/>
      <c r="F143" s="16"/>
      <c r="G143" s="16"/>
      <c r="H143" s="17"/>
      <c r="I143" s="17"/>
      <c r="J143" s="18">
        <f t="shared" si="36"/>
        <v>0</v>
      </c>
      <c r="K143" s="19" t="str">
        <f t="shared" si="37"/>
        <v/>
      </c>
      <c r="L143" s="38" t="str">
        <f t="shared" si="38"/>
        <v/>
      </c>
      <c r="M143" s="21"/>
      <c r="N143" s="30" t="s">
        <v>19</v>
      </c>
      <c r="O143" s="22">
        <f t="shared" si="39"/>
        <v>0</v>
      </c>
      <c r="P143" s="23">
        <f t="shared" si="40"/>
        <v>0</v>
      </c>
      <c r="Q143" s="23">
        <f t="shared" si="41"/>
        <v>0</v>
      </c>
      <c r="R143" s="23">
        <f t="shared" si="42"/>
        <v>0</v>
      </c>
      <c r="S143" s="24">
        <f t="shared" si="43"/>
        <v>0</v>
      </c>
      <c r="T143" s="25">
        <f t="shared" si="44"/>
        <v>0</v>
      </c>
      <c r="U143" s="26">
        <f t="shared" si="45"/>
        <v>0</v>
      </c>
      <c r="V143" s="32">
        <f t="shared" si="46"/>
        <v>0</v>
      </c>
      <c r="W143" s="26">
        <f t="shared" si="47"/>
        <v>0</v>
      </c>
      <c r="X143" s="27">
        <f t="shared" si="48"/>
        <v>0</v>
      </c>
      <c r="Y143" s="99">
        <f t="shared" si="49"/>
        <v>0</v>
      </c>
      <c r="Z143" s="26">
        <f t="shared" si="50"/>
        <v>0</v>
      </c>
      <c r="AA143" s="27">
        <f t="shared" si="51"/>
        <v>0</v>
      </c>
      <c r="AB143" s="28">
        <f t="shared" si="52"/>
        <v>0</v>
      </c>
      <c r="AC143" s="33">
        <f t="shared" si="53"/>
        <v>0</v>
      </c>
      <c r="AD143" s="34"/>
    </row>
    <row r="144" spans="1:30" ht="16.5" x14ac:dyDescent="0.35">
      <c r="A144" s="12"/>
      <c r="B144" s="13"/>
      <c r="C144" s="13"/>
      <c r="D144" s="14"/>
      <c r="E144" s="15"/>
      <c r="F144" s="16"/>
      <c r="G144" s="16"/>
      <c r="H144" s="17"/>
      <c r="I144" s="17"/>
      <c r="J144" s="18">
        <f t="shared" si="36"/>
        <v>0</v>
      </c>
      <c r="K144" s="19" t="str">
        <f t="shared" si="37"/>
        <v/>
      </c>
      <c r="L144" s="38" t="str">
        <f t="shared" si="38"/>
        <v/>
      </c>
      <c r="M144" s="21"/>
      <c r="N144" s="30" t="s">
        <v>19</v>
      </c>
      <c r="O144" s="22">
        <f t="shared" si="39"/>
        <v>0</v>
      </c>
      <c r="P144" s="23">
        <f t="shared" si="40"/>
        <v>0</v>
      </c>
      <c r="Q144" s="23">
        <f t="shared" si="41"/>
        <v>0</v>
      </c>
      <c r="R144" s="23">
        <f t="shared" si="42"/>
        <v>0</v>
      </c>
      <c r="S144" s="24">
        <f t="shared" si="43"/>
        <v>0</v>
      </c>
      <c r="T144" s="25">
        <f t="shared" si="44"/>
        <v>0</v>
      </c>
      <c r="U144" s="26">
        <f t="shared" si="45"/>
        <v>0</v>
      </c>
      <c r="V144" s="32">
        <f t="shared" si="46"/>
        <v>0</v>
      </c>
      <c r="W144" s="26">
        <f t="shared" si="47"/>
        <v>0</v>
      </c>
      <c r="X144" s="27">
        <f t="shared" si="48"/>
        <v>0</v>
      </c>
      <c r="Y144" s="99">
        <f t="shared" si="49"/>
        <v>0</v>
      </c>
      <c r="Z144" s="26">
        <f t="shared" si="50"/>
        <v>0</v>
      </c>
      <c r="AA144" s="27">
        <f t="shared" si="51"/>
        <v>0</v>
      </c>
      <c r="AB144" s="28">
        <f t="shared" si="52"/>
        <v>0</v>
      </c>
      <c r="AC144" s="33">
        <f t="shared" si="53"/>
        <v>0</v>
      </c>
      <c r="AD144" s="34"/>
    </row>
    <row r="145" spans="1:30" ht="16.5" x14ac:dyDescent="0.35">
      <c r="A145" s="12"/>
      <c r="B145" s="13"/>
      <c r="C145" s="13"/>
      <c r="D145" s="14"/>
      <c r="E145" s="15"/>
      <c r="F145" s="16"/>
      <c r="G145" s="16"/>
      <c r="H145" s="17"/>
      <c r="I145" s="17"/>
      <c r="J145" s="18">
        <f t="shared" si="36"/>
        <v>0</v>
      </c>
      <c r="K145" s="19" t="str">
        <f t="shared" si="37"/>
        <v/>
      </c>
      <c r="L145" s="38" t="str">
        <f t="shared" si="38"/>
        <v/>
      </c>
      <c r="M145" s="21"/>
      <c r="N145" s="30" t="s">
        <v>19</v>
      </c>
      <c r="O145" s="22">
        <f t="shared" si="39"/>
        <v>0</v>
      </c>
      <c r="P145" s="23">
        <f t="shared" si="40"/>
        <v>0</v>
      </c>
      <c r="Q145" s="23">
        <f t="shared" si="41"/>
        <v>0</v>
      </c>
      <c r="R145" s="23">
        <f t="shared" si="42"/>
        <v>0</v>
      </c>
      <c r="S145" s="24">
        <f t="shared" si="43"/>
        <v>0</v>
      </c>
      <c r="T145" s="25">
        <f t="shared" si="44"/>
        <v>0</v>
      </c>
      <c r="U145" s="26">
        <f t="shared" si="45"/>
        <v>0</v>
      </c>
      <c r="V145" s="32">
        <f t="shared" si="46"/>
        <v>0</v>
      </c>
      <c r="W145" s="26">
        <f t="shared" si="47"/>
        <v>0</v>
      </c>
      <c r="X145" s="27">
        <f t="shared" si="48"/>
        <v>0</v>
      </c>
      <c r="Y145" s="99">
        <f t="shared" si="49"/>
        <v>0</v>
      </c>
      <c r="Z145" s="26">
        <f t="shared" si="50"/>
        <v>0</v>
      </c>
      <c r="AA145" s="27">
        <f t="shared" si="51"/>
        <v>0</v>
      </c>
      <c r="AB145" s="28">
        <f t="shared" si="52"/>
        <v>0</v>
      </c>
      <c r="AC145" s="33">
        <f t="shared" si="53"/>
        <v>0</v>
      </c>
      <c r="AD145" s="34"/>
    </row>
    <row r="146" spans="1:30" ht="16.5" x14ac:dyDescent="0.35">
      <c r="A146" s="12"/>
      <c r="B146" s="13"/>
      <c r="C146" s="13"/>
      <c r="D146" s="14"/>
      <c r="E146" s="15"/>
      <c r="F146" s="16"/>
      <c r="G146" s="16"/>
      <c r="H146" s="17"/>
      <c r="I146" s="17"/>
      <c r="J146" s="18">
        <f t="shared" si="36"/>
        <v>0</v>
      </c>
      <c r="K146" s="19" t="str">
        <f t="shared" si="37"/>
        <v/>
      </c>
      <c r="L146" s="38" t="str">
        <f t="shared" si="38"/>
        <v/>
      </c>
      <c r="M146" s="21"/>
      <c r="N146" s="30" t="s">
        <v>19</v>
      </c>
      <c r="O146" s="22">
        <f t="shared" si="39"/>
        <v>0</v>
      </c>
      <c r="P146" s="23">
        <f t="shared" si="40"/>
        <v>0</v>
      </c>
      <c r="Q146" s="23">
        <f t="shared" si="41"/>
        <v>0</v>
      </c>
      <c r="R146" s="23">
        <f t="shared" si="42"/>
        <v>0</v>
      </c>
      <c r="S146" s="24">
        <f t="shared" si="43"/>
        <v>0</v>
      </c>
      <c r="T146" s="25">
        <f t="shared" si="44"/>
        <v>0</v>
      </c>
      <c r="U146" s="26">
        <f t="shared" si="45"/>
        <v>0</v>
      </c>
      <c r="V146" s="32">
        <f t="shared" si="46"/>
        <v>0</v>
      </c>
      <c r="W146" s="26">
        <f t="shared" si="47"/>
        <v>0</v>
      </c>
      <c r="X146" s="27">
        <f t="shared" si="48"/>
        <v>0</v>
      </c>
      <c r="Y146" s="99">
        <f t="shared" si="49"/>
        <v>0</v>
      </c>
      <c r="Z146" s="26">
        <f t="shared" si="50"/>
        <v>0</v>
      </c>
      <c r="AA146" s="27">
        <f t="shared" si="51"/>
        <v>0</v>
      </c>
      <c r="AB146" s="28">
        <f t="shared" si="52"/>
        <v>0</v>
      </c>
      <c r="AC146" s="33">
        <f t="shared" si="53"/>
        <v>0</v>
      </c>
      <c r="AD146" s="34"/>
    </row>
    <row r="147" spans="1:30" ht="16.5" x14ac:dyDescent="0.35">
      <c r="A147" s="12"/>
      <c r="B147" s="13"/>
      <c r="C147" s="13"/>
      <c r="D147" s="14"/>
      <c r="E147" s="15"/>
      <c r="F147" s="16"/>
      <c r="G147" s="16"/>
      <c r="H147" s="17"/>
      <c r="I147" s="17"/>
      <c r="J147" s="18">
        <f t="shared" si="36"/>
        <v>0</v>
      </c>
      <c r="K147" s="19" t="str">
        <f t="shared" si="37"/>
        <v/>
      </c>
      <c r="L147" s="38" t="str">
        <f t="shared" si="38"/>
        <v/>
      </c>
      <c r="M147" s="21"/>
      <c r="N147" s="30" t="s">
        <v>19</v>
      </c>
      <c r="O147" s="22">
        <f t="shared" si="39"/>
        <v>0</v>
      </c>
      <c r="P147" s="23">
        <f t="shared" si="40"/>
        <v>0</v>
      </c>
      <c r="Q147" s="23">
        <f t="shared" si="41"/>
        <v>0</v>
      </c>
      <c r="R147" s="23">
        <f t="shared" si="42"/>
        <v>0</v>
      </c>
      <c r="S147" s="24">
        <f t="shared" si="43"/>
        <v>0</v>
      </c>
      <c r="T147" s="25">
        <f t="shared" si="44"/>
        <v>0</v>
      </c>
      <c r="U147" s="26">
        <f t="shared" si="45"/>
        <v>0</v>
      </c>
      <c r="V147" s="32">
        <f t="shared" si="46"/>
        <v>0</v>
      </c>
      <c r="W147" s="26">
        <f t="shared" si="47"/>
        <v>0</v>
      </c>
      <c r="X147" s="27">
        <f t="shared" si="48"/>
        <v>0</v>
      </c>
      <c r="Y147" s="99">
        <f t="shared" si="49"/>
        <v>0</v>
      </c>
      <c r="Z147" s="26">
        <f t="shared" si="50"/>
        <v>0</v>
      </c>
      <c r="AA147" s="27">
        <f t="shared" si="51"/>
        <v>0</v>
      </c>
      <c r="AB147" s="28">
        <f t="shared" si="52"/>
        <v>0</v>
      </c>
      <c r="AC147" s="33">
        <f t="shared" si="53"/>
        <v>0</v>
      </c>
      <c r="AD147" s="34"/>
    </row>
    <row r="148" spans="1:30" ht="16.5" x14ac:dyDescent="0.35">
      <c r="A148" s="12"/>
      <c r="B148" s="13"/>
      <c r="C148" s="13"/>
      <c r="D148" s="14"/>
      <c r="E148" s="15"/>
      <c r="F148" s="16"/>
      <c r="G148" s="16"/>
      <c r="H148" s="17"/>
      <c r="I148" s="17"/>
      <c r="J148" s="18">
        <f t="shared" si="36"/>
        <v>0</v>
      </c>
      <c r="K148" s="19" t="str">
        <f t="shared" si="37"/>
        <v/>
      </c>
      <c r="L148" s="38" t="str">
        <f t="shared" si="38"/>
        <v/>
      </c>
      <c r="M148" s="21"/>
      <c r="N148" s="30" t="s">
        <v>19</v>
      </c>
      <c r="O148" s="22">
        <f t="shared" si="39"/>
        <v>0</v>
      </c>
      <c r="P148" s="23">
        <f t="shared" si="40"/>
        <v>0</v>
      </c>
      <c r="Q148" s="23">
        <f t="shared" si="41"/>
        <v>0</v>
      </c>
      <c r="R148" s="23">
        <f t="shared" si="42"/>
        <v>0</v>
      </c>
      <c r="S148" s="24">
        <f t="shared" si="43"/>
        <v>0</v>
      </c>
      <c r="T148" s="25">
        <f t="shared" si="44"/>
        <v>0</v>
      </c>
      <c r="U148" s="26">
        <f t="shared" si="45"/>
        <v>0</v>
      </c>
      <c r="V148" s="32">
        <f t="shared" si="46"/>
        <v>0</v>
      </c>
      <c r="W148" s="26">
        <f t="shared" si="47"/>
        <v>0</v>
      </c>
      <c r="X148" s="27">
        <f t="shared" si="48"/>
        <v>0</v>
      </c>
      <c r="Y148" s="99">
        <f t="shared" si="49"/>
        <v>0</v>
      </c>
      <c r="Z148" s="26">
        <f t="shared" si="50"/>
        <v>0</v>
      </c>
      <c r="AA148" s="27">
        <f t="shared" si="51"/>
        <v>0</v>
      </c>
      <c r="AB148" s="28">
        <f t="shared" si="52"/>
        <v>0</v>
      </c>
      <c r="AC148" s="33">
        <f t="shared" si="53"/>
        <v>0</v>
      </c>
      <c r="AD148" s="34"/>
    </row>
    <row r="149" spans="1:30" ht="17.25" thickBot="1" x14ac:dyDescent="0.4">
      <c r="A149" s="61"/>
      <c r="B149" s="45"/>
      <c r="C149" s="45"/>
      <c r="D149" s="46"/>
      <c r="E149" s="47"/>
      <c r="F149" s="48"/>
      <c r="G149" s="48"/>
      <c r="H149" s="17"/>
      <c r="I149" s="49"/>
      <c r="J149" s="50">
        <f t="shared" si="36"/>
        <v>0</v>
      </c>
      <c r="K149" s="19" t="str">
        <f t="shared" si="37"/>
        <v/>
      </c>
      <c r="L149" s="51" t="str">
        <f t="shared" si="38"/>
        <v/>
      </c>
      <c r="M149" s="52"/>
      <c r="N149" s="53" t="s">
        <v>19</v>
      </c>
      <c r="O149" s="54">
        <f t="shared" si="39"/>
        <v>0</v>
      </c>
      <c r="P149" s="55">
        <f t="shared" si="40"/>
        <v>0</v>
      </c>
      <c r="Q149" s="55">
        <f t="shared" si="41"/>
        <v>0</v>
      </c>
      <c r="R149" s="55">
        <f t="shared" si="42"/>
        <v>0</v>
      </c>
      <c r="S149" s="56">
        <f t="shared" si="43"/>
        <v>0</v>
      </c>
      <c r="T149" s="57">
        <f t="shared" si="44"/>
        <v>0</v>
      </c>
      <c r="U149" s="58">
        <f t="shared" si="45"/>
        <v>0</v>
      </c>
      <c r="V149" s="32">
        <f t="shared" si="46"/>
        <v>0</v>
      </c>
      <c r="W149" s="58">
        <f t="shared" si="47"/>
        <v>0</v>
      </c>
      <c r="X149" s="59">
        <f t="shared" si="48"/>
        <v>0</v>
      </c>
      <c r="Y149" s="100">
        <f t="shared" si="49"/>
        <v>0</v>
      </c>
      <c r="Z149" s="58">
        <f t="shared" si="50"/>
        <v>0</v>
      </c>
      <c r="AA149" s="59">
        <f t="shared" si="51"/>
        <v>0</v>
      </c>
      <c r="AB149" s="60">
        <f t="shared" si="52"/>
        <v>0</v>
      </c>
      <c r="AC149" s="33">
        <f t="shared" si="53"/>
        <v>0</v>
      </c>
      <c r="AD149" s="34"/>
    </row>
    <row r="150" spans="1:30" ht="37.700000000000003" customHeight="1" thickBot="1" x14ac:dyDescent="0.4">
      <c r="A150" s="182">
        <f>IF(SUM(A7:A149)&gt;0,LARGE($A$7:$A$149,1),0)</f>
        <v>0</v>
      </c>
      <c r="B150" s="210"/>
      <c r="C150" s="210"/>
      <c r="D150" s="211"/>
      <c r="E150" s="212"/>
      <c r="F150" s="213"/>
      <c r="G150" s="213"/>
      <c r="H150" s="183">
        <f>ROUND(SUM(H7:H149),2)</f>
        <v>0</v>
      </c>
      <c r="I150" s="183">
        <f>ROUND(SUM(I7:I149),2)</f>
        <v>0</v>
      </c>
      <c r="J150" s="62"/>
      <c r="K150" s="63"/>
      <c r="L150" s="64"/>
      <c r="M150" s="214"/>
      <c r="N150" s="215"/>
      <c r="O150" s="65"/>
      <c r="P150" s="65"/>
      <c r="Q150" s="65"/>
      <c r="R150" s="65"/>
      <c r="S150" s="186">
        <f>ROUND(SUM(S7:S149),2)</f>
        <v>0</v>
      </c>
      <c r="T150" s="66"/>
      <c r="U150" s="67"/>
      <c r="V150" s="68"/>
      <c r="W150" s="67"/>
      <c r="X150" s="69"/>
      <c r="Y150" s="101"/>
      <c r="Z150" s="67"/>
      <c r="AA150" s="69"/>
      <c r="AB150" s="186">
        <f>ROUND(SUM(AB7:AB149),2)</f>
        <v>0</v>
      </c>
      <c r="AC150" s="186">
        <f>ROUND(SUM(AC7:AC149),2)</f>
        <v>0</v>
      </c>
      <c r="AD150" s="34"/>
    </row>
  </sheetData>
  <sheetProtection algorithmName="SHA-512" hashValue="1w0G3ktlv8T2iczzQyC+mgmlz1WcqfjEiesbrKjUa9vLYLk80a49Z2DpAfcW6UI5rmI7R5qV8GaXCSisgnjQ+w==" saltValue="+RHNMNSOXF0txZRjqzPuow==" spinCount="100000" sheet="1" objects="1" scenarios="1"/>
  <mergeCells count="11">
    <mergeCell ref="Q5:S5"/>
    <mergeCell ref="T5:U5"/>
    <mergeCell ref="W5:AC5"/>
    <mergeCell ref="A4:AC4"/>
    <mergeCell ref="B5:C5"/>
    <mergeCell ref="D5:E5"/>
    <mergeCell ref="F5:G5"/>
    <mergeCell ref="H5:I5"/>
    <mergeCell ref="J5:K5"/>
    <mergeCell ref="M5:N5"/>
    <mergeCell ref="O5:P5"/>
  </mergeCells>
  <conditionalFormatting sqref="K7:K150">
    <cfRule type="cellIs" dxfId="5" priority="2" operator="equal">
      <formula>"Errore! Verificare Giorni"</formula>
    </cfRule>
  </conditionalFormatting>
  <conditionalFormatting sqref="K7:K150">
    <cfRule type="cellIs" dxfId="4" priority="1" operator="equal">
      <formula>"Errore! Verificare Giorni"</formula>
    </cfRule>
  </conditionalFormatting>
  <dataValidations count="10">
    <dataValidation type="list" allowBlank="1" showInputMessage="1" showErrorMessage="1" sqref="RDU982836:RDU983177 SW7:SW149 ACS7:ACS149 AMO7:AMO149 AWK7:AWK149 BGG7:BGG149 BQC7:BQC149 BZY7:BZY149 CJU7:CJU149 CTQ7:CTQ149 DDM7:DDM149 DNI7:DNI149 DXE7:DXE149 EHA7:EHA149 EQW7:EQW149 FAS7:FAS149 FKO7:FKO149 FUK7:FUK149 GEG7:GEG149 GOC7:GOC149 GXY7:GXY149 HHU7:HHU149 HRQ7:HRQ149 IBM7:IBM149 ILI7:ILI149 IVE7:IVE149 JFA7:JFA149 JOW7:JOW149 JYS7:JYS149 KIO7:KIO149 KSK7:KSK149 LCG7:LCG149 LMC7:LMC149 LVY7:LVY149 MFU7:MFU149 MPQ7:MPQ149 MZM7:MZM149 NJI7:NJI149 NTE7:NTE149 ODA7:ODA149 OMW7:OMW149 OWS7:OWS149 PGO7:PGO149 PQK7:PQK149 QAG7:QAG149 QKC7:QKC149 QTY7:QTY149 RDU7:RDU149 RNQ7:RNQ149 RXM7:RXM149 SHI7:SHI149 SRE7:SRE149 TBA7:TBA149 TKW7:TKW149 TUS7:TUS149 UEO7:UEO149 UOK7:UOK149 UYG7:UYG149 VIC7:VIC149 VRY7:VRY149 WBU7:WBU149 WLQ7:WLQ149 WVM7:WVM149 QTY982836:QTY983177 RNQ982836:RNQ983177 JA65332:JA65673 SW65332:SW65673 ACS65332:ACS65673 AMO65332:AMO65673 AWK65332:AWK65673 BGG65332:BGG65673 BQC65332:BQC65673 BZY65332:BZY65673 CJU65332:CJU65673 CTQ65332:CTQ65673 DDM65332:DDM65673 DNI65332:DNI65673 DXE65332:DXE65673 EHA65332:EHA65673 EQW65332:EQW65673 FAS65332:FAS65673 FKO65332:FKO65673 FUK65332:FUK65673 GEG65332:GEG65673 GOC65332:GOC65673 GXY65332:GXY65673 HHU65332:HHU65673 HRQ65332:HRQ65673 IBM65332:IBM65673 ILI65332:ILI65673 IVE65332:IVE65673 JFA65332:JFA65673 JOW65332:JOW65673 JYS65332:JYS65673 KIO65332:KIO65673 KSK65332:KSK65673 LCG65332:LCG65673 LMC65332:LMC65673 LVY65332:LVY65673 MFU65332:MFU65673 MPQ65332:MPQ65673 MZM65332:MZM65673 NJI65332:NJI65673 NTE65332:NTE65673 ODA65332:ODA65673 OMW65332:OMW65673 OWS65332:OWS65673 PGO65332:PGO65673 PQK65332:PQK65673 QAG65332:QAG65673 QKC65332:QKC65673 QTY65332:QTY65673 RDU65332:RDU65673 RNQ65332:RNQ65673 RXM65332:RXM65673 SHI65332:SHI65673 SRE65332:SRE65673 TBA65332:TBA65673 TKW65332:TKW65673 TUS65332:TUS65673 UEO65332:UEO65673 UOK65332:UOK65673 UYG65332:UYG65673 VIC65332:VIC65673 VRY65332:VRY65673 WBU65332:WBU65673 WLQ65332:WLQ65673 WVM65332:WVM65673 RXM982836:RXM983177 JA130868:JA131209 SW130868:SW131209 ACS130868:ACS131209 AMO130868:AMO131209 AWK130868:AWK131209 BGG130868:BGG131209 BQC130868:BQC131209 BZY130868:BZY131209 CJU130868:CJU131209 CTQ130868:CTQ131209 DDM130868:DDM131209 DNI130868:DNI131209 DXE130868:DXE131209 EHA130868:EHA131209 EQW130868:EQW131209 FAS130868:FAS131209 FKO130868:FKO131209 FUK130868:FUK131209 GEG130868:GEG131209 GOC130868:GOC131209 GXY130868:GXY131209 HHU130868:HHU131209 HRQ130868:HRQ131209 IBM130868:IBM131209 ILI130868:ILI131209 IVE130868:IVE131209 JFA130868:JFA131209 JOW130868:JOW131209 JYS130868:JYS131209 KIO130868:KIO131209 KSK130868:KSK131209 LCG130868:LCG131209 LMC130868:LMC131209 LVY130868:LVY131209 MFU130868:MFU131209 MPQ130868:MPQ131209 MZM130868:MZM131209 NJI130868:NJI131209 NTE130868:NTE131209 ODA130868:ODA131209 OMW130868:OMW131209 OWS130868:OWS131209 PGO130868:PGO131209 PQK130868:PQK131209 QAG130868:QAG131209 QKC130868:QKC131209 QTY130868:QTY131209 RDU130868:RDU131209 RNQ130868:RNQ131209 RXM130868:RXM131209 SHI130868:SHI131209 SRE130868:SRE131209 TBA130868:TBA131209 TKW130868:TKW131209 TUS130868:TUS131209 UEO130868:UEO131209 UOK130868:UOK131209 UYG130868:UYG131209 VIC130868:VIC131209 VRY130868:VRY131209 WBU130868:WBU131209 WLQ130868:WLQ131209 WVM130868:WVM131209 SHI982836:SHI983177 JA196404:JA196745 SW196404:SW196745 ACS196404:ACS196745 AMO196404:AMO196745 AWK196404:AWK196745 BGG196404:BGG196745 BQC196404:BQC196745 BZY196404:BZY196745 CJU196404:CJU196745 CTQ196404:CTQ196745 DDM196404:DDM196745 DNI196404:DNI196745 DXE196404:DXE196745 EHA196404:EHA196745 EQW196404:EQW196745 FAS196404:FAS196745 FKO196404:FKO196745 FUK196404:FUK196745 GEG196404:GEG196745 GOC196404:GOC196745 GXY196404:GXY196745 HHU196404:HHU196745 HRQ196404:HRQ196745 IBM196404:IBM196745 ILI196404:ILI196745 IVE196404:IVE196745 JFA196404:JFA196745 JOW196404:JOW196745 JYS196404:JYS196745 KIO196404:KIO196745 KSK196404:KSK196745 LCG196404:LCG196745 LMC196404:LMC196745 LVY196404:LVY196745 MFU196404:MFU196745 MPQ196404:MPQ196745 MZM196404:MZM196745 NJI196404:NJI196745 NTE196404:NTE196745 ODA196404:ODA196745 OMW196404:OMW196745 OWS196404:OWS196745 PGO196404:PGO196745 PQK196404:PQK196745 QAG196404:QAG196745 QKC196404:QKC196745 QTY196404:QTY196745 RDU196404:RDU196745 RNQ196404:RNQ196745 RXM196404:RXM196745 SHI196404:SHI196745 SRE196404:SRE196745 TBA196404:TBA196745 TKW196404:TKW196745 TUS196404:TUS196745 UEO196404:UEO196745 UOK196404:UOK196745 UYG196404:UYG196745 VIC196404:VIC196745 VRY196404:VRY196745 WBU196404:WBU196745 WLQ196404:WLQ196745 WVM196404:WVM196745 SRE982836:SRE983177 JA261940:JA262281 SW261940:SW262281 ACS261940:ACS262281 AMO261940:AMO262281 AWK261940:AWK262281 BGG261940:BGG262281 BQC261940:BQC262281 BZY261940:BZY262281 CJU261940:CJU262281 CTQ261940:CTQ262281 DDM261940:DDM262281 DNI261940:DNI262281 DXE261940:DXE262281 EHA261940:EHA262281 EQW261940:EQW262281 FAS261940:FAS262281 FKO261940:FKO262281 FUK261940:FUK262281 GEG261940:GEG262281 GOC261940:GOC262281 GXY261940:GXY262281 HHU261940:HHU262281 HRQ261940:HRQ262281 IBM261940:IBM262281 ILI261940:ILI262281 IVE261940:IVE262281 JFA261940:JFA262281 JOW261940:JOW262281 JYS261940:JYS262281 KIO261940:KIO262281 KSK261940:KSK262281 LCG261940:LCG262281 LMC261940:LMC262281 LVY261940:LVY262281 MFU261940:MFU262281 MPQ261940:MPQ262281 MZM261940:MZM262281 NJI261940:NJI262281 NTE261940:NTE262281 ODA261940:ODA262281 OMW261940:OMW262281 OWS261940:OWS262281 PGO261940:PGO262281 PQK261940:PQK262281 QAG261940:QAG262281 QKC261940:QKC262281 QTY261940:QTY262281 RDU261940:RDU262281 RNQ261940:RNQ262281 RXM261940:RXM262281 SHI261940:SHI262281 SRE261940:SRE262281 TBA261940:TBA262281 TKW261940:TKW262281 TUS261940:TUS262281 UEO261940:UEO262281 UOK261940:UOK262281 UYG261940:UYG262281 VIC261940:VIC262281 VRY261940:VRY262281 WBU261940:WBU262281 WLQ261940:WLQ262281 WVM261940:WVM262281 TBA982836:TBA983177 JA327476:JA327817 SW327476:SW327817 ACS327476:ACS327817 AMO327476:AMO327817 AWK327476:AWK327817 BGG327476:BGG327817 BQC327476:BQC327817 BZY327476:BZY327817 CJU327476:CJU327817 CTQ327476:CTQ327817 DDM327476:DDM327817 DNI327476:DNI327817 DXE327476:DXE327817 EHA327476:EHA327817 EQW327476:EQW327817 FAS327476:FAS327817 FKO327476:FKO327817 FUK327476:FUK327817 GEG327476:GEG327817 GOC327476:GOC327817 GXY327476:GXY327817 HHU327476:HHU327817 HRQ327476:HRQ327817 IBM327476:IBM327817 ILI327476:ILI327817 IVE327476:IVE327817 JFA327476:JFA327817 JOW327476:JOW327817 JYS327476:JYS327817 KIO327476:KIO327817 KSK327476:KSK327817 LCG327476:LCG327817 LMC327476:LMC327817 LVY327476:LVY327817 MFU327476:MFU327817 MPQ327476:MPQ327817 MZM327476:MZM327817 NJI327476:NJI327817 NTE327476:NTE327817 ODA327476:ODA327817 OMW327476:OMW327817 OWS327476:OWS327817 PGO327476:PGO327817 PQK327476:PQK327817 QAG327476:QAG327817 QKC327476:QKC327817 QTY327476:QTY327817 RDU327476:RDU327817 RNQ327476:RNQ327817 RXM327476:RXM327817 SHI327476:SHI327817 SRE327476:SRE327817 TBA327476:TBA327817 TKW327476:TKW327817 TUS327476:TUS327817 UEO327476:UEO327817 UOK327476:UOK327817 UYG327476:UYG327817 VIC327476:VIC327817 VRY327476:VRY327817 WBU327476:WBU327817 WLQ327476:WLQ327817 WVM327476:WVM327817 TKW982836:TKW983177 JA393012:JA393353 SW393012:SW393353 ACS393012:ACS393353 AMO393012:AMO393353 AWK393012:AWK393353 BGG393012:BGG393353 BQC393012:BQC393353 BZY393012:BZY393353 CJU393012:CJU393353 CTQ393012:CTQ393353 DDM393012:DDM393353 DNI393012:DNI393353 DXE393012:DXE393353 EHA393012:EHA393353 EQW393012:EQW393353 FAS393012:FAS393353 FKO393012:FKO393353 FUK393012:FUK393353 GEG393012:GEG393353 GOC393012:GOC393353 GXY393012:GXY393353 HHU393012:HHU393353 HRQ393012:HRQ393353 IBM393012:IBM393353 ILI393012:ILI393353 IVE393012:IVE393353 JFA393012:JFA393353 JOW393012:JOW393353 JYS393012:JYS393353 KIO393012:KIO393353 KSK393012:KSK393353 LCG393012:LCG393353 LMC393012:LMC393353 LVY393012:LVY393353 MFU393012:MFU393353 MPQ393012:MPQ393353 MZM393012:MZM393353 NJI393012:NJI393353 NTE393012:NTE393353 ODA393012:ODA393353 OMW393012:OMW393353 OWS393012:OWS393353 PGO393012:PGO393353 PQK393012:PQK393353 QAG393012:QAG393353 QKC393012:QKC393353 QTY393012:QTY393353 RDU393012:RDU393353 RNQ393012:RNQ393353 RXM393012:RXM393353 SHI393012:SHI393353 SRE393012:SRE393353 TBA393012:TBA393353 TKW393012:TKW393353 TUS393012:TUS393353 UEO393012:UEO393353 UOK393012:UOK393353 UYG393012:UYG393353 VIC393012:VIC393353 VRY393012:VRY393353 WBU393012:WBU393353 WLQ393012:WLQ393353 WVM393012:WVM393353 TUS982836:TUS983177 JA458548:JA458889 SW458548:SW458889 ACS458548:ACS458889 AMO458548:AMO458889 AWK458548:AWK458889 BGG458548:BGG458889 BQC458548:BQC458889 BZY458548:BZY458889 CJU458548:CJU458889 CTQ458548:CTQ458889 DDM458548:DDM458889 DNI458548:DNI458889 DXE458548:DXE458889 EHA458548:EHA458889 EQW458548:EQW458889 FAS458548:FAS458889 FKO458548:FKO458889 FUK458548:FUK458889 GEG458548:GEG458889 GOC458548:GOC458889 GXY458548:GXY458889 HHU458548:HHU458889 HRQ458548:HRQ458889 IBM458548:IBM458889 ILI458548:ILI458889 IVE458548:IVE458889 JFA458548:JFA458889 JOW458548:JOW458889 JYS458548:JYS458889 KIO458548:KIO458889 KSK458548:KSK458889 LCG458548:LCG458889 LMC458548:LMC458889 LVY458548:LVY458889 MFU458548:MFU458889 MPQ458548:MPQ458889 MZM458548:MZM458889 NJI458548:NJI458889 NTE458548:NTE458889 ODA458548:ODA458889 OMW458548:OMW458889 OWS458548:OWS458889 PGO458548:PGO458889 PQK458548:PQK458889 QAG458548:QAG458889 QKC458548:QKC458889 QTY458548:QTY458889 RDU458548:RDU458889 RNQ458548:RNQ458889 RXM458548:RXM458889 SHI458548:SHI458889 SRE458548:SRE458889 TBA458548:TBA458889 TKW458548:TKW458889 TUS458548:TUS458889 UEO458548:UEO458889 UOK458548:UOK458889 UYG458548:UYG458889 VIC458548:VIC458889 VRY458548:VRY458889 WBU458548:WBU458889 WLQ458548:WLQ458889 WVM458548:WVM458889 UEO982836:UEO983177 JA524084:JA524425 SW524084:SW524425 ACS524084:ACS524425 AMO524084:AMO524425 AWK524084:AWK524425 BGG524084:BGG524425 BQC524084:BQC524425 BZY524084:BZY524425 CJU524084:CJU524425 CTQ524084:CTQ524425 DDM524084:DDM524425 DNI524084:DNI524425 DXE524084:DXE524425 EHA524084:EHA524425 EQW524084:EQW524425 FAS524084:FAS524425 FKO524084:FKO524425 FUK524084:FUK524425 GEG524084:GEG524425 GOC524084:GOC524425 GXY524084:GXY524425 HHU524084:HHU524425 HRQ524084:HRQ524425 IBM524084:IBM524425 ILI524084:ILI524425 IVE524084:IVE524425 JFA524084:JFA524425 JOW524084:JOW524425 JYS524084:JYS524425 KIO524084:KIO524425 KSK524084:KSK524425 LCG524084:LCG524425 LMC524084:LMC524425 LVY524084:LVY524425 MFU524084:MFU524425 MPQ524084:MPQ524425 MZM524084:MZM524425 NJI524084:NJI524425 NTE524084:NTE524425 ODA524084:ODA524425 OMW524084:OMW524425 OWS524084:OWS524425 PGO524084:PGO524425 PQK524084:PQK524425 QAG524084:QAG524425 QKC524084:QKC524425 QTY524084:QTY524425 RDU524084:RDU524425 RNQ524084:RNQ524425 RXM524084:RXM524425 SHI524084:SHI524425 SRE524084:SRE524425 TBA524084:TBA524425 TKW524084:TKW524425 TUS524084:TUS524425 UEO524084:UEO524425 UOK524084:UOK524425 UYG524084:UYG524425 VIC524084:VIC524425 VRY524084:VRY524425 WBU524084:WBU524425 WLQ524084:WLQ524425 WVM524084:WVM524425 UOK982836:UOK983177 JA589620:JA589961 SW589620:SW589961 ACS589620:ACS589961 AMO589620:AMO589961 AWK589620:AWK589961 BGG589620:BGG589961 BQC589620:BQC589961 BZY589620:BZY589961 CJU589620:CJU589961 CTQ589620:CTQ589961 DDM589620:DDM589961 DNI589620:DNI589961 DXE589620:DXE589961 EHA589620:EHA589961 EQW589620:EQW589961 FAS589620:FAS589961 FKO589620:FKO589961 FUK589620:FUK589961 GEG589620:GEG589961 GOC589620:GOC589961 GXY589620:GXY589961 HHU589620:HHU589961 HRQ589620:HRQ589961 IBM589620:IBM589961 ILI589620:ILI589961 IVE589620:IVE589961 JFA589620:JFA589961 JOW589620:JOW589961 JYS589620:JYS589961 KIO589620:KIO589961 KSK589620:KSK589961 LCG589620:LCG589961 LMC589620:LMC589961 LVY589620:LVY589961 MFU589620:MFU589961 MPQ589620:MPQ589961 MZM589620:MZM589961 NJI589620:NJI589961 NTE589620:NTE589961 ODA589620:ODA589961 OMW589620:OMW589961 OWS589620:OWS589961 PGO589620:PGO589961 PQK589620:PQK589961 QAG589620:QAG589961 QKC589620:QKC589961 QTY589620:QTY589961 RDU589620:RDU589961 RNQ589620:RNQ589961 RXM589620:RXM589961 SHI589620:SHI589961 SRE589620:SRE589961 TBA589620:TBA589961 TKW589620:TKW589961 TUS589620:TUS589961 UEO589620:UEO589961 UOK589620:UOK589961 UYG589620:UYG589961 VIC589620:VIC589961 VRY589620:VRY589961 WBU589620:WBU589961 WLQ589620:WLQ589961 WVM589620:WVM589961 UYG982836:UYG983177 JA655156:JA655497 SW655156:SW655497 ACS655156:ACS655497 AMO655156:AMO655497 AWK655156:AWK655497 BGG655156:BGG655497 BQC655156:BQC655497 BZY655156:BZY655497 CJU655156:CJU655497 CTQ655156:CTQ655497 DDM655156:DDM655497 DNI655156:DNI655497 DXE655156:DXE655497 EHA655156:EHA655497 EQW655156:EQW655497 FAS655156:FAS655497 FKO655156:FKO655497 FUK655156:FUK655497 GEG655156:GEG655497 GOC655156:GOC655497 GXY655156:GXY655497 HHU655156:HHU655497 HRQ655156:HRQ655497 IBM655156:IBM655497 ILI655156:ILI655497 IVE655156:IVE655497 JFA655156:JFA655497 JOW655156:JOW655497 JYS655156:JYS655497 KIO655156:KIO655497 KSK655156:KSK655497 LCG655156:LCG655497 LMC655156:LMC655497 LVY655156:LVY655497 MFU655156:MFU655497 MPQ655156:MPQ655497 MZM655156:MZM655497 NJI655156:NJI655497 NTE655156:NTE655497 ODA655156:ODA655497 OMW655156:OMW655497 OWS655156:OWS655497 PGO655156:PGO655497 PQK655156:PQK655497 QAG655156:QAG655497 QKC655156:QKC655497 QTY655156:QTY655497 RDU655156:RDU655497 RNQ655156:RNQ655497 RXM655156:RXM655497 SHI655156:SHI655497 SRE655156:SRE655497 TBA655156:TBA655497 TKW655156:TKW655497 TUS655156:TUS655497 UEO655156:UEO655497 UOK655156:UOK655497 UYG655156:UYG655497 VIC655156:VIC655497 VRY655156:VRY655497 WBU655156:WBU655497 WLQ655156:WLQ655497 WVM655156:WVM655497 VIC982836:VIC983177 JA720692:JA721033 SW720692:SW721033 ACS720692:ACS721033 AMO720692:AMO721033 AWK720692:AWK721033 BGG720692:BGG721033 BQC720692:BQC721033 BZY720692:BZY721033 CJU720692:CJU721033 CTQ720692:CTQ721033 DDM720692:DDM721033 DNI720692:DNI721033 DXE720692:DXE721033 EHA720692:EHA721033 EQW720692:EQW721033 FAS720692:FAS721033 FKO720692:FKO721033 FUK720692:FUK721033 GEG720692:GEG721033 GOC720692:GOC721033 GXY720692:GXY721033 HHU720692:HHU721033 HRQ720692:HRQ721033 IBM720692:IBM721033 ILI720692:ILI721033 IVE720692:IVE721033 JFA720692:JFA721033 JOW720692:JOW721033 JYS720692:JYS721033 KIO720692:KIO721033 KSK720692:KSK721033 LCG720692:LCG721033 LMC720692:LMC721033 LVY720692:LVY721033 MFU720692:MFU721033 MPQ720692:MPQ721033 MZM720692:MZM721033 NJI720692:NJI721033 NTE720692:NTE721033 ODA720692:ODA721033 OMW720692:OMW721033 OWS720692:OWS721033 PGO720692:PGO721033 PQK720692:PQK721033 QAG720692:QAG721033 QKC720692:QKC721033 QTY720692:QTY721033 RDU720692:RDU721033 RNQ720692:RNQ721033 RXM720692:RXM721033 SHI720692:SHI721033 SRE720692:SRE721033 TBA720692:TBA721033 TKW720692:TKW721033 TUS720692:TUS721033 UEO720692:UEO721033 UOK720692:UOK721033 UYG720692:UYG721033 VIC720692:VIC721033 VRY720692:VRY721033 WBU720692:WBU721033 WLQ720692:WLQ721033 WVM720692:WVM721033 VRY982836:VRY983177 JA786228:JA786569 SW786228:SW786569 ACS786228:ACS786569 AMO786228:AMO786569 AWK786228:AWK786569 BGG786228:BGG786569 BQC786228:BQC786569 BZY786228:BZY786569 CJU786228:CJU786569 CTQ786228:CTQ786569 DDM786228:DDM786569 DNI786228:DNI786569 DXE786228:DXE786569 EHA786228:EHA786569 EQW786228:EQW786569 FAS786228:FAS786569 FKO786228:FKO786569 FUK786228:FUK786569 GEG786228:GEG786569 GOC786228:GOC786569 GXY786228:GXY786569 HHU786228:HHU786569 HRQ786228:HRQ786569 IBM786228:IBM786569 ILI786228:ILI786569 IVE786228:IVE786569 JFA786228:JFA786569 JOW786228:JOW786569 JYS786228:JYS786569 KIO786228:KIO786569 KSK786228:KSK786569 LCG786228:LCG786569 LMC786228:LMC786569 LVY786228:LVY786569 MFU786228:MFU786569 MPQ786228:MPQ786569 MZM786228:MZM786569 NJI786228:NJI786569 NTE786228:NTE786569 ODA786228:ODA786569 OMW786228:OMW786569 OWS786228:OWS786569 PGO786228:PGO786569 PQK786228:PQK786569 QAG786228:QAG786569 QKC786228:QKC786569 QTY786228:QTY786569 RDU786228:RDU786569 RNQ786228:RNQ786569 RXM786228:RXM786569 SHI786228:SHI786569 SRE786228:SRE786569 TBA786228:TBA786569 TKW786228:TKW786569 TUS786228:TUS786569 UEO786228:UEO786569 UOK786228:UOK786569 UYG786228:UYG786569 VIC786228:VIC786569 VRY786228:VRY786569 WBU786228:WBU786569 WLQ786228:WLQ786569 WVM786228:WVM786569 WBU982836:WBU983177 JA851764:JA852105 SW851764:SW852105 ACS851764:ACS852105 AMO851764:AMO852105 AWK851764:AWK852105 BGG851764:BGG852105 BQC851764:BQC852105 BZY851764:BZY852105 CJU851764:CJU852105 CTQ851764:CTQ852105 DDM851764:DDM852105 DNI851764:DNI852105 DXE851764:DXE852105 EHA851764:EHA852105 EQW851764:EQW852105 FAS851764:FAS852105 FKO851764:FKO852105 FUK851764:FUK852105 GEG851764:GEG852105 GOC851764:GOC852105 GXY851764:GXY852105 HHU851764:HHU852105 HRQ851764:HRQ852105 IBM851764:IBM852105 ILI851764:ILI852105 IVE851764:IVE852105 JFA851764:JFA852105 JOW851764:JOW852105 JYS851764:JYS852105 KIO851764:KIO852105 KSK851764:KSK852105 LCG851764:LCG852105 LMC851764:LMC852105 LVY851764:LVY852105 MFU851764:MFU852105 MPQ851764:MPQ852105 MZM851764:MZM852105 NJI851764:NJI852105 NTE851764:NTE852105 ODA851764:ODA852105 OMW851764:OMW852105 OWS851764:OWS852105 PGO851764:PGO852105 PQK851764:PQK852105 QAG851764:QAG852105 QKC851764:QKC852105 QTY851764:QTY852105 RDU851764:RDU852105 RNQ851764:RNQ852105 RXM851764:RXM852105 SHI851764:SHI852105 SRE851764:SRE852105 TBA851764:TBA852105 TKW851764:TKW852105 TUS851764:TUS852105 UEO851764:UEO852105 UOK851764:UOK852105 UYG851764:UYG852105 VIC851764:VIC852105 VRY851764:VRY852105 WBU851764:WBU852105 WLQ851764:WLQ852105 WVM851764:WVM852105 WLQ982836:WLQ983177 JA917300:JA917641 SW917300:SW917641 ACS917300:ACS917641 AMO917300:AMO917641 AWK917300:AWK917641 BGG917300:BGG917641 BQC917300:BQC917641 BZY917300:BZY917641 CJU917300:CJU917641 CTQ917300:CTQ917641 DDM917300:DDM917641 DNI917300:DNI917641 DXE917300:DXE917641 EHA917300:EHA917641 EQW917300:EQW917641 FAS917300:FAS917641 FKO917300:FKO917641 FUK917300:FUK917641 GEG917300:GEG917641 GOC917300:GOC917641 GXY917300:GXY917641 HHU917300:HHU917641 HRQ917300:HRQ917641 IBM917300:IBM917641 ILI917300:ILI917641 IVE917300:IVE917641 JFA917300:JFA917641 JOW917300:JOW917641 JYS917300:JYS917641 KIO917300:KIO917641 KSK917300:KSK917641 LCG917300:LCG917641 LMC917300:LMC917641 LVY917300:LVY917641 MFU917300:MFU917641 MPQ917300:MPQ917641 MZM917300:MZM917641 NJI917300:NJI917641 NTE917300:NTE917641 ODA917300:ODA917641 OMW917300:OMW917641 OWS917300:OWS917641 PGO917300:PGO917641 PQK917300:PQK917641 QAG917300:QAG917641 QKC917300:QKC917641 QTY917300:QTY917641 RDU917300:RDU917641 RNQ917300:RNQ917641 RXM917300:RXM917641 SHI917300:SHI917641 SRE917300:SRE917641 TBA917300:TBA917641 TKW917300:TKW917641 TUS917300:TUS917641 UEO917300:UEO917641 UOK917300:UOK917641 UYG917300:UYG917641 VIC917300:VIC917641 VRY917300:VRY917641 WBU917300:WBU917641 WLQ917300:WLQ917641 WVM917300:WVM917641 WVM982836:WVM983177 JA982836:JA983177 SW982836:SW983177 ACS982836:ACS983177 AMO982836:AMO983177 AWK982836:AWK983177 BGG982836:BGG983177 BQC982836:BQC983177 BZY982836:BZY983177 CJU982836:CJU983177 CTQ982836:CTQ983177 DDM982836:DDM983177 DNI982836:DNI983177 DXE982836:DXE983177 EHA982836:EHA983177 EQW982836:EQW983177 FAS982836:FAS983177 FKO982836:FKO983177 FUK982836:FUK983177 GEG982836:GEG983177 GOC982836:GOC983177 GXY982836:GXY983177 HHU982836:HHU983177 HRQ982836:HRQ983177 IBM982836:IBM983177 ILI982836:ILI983177 IVE982836:IVE983177 JFA982836:JFA983177 JOW982836:JOW983177 JYS982836:JYS983177 KIO982836:KIO983177 KSK982836:KSK983177 LCG982836:LCG983177 LMC982836:LMC983177 LVY982836:LVY983177 MFU982836:MFU983177 MPQ982836:MPQ983177 MZM982836:MZM983177 NJI982836:NJI983177 NTE982836:NTE983177 ODA982836:ODA983177 OMW982836:OMW983177 OWS982836:OWS983177 PGO982836:PGO983177 PQK982836:PQK983177 QAG982836:QAG983177 QKC982836:QKC983177 JA7:JA149" xr:uid="{00000000-0002-0000-0100-000000000000}">
      <formula1>STRUTTURE_SRSR24H</formula1>
    </dataValidation>
    <dataValidation type="list" allowBlank="1" showInputMessage="1" showErrorMessage="1" sqref="RED982836:RED983177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QUH982836:QUH983177 RNZ982836:RNZ983177 JJ65332:JJ65673 TF65332:TF65673 ADB65332:ADB65673 AMX65332:AMX65673 AWT65332:AWT65673 BGP65332:BGP65673 BQL65332:BQL65673 CAH65332:CAH65673 CKD65332:CKD65673 CTZ65332:CTZ65673 DDV65332:DDV65673 DNR65332:DNR65673 DXN65332:DXN65673 EHJ65332:EHJ65673 ERF65332:ERF65673 FBB65332:FBB65673 FKX65332:FKX65673 FUT65332:FUT65673 GEP65332:GEP65673 GOL65332:GOL65673 GYH65332:GYH65673 HID65332:HID65673 HRZ65332:HRZ65673 IBV65332:IBV65673 ILR65332:ILR65673 IVN65332:IVN65673 JFJ65332:JFJ65673 JPF65332:JPF65673 JZB65332:JZB65673 KIX65332:KIX65673 KST65332:KST65673 LCP65332:LCP65673 LML65332:LML65673 LWH65332:LWH65673 MGD65332:MGD65673 MPZ65332:MPZ65673 MZV65332:MZV65673 NJR65332:NJR65673 NTN65332:NTN65673 ODJ65332:ODJ65673 ONF65332:ONF65673 OXB65332:OXB65673 PGX65332:PGX65673 PQT65332:PQT65673 QAP65332:QAP65673 QKL65332:QKL65673 QUH65332:QUH65673 RED65332:RED65673 RNZ65332:RNZ65673 RXV65332:RXV65673 SHR65332:SHR65673 SRN65332:SRN65673 TBJ65332:TBJ65673 TLF65332:TLF65673 TVB65332:TVB65673 UEX65332:UEX65673 UOT65332:UOT65673 UYP65332:UYP65673 VIL65332:VIL65673 VSH65332:VSH65673 WCD65332:WCD65673 WLZ65332:WLZ65673 WVV65332:WVV65673 RXV982836:RXV983177 JJ130868:JJ131209 TF130868:TF131209 ADB130868:ADB131209 AMX130868:AMX131209 AWT130868:AWT131209 BGP130868:BGP131209 BQL130868:BQL131209 CAH130868:CAH131209 CKD130868:CKD131209 CTZ130868:CTZ131209 DDV130868:DDV131209 DNR130868:DNR131209 DXN130868:DXN131209 EHJ130868:EHJ131209 ERF130868:ERF131209 FBB130868:FBB131209 FKX130868:FKX131209 FUT130868:FUT131209 GEP130868:GEP131209 GOL130868:GOL131209 GYH130868:GYH131209 HID130868:HID131209 HRZ130868:HRZ131209 IBV130868:IBV131209 ILR130868:ILR131209 IVN130868:IVN131209 JFJ130868:JFJ131209 JPF130868:JPF131209 JZB130868:JZB131209 KIX130868:KIX131209 KST130868:KST131209 LCP130868:LCP131209 LML130868:LML131209 LWH130868:LWH131209 MGD130868:MGD131209 MPZ130868:MPZ131209 MZV130868:MZV131209 NJR130868:NJR131209 NTN130868:NTN131209 ODJ130868:ODJ131209 ONF130868:ONF131209 OXB130868:OXB131209 PGX130868:PGX131209 PQT130868:PQT131209 QAP130868:QAP131209 QKL130868:QKL131209 QUH130868:QUH131209 RED130868:RED131209 RNZ130868:RNZ131209 RXV130868:RXV131209 SHR130868:SHR131209 SRN130868:SRN131209 TBJ130868:TBJ131209 TLF130868:TLF131209 TVB130868:TVB131209 UEX130868:UEX131209 UOT130868:UOT131209 UYP130868:UYP131209 VIL130868:VIL131209 VSH130868:VSH131209 WCD130868:WCD131209 WLZ130868:WLZ131209 WVV130868:WVV131209 SHR982836:SHR983177 JJ196404:JJ196745 TF196404:TF196745 ADB196404:ADB196745 AMX196404:AMX196745 AWT196404:AWT196745 BGP196404:BGP196745 BQL196404:BQL196745 CAH196404:CAH196745 CKD196404:CKD196745 CTZ196404:CTZ196745 DDV196404:DDV196745 DNR196404:DNR196745 DXN196404:DXN196745 EHJ196404:EHJ196745 ERF196404:ERF196745 FBB196404:FBB196745 FKX196404:FKX196745 FUT196404:FUT196745 GEP196404:GEP196745 GOL196404:GOL196745 GYH196404:GYH196745 HID196404:HID196745 HRZ196404:HRZ196745 IBV196404:IBV196745 ILR196404:ILR196745 IVN196404:IVN196745 JFJ196404:JFJ196745 JPF196404:JPF196745 JZB196404:JZB196745 KIX196404:KIX196745 KST196404:KST196745 LCP196404:LCP196745 LML196404:LML196745 LWH196404:LWH196745 MGD196404:MGD196745 MPZ196404:MPZ196745 MZV196404:MZV196745 NJR196404:NJR196745 NTN196404:NTN196745 ODJ196404:ODJ196745 ONF196404:ONF196745 OXB196404:OXB196745 PGX196404:PGX196745 PQT196404:PQT196745 QAP196404:QAP196745 QKL196404:QKL196745 QUH196404:QUH196745 RED196404:RED196745 RNZ196404:RNZ196745 RXV196404:RXV196745 SHR196404:SHR196745 SRN196404:SRN196745 TBJ196404:TBJ196745 TLF196404:TLF196745 TVB196404:TVB196745 UEX196404:UEX196745 UOT196404:UOT196745 UYP196404:UYP196745 VIL196404:VIL196745 VSH196404:VSH196745 WCD196404:WCD196745 WLZ196404:WLZ196745 WVV196404:WVV196745 SRN982836:SRN983177 JJ261940:JJ262281 TF261940:TF262281 ADB261940:ADB262281 AMX261940:AMX262281 AWT261940:AWT262281 BGP261940:BGP262281 BQL261940:BQL262281 CAH261940:CAH262281 CKD261940:CKD262281 CTZ261940:CTZ262281 DDV261940:DDV262281 DNR261940:DNR262281 DXN261940:DXN262281 EHJ261940:EHJ262281 ERF261940:ERF262281 FBB261940:FBB262281 FKX261940:FKX262281 FUT261940:FUT262281 GEP261940:GEP262281 GOL261940:GOL262281 GYH261940:GYH262281 HID261940:HID262281 HRZ261940:HRZ262281 IBV261940:IBV262281 ILR261940:ILR262281 IVN261940:IVN262281 JFJ261940:JFJ262281 JPF261940:JPF262281 JZB261940:JZB262281 KIX261940:KIX262281 KST261940:KST262281 LCP261940:LCP262281 LML261940:LML262281 LWH261940:LWH262281 MGD261940:MGD262281 MPZ261940:MPZ262281 MZV261940:MZV262281 NJR261940:NJR262281 NTN261940:NTN262281 ODJ261940:ODJ262281 ONF261940:ONF262281 OXB261940:OXB262281 PGX261940:PGX262281 PQT261940:PQT262281 QAP261940:QAP262281 QKL261940:QKL262281 QUH261940:QUH262281 RED261940:RED262281 RNZ261940:RNZ262281 RXV261940:RXV262281 SHR261940:SHR262281 SRN261940:SRN262281 TBJ261940:TBJ262281 TLF261940:TLF262281 TVB261940:TVB262281 UEX261940:UEX262281 UOT261940:UOT262281 UYP261940:UYP262281 VIL261940:VIL262281 VSH261940:VSH262281 WCD261940:WCD262281 WLZ261940:WLZ262281 WVV261940:WVV262281 TBJ982836:TBJ983177 JJ327476:JJ327817 TF327476:TF327817 ADB327476:ADB327817 AMX327476:AMX327817 AWT327476:AWT327817 BGP327476:BGP327817 BQL327476:BQL327817 CAH327476:CAH327817 CKD327476:CKD327817 CTZ327476:CTZ327817 DDV327476:DDV327817 DNR327476:DNR327817 DXN327476:DXN327817 EHJ327476:EHJ327817 ERF327476:ERF327817 FBB327476:FBB327817 FKX327476:FKX327817 FUT327476:FUT327817 GEP327476:GEP327817 GOL327476:GOL327817 GYH327476:GYH327817 HID327476:HID327817 HRZ327476:HRZ327817 IBV327476:IBV327817 ILR327476:ILR327817 IVN327476:IVN327817 JFJ327476:JFJ327817 JPF327476:JPF327817 JZB327476:JZB327817 KIX327476:KIX327817 KST327476:KST327817 LCP327476:LCP327817 LML327476:LML327817 LWH327476:LWH327817 MGD327476:MGD327817 MPZ327476:MPZ327817 MZV327476:MZV327817 NJR327476:NJR327817 NTN327476:NTN327817 ODJ327476:ODJ327817 ONF327476:ONF327817 OXB327476:OXB327817 PGX327476:PGX327817 PQT327476:PQT327817 QAP327476:QAP327817 QKL327476:QKL327817 QUH327476:QUH327817 RED327476:RED327817 RNZ327476:RNZ327817 RXV327476:RXV327817 SHR327476:SHR327817 SRN327476:SRN327817 TBJ327476:TBJ327817 TLF327476:TLF327817 TVB327476:TVB327817 UEX327476:UEX327817 UOT327476:UOT327817 UYP327476:UYP327817 VIL327476:VIL327817 VSH327476:VSH327817 WCD327476:WCD327817 WLZ327476:WLZ327817 WVV327476:WVV327817 TLF982836:TLF983177 JJ393012:JJ393353 TF393012:TF393353 ADB393012:ADB393353 AMX393012:AMX393353 AWT393012:AWT393353 BGP393012:BGP393353 BQL393012:BQL393353 CAH393012:CAH393353 CKD393012:CKD393353 CTZ393012:CTZ393353 DDV393012:DDV393353 DNR393012:DNR393353 DXN393012:DXN393353 EHJ393012:EHJ393353 ERF393012:ERF393353 FBB393012:FBB393353 FKX393012:FKX393353 FUT393012:FUT393353 GEP393012:GEP393353 GOL393012:GOL393353 GYH393012:GYH393353 HID393012:HID393353 HRZ393012:HRZ393353 IBV393012:IBV393353 ILR393012:ILR393353 IVN393012:IVN393353 JFJ393012:JFJ393353 JPF393012:JPF393353 JZB393012:JZB393353 KIX393012:KIX393353 KST393012:KST393353 LCP393012:LCP393353 LML393012:LML393353 LWH393012:LWH393353 MGD393012:MGD393353 MPZ393012:MPZ393353 MZV393012:MZV393353 NJR393012:NJR393353 NTN393012:NTN393353 ODJ393012:ODJ393353 ONF393012:ONF393353 OXB393012:OXB393353 PGX393012:PGX393353 PQT393012:PQT393353 QAP393012:QAP393353 QKL393012:QKL393353 QUH393012:QUH393353 RED393012:RED393353 RNZ393012:RNZ393353 RXV393012:RXV393353 SHR393012:SHR393353 SRN393012:SRN393353 TBJ393012:TBJ393353 TLF393012:TLF393353 TVB393012:TVB393353 UEX393012:UEX393353 UOT393012:UOT393353 UYP393012:UYP393353 VIL393012:VIL393353 VSH393012:VSH393353 WCD393012:WCD393353 WLZ393012:WLZ393353 WVV393012:WVV393353 TVB982836:TVB983177 JJ458548:JJ458889 TF458548:TF458889 ADB458548:ADB458889 AMX458548:AMX458889 AWT458548:AWT458889 BGP458548:BGP458889 BQL458548:BQL458889 CAH458548:CAH458889 CKD458548:CKD458889 CTZ458548:CTZ458889 DDV458548:DDV458889 DNR458548:DNR458889 DXN458548:DXN458889 EHJ458548:EHJ458889 ERF458548:ERF458889 FBB458548:FBB458889 FKX458548:FKX458889 FUT458548:FUT458889 GEP458548:GEP458889 GOL458548:GOL458889 GYH458548:GYH458889 HID458548:HID458889 HRZ458548:HRZ458889 IBV458548:IBV458889 ILR458548:ILR458889 IVN458548:IVN458889 JFJ458548:JFJ458889 JPF458548:JPF458889 JZB458548:JZB458889 KIX458548:KIX458889 KST458548:KST458889 LCP458548:LCP458889 LML458548:LML458889 LWH458548:LWH458889 MGD458548:MGD458889 MPZ458548:MPZ458889 MZV458548:MZV458889 NJR458548:NJR458889 NTN458548:NTN458889 ODJ458548:ODJ458889 ONF458548:ONF458889 OXB458548:OXB458889 PGX458548:PGX458889 PQT458548:PQT458889 QAP458548:QAP458889 QKL458548:QKL458889 QUH458548:QUH458889 RED458548:RED458889 RNZ458548:RNZ458889 RXV458548:RXV458889 SHR458548:SHR458889 SRN458548:SRN458889 TBJ458548:TBJ458889 TLF458548:TLF458889 TVB458548:TVB458889 UEX458548:UEX458889 UOT458548:UOT458889 UYP458548:UYP458889 VIL458548:VIL458889 VSH458548:VSH458889 WCD458548:WCD458889 WLZ458548:WLZ458889 WVV458548:WVV458889 UEX982836:UEX983177 JJ524084:JJ524425 TF524084:TF524425 ADB524084:ADB524425 AMX524084:AMX524425 AWT524084:AWT524425 BGP524084:BGP524425 BQL524084:BQL524425 CAH524084:CAH524425 CKD524084:CKD524425 CTZ524084:CTZ524425 DDV524084:DDV524425 DNR524084:DNR524425 DXN524084:DXN524425 EHJ524084:EHJ524425 ERF524084:ERF524425 FBB524084:FBB524425 FKX524084:FKX524425 FUT524084:FUT524425 GEP524084:GEP524425 GOL524084:GOL524425 GYH524084:GYH524425 HID524084:HID524425 HRZ524084:HRZ524425 IBV524084:IBV524425 ILR524084:ILR524425 IVN524084:IVN524425 JFJ524084:JFJ524425 JPF524084:JPF524425 JZB524084:JZB524425 KIX524084:KIX524425 KST524084:KST524425 LCP524084:LCP524425 LML524084:LML524425 LWH524084:LWH524425 MGD524084:MGD524425 MPZ524084:MPZ524425 MZV524084:MZV524425 NJR524084:NJR524425 NTN524084:NTN524425 ODJ524084:ODJ524425 ONF524084:ONF524425 OXB524084:OXB524425 PGX524084:PGX524425 PQT524084:PQT524425 QAP524084:QAP524425 QKL524084:QKL524425 QUH524084:QUH524425 RED524084:RED524425 RNZ524084:RNZ524425 RXV524084:RXV524425 SHR524084:SHR524425 SRN524084:SRN524425 TBJ524084:TBJ524425 TLF524084:TLF524425 TVB524084:TVB524425 UEX524084:UEX524425 UOT524084:UOT524425 UYP524084:UYP524425 VIL524084:VIL524425 VSH524084:VSH524425 WCD524084:WCD524425 WLZ524084:WLZ524425 WVV524084:WVV524425 UOT982836:UOT983177 JJ589620:JJ589961 TF589620:TF589961 ADB589620:ADB589961 AMX589620:AMX589961 AWT589620:AWT589961 BGP589620:BGP589961 BQL589620:BQL589961 CAH589620:CAH589961 CKD589620:CKD589961 CTZ589620:CTZ589961 DDV589620:DDV589961 DNR589620:DNR589961 DXN589620:DXN589961 EHJ589620:EHJ589961 ERF589620:ERF589961 FBB589620:FBB589961 FKX589620:FKX589961 FUT589620:FUT589961 GEP589620:GEP589961 GOL589620:GOL589961 GYH589620:GYH589961 HID589620:HID589961 HRZ589620:HRZ589961 IBV589620:IBV589961 ILR589620:ILR589961 IVN589620:IVN589961 JFJ589620:JFJ589961 JPF589620:JPF589961 JZB589620:JZB589961 KIX589620:KIX589961 KST589620:KST589961 LCP589620:LCP589961 LML589620:LML589961 LWH589620:LWH589961 MGD589620:MGD589961 MPZ589620:MPZ589961 MZV589620:MZV589961 NJR589620:NJR589961 NTN589620:NTN589961 ODJ589620:ODJ589961 ONF589620:ONF589961 OXB589620:OXB589961 PGX589620:PGX589961 PQT589620:PQT589961 QAP589620:QAP589961 QKL589620:QKL589961 QUH589620:QUH589961 RED589620:RED589961 RNZ589620:RNZ589961 RXV589620:RXV589961 SHR589620:SHR589961 SRN589620:SRN589961 TBJ589620:TBJ589961 TLF589620:TLF589961 TVB589620:TVB589961 UEX589620:UEX589961 UOT589620:UOT589961 UYP589620:UYP589961 VIL589620:VIL589961 VSH589620:VSH589961 WCD589620:WCD589961 WLZ589620:WLZ589961 WVV589620:WVV589961 UYP982836:UYP983177 JJ655156:JJ655497 TF655156:TF655497 ADB655156:ADB655497 AMX655156:AMX655497 AWT655156:AWT655497 BGP655156:BGP655497 BQL655156:BQL655497 CAH655156:CAH655497 CKD655156:CKD655497 CTZ655156:CTZ655497 DDV655156:DDV655497 DNR655156:DNR655497 DXN655156:DXN655497 EHJ655156:EHJ655497 ERF655156:ERF655497 FBB655156:FBB655497 FKX655156:FKX655497 FUT655156:FUT655497 GEP655156:GEP655497 GOL655156:GOL655497 GYH655156:GYH655497 HID655156:HID655497 HRZ655156:HRZ655497 IBV655156:IBV655497 ILR655156:ILR655497 IVN655156:IVN655497 JFJ655156:JFJ655497 JPF655156:JPF655497 JZB655156:JZB655497 KIX655156:KIX655497 KST655156:KST655497 LCP655156:LCP655497 LML655156:LML655497 LWH655156:LWH655497 MGD655156:MGD655497 MPZ655156:MPZ655497 MZV655156:MZV655497 NJR655156:NJR655497 NTN655156:NTN655497 ODJ655156:ODJ655497 ONF655156:ONF655497 OXB655156:OXB655497 PGX655156:PGX655497 PQT655156:PQT655497 QAP655156:QAP655497 QKL655156:QKL655497 QUH655156:QUH655497 RED655156:RED655497 RNZ655156:RNZ655497 RXV655156:RXV655497 SHR655156:SHR655497 SRN655156:SRN655497 TBJ655156:TBJ655497 TLF655156:TLF655497 TVB655156:TVB655497 UEX655156:UEX655497 UOT655156:UOT655497 UYP655156:UYP655497 VIL655156:VIL655497 VSH655156:VSH655497 WCD655156:WCD655497 WLZ655156:WLZ655497 WVV655156:WVV655497 VIL982836:VIL983177 JJ720692:JJ721033 TF720692:TF721033 ADB720692:ADB721033 AMX720692:AMX721033 AWT720692:AWT721033 BGP720692:BGP721033 BQL720692:BQL721033 CAH720692:CAH721033 CKD720692:CKD721033 CTZ720692:CTZ721033 DDV720692:DDV721033 DNR720692:DNR721033 DXN720692:DXN721033 EHJ720692:EHJ721033 ERF720692:ERF721033 FBB720692:FBB721033 FKX720692:FKX721033 FUT720692:FUT721033 GEP720692:GEP721033 GOL720692:GOL721033 GYH720692:GYH721033 HID720692:HID721033 HRZ720692:HRZ721033 IBV720692:IBV721033 ILR720692:ILR721033 IVN720692:IVN721033 JFJ720692:JFJ721033 JPF720692:JPF721033 JZB720692:JZB721033 KIX720692:KIX721033 KST720692:KST721033 LCP720692:LCP721033 LML720692:LML721033 LWH720692:LWH721033 MGD720692:MGD721033 MPZ720692:MPZ721033 MZV720692:MZV721033 NJR720692:NJR721033 NTN720692:NTN721033 ODJ720692:ODJ721033 ONF720692:ONF721033 OXB720692:OXB721033 PGX720692:PGX721033 PQT720692:PQT721033 QAP720692:QAP721033 QKL720692:QKL721033 QUH720692:QUH721033 RED720692:RED721033 RNZ720692:RNZ721033 RXV720692:RXV721033 SHR720692:SHR721033 SRN720692:SRN721033 TBJ720692:TBJ721033 TLF720692:TLF721033 TVB720692:TVB721033 UEX720692:UEX721033 UOT720692:UOT721033 UYP720692:UYP721033 VIL720692:VIL721033 VSH720692:VSH721033 WCD720692:WCD721033 WLZ720692:WLZ721033 WVV720692:WVV721033 VSH982836:VSH983177 JJ786228:JJ786569 TF786228:TF786569 ADB786228:ADB786569 AMX786228:AMX786569 AWT786228:AWT786569 BGP786228:BGP786569 BQL786228:BQL786569 CAH786228:CAH786569 CKD786228:CKD786569 CTZ786228:CTZ786569 DDV786228:DDV786569 DNR786228:DNR786569 DXN786228:DXN786569 EHJ786228:EHJ786569 ERF786228:ERF786569 FBB786228:FBB786569 FKX786228:FKX786569 FUT786228:FUT786569 GEP786228:GEP786569 GOL786228:GOL786569 GYH786228:GYH786569 HID786228:HID786569 HRZ786228:HRZ786569 IBV786228:IBV786569 ILR786228:ILR786569 IVN786228:IVN786569 JFJ786228:JFJ786569 JPF786228:JPF786569 JZB786228:JZB786569 KIX786228:KIX786569 KST786228:KST786569 LCP786228:LCP786569 LML786228:LML786569 LWH786228:LWH786569 MGD786228:MGD786569 MPZ786228:MPZ786569 MZV786228:MZV786569 NJR786228:NJR786569 NTN786228:NTN786569 ODJ786228:ODJ786569 ONF786228:ONF786569 OXB786228:OXB786569 PGX786228:PGX786569 PQT786228:PQT786569 QAP786228:QAP786569 QKL786228:QKL786569 QUH786228:QUH786569 RED786228:RED786569 RNZ786228:RNZ786569 RXV786228:RXV786569 SHR786228:SHR786569 SRN786228:SRN786569 TBJ786228:TBJ786569 TLF786228:TLF786569 TVB786228:TVB786569 UEX786228:UEX786569 UOT786228:UOT786569 UYP786228:UYP786569 VIL786228:VIL786569 VSH786228:VSH786569 WCD786228:WCD786569 WLZ786228:WLZ786569 WVV786228:WVV786569 WCD982836:WCD983177 JJ851764:JJ852105 TF851764:TF852105 ADB851764:ADB852105 AMX851764:AMX852105 AWT851764:AWT852105 BGP851764:BGP852105 BQL851764:BQL852105 CAH851764:CAH852105 CKD851764:CKD852105 CTZ851764:CTZ852105 DDV851764:DDV852105 DNR851764:DNR852105 DXN851764:DXN852105 EHJ851764:EHJ852105 ERF851764:ERF852105 FBB851764:FBB852105 FKX851764:FKX852105 FUT851764:FUT852105 GEP851764:GEP852105 GOL851764:GOL852105 GYH851764:GYH852105 HID851764:HID852105 HRZ851764:HRZ852105 IBV851764:IBV852105 ILR851764:ILR852105 IVN851764:IVN852105 JFJ851764:JFJ852105 JPF851764:JPF852105 JZB851764:JZB852105 KIX851764:KIX852105 KST851764:KST852105 LCP851764:LCP852105 LML851764:LML852105 LWH851764:LWH852105 MGD851764:MGD852105 MPZ851764:MPZ852105 MZV851764:MZV852105 NJR851764:NJR852105 NTN851764:NTN852105 ODJ851764:ODJ852105 ONF851764:ONF852105 OXB851764:OXB852105 PGX851764:PGX852105 PQT851764:PQT852105 QAP851764:QAP852105 QKL851764:QKL852105 QUH851764:QUH852105 RED851764:RED852105 RNZ851764:RNZ852105 RXV851764:RXV852105 SHR851764:SHR852105 SRN851764:SRN852105 TBJ851764:TBJ852105 TLF851764:TLF852105 TVB851764:TVB852105 UEX851764:UEX852105 UOT851764:UOT852105 UYP851764:UYP852105 VIL851764:VIL852105 VSH851764:VSH852105 WCD851764:WCD852105 WLZ851764:WLZ852105 WVV851764:WVV852105 WLZ982836:WLZ983177 JJ917300:JJ917641 TF917300:TF917641 ADB917300:ADB917641 AMX917300:AMX917641 AWT917300:AWT917641 BGP917300:BGP917641 BQL917300:BQL917641 CAH917300:CAH917641 CKD917300:CKD917641 CTZ917300:CTZ917641 DDV917300:DDV917641 DNR917300:DNR917641 DXN917300:DXN917641 EHJ917300:EHJ917641 ERF917300:ERF917641 FBB917300:FBB917641 FKX917300:FKX917641 FUT917300:FUT917641 GEP917300:GEP917641 GOL917300:GOL917641 GYH917300:GYH917641 HID917300:HID917641 HRZ917300:HRZ917641 IBV917300:IBV917641 ILR917300:ILR917641 IVN917300:IVN917641 JFJ917300:JFJ917641 JPF917300:JPF917641 JZB917300:JZB917641 KIX917300:KIX917641 KST917300:KST917641 LCP917300:LCP917641 LML917300:LML917641 LWH917300:LWH917641 MGD917300:MGD917641 MPZ917300:MPZ917641 MZV917300:MZV917641 NJR917300:NJR917641 NTN917300:NTN917641 ODJ917300:ODJ917641 ONF917300:ONF917641 OXB917300:OXB917641 PGX917300:PGX917641 PQT917300:PQT917641 QAP917300:QAP917641 QKL917300:QKL917641 QUH917300:QUH917641 RED917300:RED917641 RNZ917300:RNZ917641 RXV917300:RXV917641 SHR917300:SHR917641 SRN917300:SRN917641 TBJ917300:TBJ917641 TLF917300:TLF917641 TVB917300:TVB917641 UEX917300:UEX917641 UOT917300:UOT917641 UYP917300:UYP917641 VIL917300:VIL917641 VSH917300:VSH917641 WCD917300:WCD917641 WLZ917300:WLZ917641 WVV917300:WVV917641 WVV982836:WVV983177 JJ982836:JJ983177 TF982836:TF983177 ADB982836:ADB983177 AMX982836:AMX983177 AWT982836:AWT983177 BGP982836:BGP983177 BQL982836:BQL983177 CAH982836:CAH983177 CKD982836:CKD983177 CTZ982836:CTZ983177 DDV982836:DDV983177 DNR982836:DNR983177 DXN982836:DXN983177 EHJ982836:EHJ983177 ERF982836:ERF983177 FBB982836:FBB983177 FKX982836:FKX983177 FUT982836:FUT983177 GEP982836:GEP983177 GOL982836:GOL983177 GYH982836:GYH983177 HID982836:HID983177 HRZ982836:HRZ983177 IBV982836:IBV983177 ILR982836:ILR983177 IVN982836:IVN983177 JFJ982836:JFJ983177 JPF982836:JPF983177 JZB982836:JZB983177 KIX982836:KIX983177 KST982836:KST983177 LCP982836:LCP983177 LML982836:LML983177 LWH982836:LWH983177 MGD982836:MGD983177 MPZ982836:MPZ983177 MZV982836:MZV983177 NJR982836:NJR983177 NTN982836:NTN983177 ODJ982836:ODJ983177 ONF982836:ONF983177 OXB982836:OXB983177 PGX982836:PGX983177 PQT982836:PQT983177 QAP982836:QAP983177 QKL982836:QKL983177 JJ7:JJ149" xr:uid="{00000000-0002-0000-0100-000001000000}">
      <formula1>ACCOMPAGNO</formula1>
    </dataValidation>
    <dataValidation type="whole" allowBlank="1" showInputMessage="1" showErrorMessage="1" sqref="WVQ982836:WVQ983177 TA7:TA149 ACW7:ACW149 AMS7:AMS149 AWO7:AWO149 BGK7:BGK149 BQG7:BQG149 CAC7:CAC149 CJY7:CJY149 CTU7:CTU149 DDQ7:DDQ149 DNM7:DNM149 DXI7:DXI149 EHE7:EHE149 ERA7:ERA149 FAW7:FAW149 FKS7:FKS149 FUO7:FUO149 GEK7:GEK149 GOG7:GOG149 GYC7:GYC149 HHY7:HHY149 HRU7:HRU149 IBQ7:IBQ149 ILM7:ILM149 IVI7:IVI149 JFE7:JFE149 JPA7:JPA149 JYW7:JYW149 KIS7:KIS149 KSO7:KSO149 LCK7:LCK149 LMG7:LMG149 LWC7:LWC149 MFY7:MFY149 MPU7:MPU149 MZQ7:MZQ149 NJM7:NJM149 NTI7:NTI149 ODE7:ODE149 ONA7:ONA149 OWW7:OWW149 PGS7:PGS149 PQO7:PQO149 QAK7:QAK149 QKG7:QKG149 QUC7:QUC149 RDY7:RDY149 RNU7:RNU149 RXQ7:RXQ149 SHM7:SHM149 SRI7:SRI149 TBE7:TBE149 TLA7:TLA149 TUW7:TUW149 UES7:UES149 UOO7:UOO149 UYK7:UYK149 VIG7:VIG149 VSC7:VSC149 WBY7:WBY149 WLU7:WLU149 WVQ7:WVQ149 JE7:JE149 H65332:H65673 JE65332:JE65673 TA65332:TA65673 ACW65332:ACW65673 AMS65332:AMS65673 AWO65332:AWO65673 BGK65332:BGK65673 BQG65332:BQG65673 CAC65332:CAC65673 CJY65332:CJY65673 CTU65332:CTU65673 DDQ65332:DDQ65673 DNM65332:DNM65673 DXI65332:DXI65673 EHE65332:EHE65673 ERA65332:ERA65673 FAW65332:FAW65673 FKS65332:FKS65673 FUO65332:FUO65673 GEK65332:GEK65673 GOG65332:GOG65673 GYC65332:GYC65673 HHY65332:HHY65673 HRU65332:HRU65673 IBQ65332:IBQ65673 ILM65332:ILM65673 IVI65332:IVI65673 JFE65332:JFE65673 JPA65332:JPA65673 JYW65332:JYW65673 KIS65332:KIS65673 KSO65332:KSO65673 LCK65332:LCK65673 LMG65332:LMG65673 LWC65332:LWC65673 MFY65332:MFY65673 MPU65332:MPU65673 MZQ65332:MZQ65673 NJM65332:NJM65673 NTI65332:NTI65673 ODE65332:ODE65673 ONA65332:ONA65673 OWW65332:OWW65673 PGS65332:PGS65673 PQO65332:PQO65673 QAK65332:QAK65673 QKG65332:QKG65673 QUC65332:QUC65673 RDY65332:RDY65673 RNU65332:RNU65673 RXQ65332:RXQ65673 SHM65332:SHM65673 SRI65332:SRI65673 TBE65332:TBE65673 TLA65332:TLA65673 TUW65332:TUW65673 UES65332:UES65673 UOO65332:UOO65673 UYK65332:UYK65673 VIG65332:VIG65673 VSC65332:VSC65673 WBY65332:WBY65673 WLU65332:WLU65673 WVQ65332:WVQ65673 H130868:H131209 JE130868:JE131209 TA130868:TA131209 ACW130868:ACW131209 AMS130868:AMS131209 AWO130868:AWO131209 BGK130868:BGK131209 BQG130868:BQG131209 CAC130868:CAC131209 CJY130868:CJY131209 CTU130868:CTU131209 DDQ130868:DDQ131209 DNM130868:DNM131209 DXI130868:DXI131209 EHE130868:EHE131209 ERA130868:ERA131209 FAW130868:FAW131209 FKS130868:FKS131209 FUO130868:FUO131209 GEK130868:GEK131209 GOG130868:GOG131209 GYC130868:GYC131209 HHY130868:HHY131209 HRU130868:HRU131209 IBQ130868:IBQ131209 ILM130868:ILM131209 IVI130868:IVI131209 JFE130868:JFE131209 JPA130868:JPA131209 JYW130868:JYW131209 KIS130868:KIS131209 KSO130868:KSO131209 LCK130868:LCK131209 LMG130868:LMG131209 LWC130868:LWC131209 MFY130868:MFY131209 MPU130868:MPU131209 MZQ130868:MZQ131209 NJM130868:NJM131209 NTI130868:NTI131209 ODE130868:ODE131209 ONA130868:ONA131209 OWW130868:OWW131209 PGS130868:PGS131209 PQO130868:PQO131209 QAK130868:QAK131209 QKG130868:QKG131209 QUC130868:QUC131209 RDY130868:RDY131209 RNU130868:RNU131209 RXQ130868:RXQ131209 SHM130868:SHM131209 SRI130868:SRI131209 TBE130868:TBE131209 TLA130868:TLA131209 TUW130868:TUW131209 UES130868:UES131209 UOO130868:UOO131209 UYK130868:UYK131209 VIG130868:VIG131209 VSC130868:VSC131209 WBY130868:WBY131209 WLU130868:WLU131209 WVQ130868:WVQ131209 H196404:H196745 JE196404:JE196745 TA196404:TA196745 ACW196404:ACW196745 AMS196404:AMS196745 AWO196404:AWO196745 BGK196404:BGK196745 BQG196404:BQG196745 CAC196404:CAC196745 CJY196404:CJY196745 CTU196404:CTU196745 DDQ196404:DDQ196745 DNM196404:DNM196745 DXI196404:DXI196745 EHE196404:EHE196745 ERA196404:ERA196745 FAW196404:FAW196745 FKS196404:FKS196745 FUO196404:FUO196745 GEK196404:GEK196745 GOG196404:GOG196745 GYC196404:GYC196745 HHY196404:HHY196745 HRU196404:HRU196745 IBQ196404:IBQ196745 ILM196404:ILM196745 IVI196404:IVI196745 JFE196404:JFE196745 JPA196404:JPA196745 JYW196404:JYW196745 KIS196404:KIS196745 KSO196404:KSO196745 LCK196404:LCK196745 LMG196404:LMG196745 LWC196404:LWC196745 MFY196404:MFY196745 MPU196404:MPU196745 MZQ196404:MZQ196745 NJM196404:NJM196745 NTI196404:NTI196745 ODE196404:ODE196745 ONA196404:ONA196745 OWW196404:OWW196745 PGS196404:PGS196745 PQO196404:PQO196745 QAK196404:QAK196745 QKG196404:QKG196745 QUC196404:QUC196745 RDY196404:RDY196745 RNU196404:RNU196745 RXQ196404:RXQ196745 SHM196404:SHM196745 SRI196404:SRI196745 TBE196404:TBE196745 TLA196404:TLA196745 TUW196404:TUW196745 UES196404:UES196745 UOO196404:UOO196745 UYK196404:UYK196745 VIG196404:VIG196745 VSC196404:VSC196745 WBY196404:WBY196745 WLU196404:WLU196745 WVQ196404:WVQ196745 H261940:H262281 JE261940:JE262281 TA261940:TA262281 ACW261940:ACW262281 AMS261940:AMS262281 AWO261940:AWO262281 BGK261940:BGK262281 BQG261940:BQG262281 CAC261940:CAC262281 CJY261940:CJY262281 CTU261940:CTU262281 DDQ261940:DDQ262281 DNM261940:DNM262281 DXI261940:DXI262281 EHE261940:EHE262281 ERA261940:ERA262281 FAW261940:FAW262281 FKS261940:FKS262281 FUO261940:FUO262281 GEK261940:GEK262281 GOG261940:GOG262281 GYC261940:GYC262281 HHY261940:HHY262281 HRU261940:HRU262281 IBQ261940:IBQ262281 ILM261940:ILM262281 IVI261940:IVI262281 JFE261940:JFE262281 JPA261940:JPA262281 JYW261940:JYW262281 KIS261940:KIS262281 KSO261940:KSO262281 LCK261940:LCK262281 LMG261940:LMG262281 LWC261940:LWC262281 MFY261940:MFY262281 MPU261940:MPU262281 MZQ261940:MZQ262281 NJM261940:NJM262281 NTI261940:NTI262281 ODE261940:ODE262281 ONA261940:ONA262281 OWW261940:OWW262281 PGS261940:PGS262281 PQO261940:PQO262281 QAK261940:QAK262281 QKG261940:QKG262281 QUC261940:QUC262281 RDY261940:RDY262281 RNU261940:RNU262281 RXQ261940:RXQ262281 SHM261940:SHM262281 SRI261940:SRI262281 TBE261940:TBE262281 TLA261940:TLA262281 TUW261940:TUW262281 UES261940:UES262281 UOO261940:UOO262281 UYK261940:UYK262281 VIG261940:VIG262281 VSC261940:VSC262281 WBY261940:WBY262281 WLU261940:WLU262281 WVQ261940:WVQ262281 H327476:H327817 JE327476:JE327817 TA327476:TA327817 ACW327476:ACW327817 AMS327476:AMS327817 AWO327476:AWO327817 BGK327476:BGK327817 BQG327476:BQG327817 CAC327476:CAC327817 CJY327476:CJY327817 CTU327476:CTU327817 DDQ327476:DDQ327817 DNM327476:DNM327817 DXI327476:DXI327817 EHE327476:EHE327817 ERA327476:ERA327817 FAW327476:FAW327817 FKS327476:FKS327817 FUO327476:FUO327817 GEK327476:GEK327817 GOG327476:GOG327817 GYC327476:GYC327817 HHY327476:HHY327817 HRU327476:HRU327817 IBQ327476:IBQ327817 ILM327476:ILM327817 IVI327476:IVI327817 JFE327476:JFE327817 JPA327476:JPA327817 JYW327476:JYW327817 KIS327476:KIS327817 KSO327476:KSO327817 LCK327476:LCK327817 LMG327476:LMG327817 LWC327476:LWC327817 MFY327476:MFY327817 MPU327476:MPU327817 MZQ327476:MZQ327817 NJM327476:NJM327817 NTI327476:NTI327817 ODE327476:ODE327817 ONA327476:ONA327817 OWW327476:OWW327817 PGS327476:PGS327817 PQO327476:PQO327817 QAK327476:QAK327817 QKG327476:QKG327817 QUC327476:QUC327817 RDY327476:RDY327817 RNU327476:RNU327817 RXQ327476:RXQ327817 SHM327476:SHM327817 SRI327476:SRI327817 TBE327476:TBE327817 TLA327476:TLA327817 TUW327476:TUW327817 UES327476:UES327817 UOO327476:UOO327817 UYK327476:UYK327817 VIG327476:VIG327817 VSC327476:VSC327817 WBY327476:WBY327817 WLU327476:WLU327817 WVQ327476:WVQ327817 H393012:H393353 JE393012:JE393353 TA393012:TA393353 ACW393012:ACW393353 AMS393012:AMS393353 AWO393012:AWO393353 BGK393012:BGK393353 BQG393012:BQG393353 CAC393012:CAC393353 CJY393012:CJY393353 CTU393012:CTU393353 DDQ393012:DDQ393353 DNM393012:DNM393353 DXI393012:DXI393353 EHE393012:EHE393353 ERA393012:ERA393353 FAW393012:FAW393353 FKS393012:FKS393353 FUO393012:FUO393353 GEK393012:GEK393353 GOG393012:GOG393353 GYC393012:GYC393353 HHY393012:HHY393353 HRU393012:HRU393353 IBQ393012:IBQ393353 ILM393012:ILM393353 IVI393012:IVI393353 JFE393012:JFE393353 JPA393012:JPA393353 JYW393012:JYW393353 KIS393012:KIS393353 KSO393012:KSO393353 LCK393012:LCK393353 LMG393012:LMG393353 LWC393012:LWC393353 MFY393012:MFY393353 MPU393012:MPU393353 MZQ393012:MZQ393353 NJM393012:NJM393353 NTI393012:NTI393353 ODE393012:ODE393353 ONA393012:ONA393353 OWW393012:OWW393353 PGS393012:PGS393353 PQO393012:PQO393353 QAK393012:QAK393353 QKG393012:QKG393353 QUC393012:QUC393353 RDY393012:RDY393353 RNU393012:RNU393353 RXQ393012:RXQ393353 SHM393012:SHM393353 SRI393012:SRI393353 TBE393012:TBE393353 TLA393012:TLA393353 TUW393012:TUW393353 UES393012:UES393353 UOO393012:UOO393353 UYK393012:UYK393353 VIG393012:VIG393353 VSC393012:VSC393353 WBY393012:WBY393353 WLU393012:WLU393353 WVQ393012:WVQ393353 H458548:H458889 JE458548:JE458889 TA458548:TA458889 ACW458548:ACW458889 AMS458548:AMS458889 AWO458548:AWO458889 BGK458548:BGK458889 BQG458548:BQG458889 CAC458548:CAC458889 CJY458548:CJY458889 CTU458548:CTU458889 DDQ458548:DDQ458889 DNM458548:DNM458889 DXI458548:DXI458889 EHE458548:EHE458889 ERA458548:ERA458889 FAW458548:FAW458889 FKS458548:FKS458889 FUO458548:FUO458889 GEK458548:GEK458889 GOG458548:GOG458889 GYC458548:GYC458889 HHY458548:HHY458889 HRU458548:HRU458889 IBQ458548:IBQ458889 ILM458548:ILM458889 IVI458548:IVI458889 JFE458548:JFE458889 JPA458548:JPA458889 JYW458548:JYW458889 KIS458548:KIS458889 KSO458548:KSO458889 LCK458548:LCK458889 LMG458548:LMG458889 LWC458548:LWC458889 MFY458548:MFY458889 MPU458548:MPU458889 MZQ458548:MZQ458889 NJM458548:NJM458889 NTI458548:NTI458889 ODE458548:ODE458889 ONA458548:ONA458889 OWW458548:OWW458889 PGS458548:PGS458889 PQO458548:PQO458889 QAK458548:QAK458889 QKG458548:QKG458889 QUC458548:QUC458889 RDY458548:RDY458889 RNU458548:RNU458889 RXQ458548:RXQ458889 SHM458548:SHM458889 SRI458548:SRI458889 TBE458548:TBE458889 TLA458548:TLA458889 TUW458548:TUW458889 UES458548:UES458889 UOO458548:UOO458889 UYK458548:UYK458889 VIG458548:VIG458889 VSC458548:VSC458889 WBY458548:WBY458889 WLU458548:WLU458889 WVQ458548:WVQ458889 H524084:H524425 JE524084:JE524425 TA524084:TA524425 ACW524084:ACW524425 AMS524084:AMS524425 AWO524084:AWO524425 BGK524084:BGK524425 BQG524084:BQG524425 CAC524084:CAC524425 CJY524084:CJY524425 CTU524084:CTU524425 DDQ524084:DDQ524425 DNM524084:DNM524425 DXI524084:DXI524425 EHE524084:EHE524425 ERA524084:ERA524425 FAW524084:FAW524425 FKS524084:FKS524425 FUO524084:FUO524425 GEK524084:GEK524425 GOG524084:GOG524425 GYC524084:GYC524425 HHY524084:HHY524425 HRU524084:HRU524425 IBQ524084:IBQ524425 ILM524084:ILM524425 IVI524084:IVI524425 JFE524084:JFE524425 JPA524084:JPA524425 JYW524084:JYW524425 KIS524084:KIS524425 KSO524084:KSO524425 LCK524084:LCK524425 LMG524084:LMG524425 LWC524084:LWC524425 MFY524084:MFY524425 MPU524084:MPU524425 MZQ524084:MZQ524425 NJM524084:NJM524425 NTI524084:NTI524425 ODE524084:ODE524425 ONA524084:ONA524425 OWW524084:OWW524425 PGS524084:PGS524425 PQO524084:PQO524425 QAK524084:QAK524425 QKG524084:QKG524425 QUC524084:QUC524425 RDY524084:RDY524425 RNU524084:RNU524425 RXQ524084:RXQ524425 SHM524084:SHM524425 SRI524084:SRI524425 TBE524084:TBE524425 TLA524084:TLA524425 TUW524084:TUW524425 UES524084:UES524425 UOO524084:UOO524425 UYK524084:UYK524425 VIG524084:VIG524425 VSC524084:VSC524425 WBY524084:WBY524425 WLU524084:WLU524425 WVQ524084:WVQ524425 H589620:H589961 JE589620:JE589961 TA589620:TA589961 ACW589620:ACW589961 AMS589620:AMS589961 AWO589620:AWO589961 BGK589620:BGK589961 BQG589620:BQG589961 CAC589620:CAC589961 CJY589620:CJY589961 CTU589620:CTU589961 DDQ589620:DDQ589961 DNM589620:DNM589961 DXI589620:DXI589961 EHE589620:EHE589961 ERA589620:ERA589961 FAW589620:FAW589961 FKS589620:FKS589961 FUO589620:FUO589961 GEK589620:GEK589961 GOG589620:GOG589961 GYC589620:GYC589961 HHY589620:HHY589961 HRU589620:HRU589961 IBQ589620:IBQ589961 ILM589620:ILM589961 IVI589620:IVI589961 JFE589620:JFE589961 JPA589620:JPA589961 JYW589620:JYW589961 KIS589620:KIS589961 KSO589620:KSO589961 LCK589620:LCK589961 LMG589620:LMG589961 LWC589620:LWC589961 MFY589620:MFY589961 MPU589620:MPU589961 MZQ589620:MZQ589961 NJM589620:NJM589961 NTI589620:NTI589961 ODE589620:ODE589961 ONA589620:ONA589961 OWW589620:OWW589961 PGS589620:PGS589961 PQO589620:PQO589961 QAK589620:QAK589961 QKG589620:QKG589961 QUC589620:QUC589961 RDY589620:RDY589961 RNU589620:RNU589961 RXQ589620:RXQ589961 SHM589620:SHM589961 SRI589620:SRI589961 TBE589620:TBE589961 TLA589620:TLA589961 TUW589620:TUW589961 UES589620:UES589961 UOO589620:UOO589961 UYK589620:UYK589961 VIG589620:VIG589961 VSC589620:VSC589961 WBY589620:WBY589961 WLU589620:WLU589961 WVQ589620:WVQ589961 H655156:H655497 JE655156:JE655497 TA655156:TA655497 ACW655156:ACW655497 AMS655156:AMS655497 AWO655156:AWO655497 BGK655156:BGK655497 BQG655156:BQG655497 CAC655156:CAC655497 CJY655156:CJY655497 CTU655156:CTU655497 DDQ655156:DDQ655497 DNM655156:DNM655497 DXI655156:DXI655497 EHE655156:EHE655497 ERA655156:ERA655497 FAW655156:FAW655497 FKS655156:FKS655497 FUO655156:FUO655497 GEK655156:GEK655497 GOG655156:GOG655497 GYC655156:GYC655497 HHY655156:HHY655497 HRU655156:HRU655497 IBQ655156:IBQ655497 ILM655156:ILM655497 IVI655156:IVI655497 JFE655156:JFE655497 JPA655156:JPA655497 JYW655156:JYW655497 KIS655156:KIS655497 KSO655156:KSO655497 LCK655156:LCK655497 LMG655156:LMG655497 LWC655156:LWC655497 MFY655156:MFY655497 MPU655156:MPU655497 MZQ655156:MZQ655497 NJM655156:NJM655497 NTI655156:NTI655497 ODE655156:ODE655497 ONA655156:ONA655497 OWW655156:OWW655497 PGS655156:PGS655497 PQO655156:PQO655497 QAK655156:QAK655497 QKG655156:QKG655497 QUC655156:QUC655497 RDY655156:RDY655497 RNU655156:RNU655497 RXQ655156:RXQ655497 SHM655156:SHM655497 SRI655156:SRI655497 TBE655156:TBE655497 TLA655156:TLA655497 TUW655156:TUW655497 UES655156:UES655497 UOO655156:UOO655497 UYK655156:UYK655497 VIG655156:VIG655497 VSC655156:VSC655497 WBY655156:WBY655497 WLU655156:WLU655497 WVQ655156:WVQ655497 H720692:H721033 JE720692:JE721033 TA720692:TA721033 ACW720692:ACW721033 AMS720692:AMS721033 AWO720692:AWO721033 BGK720692:BGK721033 BQG720692:BQG721033 CAC720692:CAC721033 CJY720692:CJY721033 CTU720692:CTU721033 DDQ720692:DDQ721033 DNM720692:DNM721033 DXI720692:DXI721033 EHE720692:EHE721033 ERA720692:ERA721033 FAW720692:FAW721033 FKS720692:FKS721033 FUO720692:FUO721033 GEK720692:GEK721033 GOG720692:GOG721033 GYC720692:GYC721033 HHY720692:HHY721033 HRU720692:HRU721033 IBQ720692:IBQ721033 ILM720692:ILM721033 IVI720692:IVI721033 JFE720692:JFE721033 JPA720692:JPA721033 JYW720692:JYW721033 KIS720692:KIS721033 KSO720692:KSO721033 LCK720692:LCK721033 LMG720692:LMG721033 LWC720692:LWC721033 MFY720692:MFY721033 MPU720692:MPU721033 MZQ720692:MZQ721033 NJM720692:NJM721033 NTI720692:NTI721033 ODE720692:ODE721033 ONA720692:ONA721033 OWW720692:OWW721033 PGS720692:PGS721033 PQO720692:PQO721033 QAK720692:QAK721033 QKG720692:QKG721033 QUC720692:QUC721033 RDY720692:RDY721033 RNU720692:RNU721033 RXQ720692:RXQ721033 SHM720692:SHM721033 SRI720692:SRI721033 TBE720692:TBE721033 TLA720692:TLA721033 TUW720692:TUW721033 UES720692:UES721033 UOO720692:UOO721033 UYK720692:UYK721033 VIG720692:VIG721033 VSC720692:VSC721033 WBY720692:WBY721033 WLU720692:WLU721033 WVQ720692:WVQ721033 H786228:H786569 JE786228:JE786569 TA786228:TA786569 ACW786228:ACW786569 AMS786228:AMS786569 AWO786228:AWO786569 BGK786228:BGK786569 BQG786228:BQG786569 CAC786228:CAC786569 CJY786228:CJY786569 CTU786228:CTU786569 DDQ786228:DDQ786569 DNM786228:DNM786569 DXI786228:DXI786569 EHE786228:EHE786569 ERA786228:ERA786569 FAW786228:FAW786569 FKS786228:FKS786569 FUO786228:FUO786569 GEK786228:GEK786569 GOG786228:GOG786569 GYC786228:GYC786569 HHY786228:HHY786569 HRU786228:HRU786569 IBQ786228:IBQ786569 ILM786228:ILM786569 IVI786228:IVI786569 JFE786228:JFE786569 JPA786228:JPA786569 JYW786228:JYW786569 KIS786228:KIS786569 KSO786228:KSO786569 LCK786228:LCK786569 LMG786228:LMG786569 LWC786228:LWC786569 MFY786228:MFY786569 MPU786228:MPU786569 MZQ786228:MZQ786569 NJM786228:NJM786569 NTI786228:NTI786569 ODE786228:ODE786569 ONA786228:ONA786569 OWW786228:OWW786569 PGS786228:PGS786569 PQO786228:PQO786569 QAK786228:QAK786569 QKG786228:QKG786569 QUC786228:QUC786569 RDY786228:RDY786569 RNU786228:RNU786569 RXQ786228:RXQ786569 SHM786228:SHM786569 SRI786228:SRI786569 TBE786228:TBE786569 TLA786228:TLA786569 TUW786228:TUW786569 UES786228:UES786569 UOO786228:UOO786569 UYK786228:UYK786569 VIG786228:VIG786569 VSC786228:VSC786569 WBY786228:WBY786569 WLU786228:WLU786569 WVQ786228:WVQ786569 H851764:H852105 JE851764:JE852105 TA851764:TA852105 ACW851764:ACW852105 AMS851764:AMS852105 AWO851764:AWO852105 BGK851764:BGK852105 BQG851764:BQG852105 CAC851764:CAC852105 CJY851764:CJY852105 CTU851764:CTU852105 DDQ851764:DDQ852105 DNM851764:DNM852105 DXI851764:DXI852105 EHE851764:EHE852105 ERA851764:ERA852105 FAW851764:FAW852105 FKS851764:FKS852105 FUO851764:FUO852105 GEK851764:GEK852105 GOG851764:GOG852105 GYC851764:GYC852105 HHY851764:HHY852105 HRU851764:HRU852105 IBQ851764:IBQ852105 ILM851764:ILM852105 IVI851764:IVI852105 JFE851764:JFE852105 JPA851764:JPA852105 JYW851764:JYW852105 KIS851764:KIS852105 KSO851764:KSO852105 LCK851764:LCK852105 LMG851764:LMG852105 LWC851764:LWC852105 MFY851764:MFY852105 MPU851764:MPU852105 MZQ851764:MZQ852105 NJM851764:NJM852105 NTI851764:NTI852105 ODE851764:ODE852105 ONA851764:ONA852105 OWW851764:OWW852105 PGS851764:PGS852105 PQO851764:PQO852105 QAK851764:QAK852105 QKG851764:QKG852105 QUC851764:QUC852105 RDY851764:RDY852105 RNU851764:RNU852105 RXQ851764:RXQ852105 SHM851764:SHM852105 SRI851764:SRI852105 TBE851764:TBE852105 TLA851764:TLA852105 TUW851764:TUW852105 UES851764:UES852105 UOO851764:UOO852105 UYK851764:UYK852105 VIG851764:VIG852105 VSC851764:VSC852105 WBY851764:WBY852105 WLU851764:WLU852105 WVQ851764:WVQ852105 H917300:H917641 JE917300:JE917641 TA917300:TA917641 ACW917300:ACW917641 AMS917300:AMS917641 AWO917300:AWO917641 BGK917300:BGK917641 BQG917300:BQG917641 CAC917300:CAC917641 CJY917300:CJY917641 CTU917300:CTU917641 DDQ917300:DDQ917641 DNM917300:DNM917641 DXI917300:DXI917641 EHE917300:EHE917641 ERA917300:ERA917641 FAW917300:FAW917641 FKS917300:FKS917641 FUO917300:FUO917641 GEK917300:GEK917641 GOG917300:GOG917641 GYC917300:GYC917641 HHY917300:HHY917641 HRU917300:HRU917641 IBQ917300:IBQ917641 ILM917300:ILM917641 IVI917300:IVI917641 JFE917300:JFE917641 JPA917300:JPA917641 JYW917300:JYW917641 KIS917300:KIS917641 KSO917300:KSO917641 LCK917300:LCK917641 LMG917300:LMG917641 LWC917300:LWC917641 MFY917300:MFY917641 MPU917300:MPU917641 MZQ917300:MZQ917641 NJM917300:NJM917641 NTI917300:NTI917641 ODE917300:ODE917641 ONA917300:ONA917641 OWW917300:OWW917641 PGS917300:PGS917641 PQO917300:PQO917641 QAK917300:QAK917641 QKG917300:QKG917641 QUC917300:QUC917641 RDY917300:RDY917641 RNU917300:RNU917641 RXQ917300:RXQ917641 SHM917300:SHM917641 SRI917300:SRI917641 TBE917300:TBE917641 TLA917300:TLA917641 TUW917300:TUW917641 UES917300:UES917641 UOO917300:UOO917641 UYK917300:UYK917641 VIG917300:VIG917641 VSC917300:VSC917641 WBY917300:WBY917641 WLU917300:WLU917641 WVQ917300:WVQ917641 H982836:H983177 JE982836:JE983177 TA982836:TA983177 ACW982836:ACW983177 AMS982836:AMS983177 AWO982836:AWO983177 BGK982836:BGK983177 BQG982836:BQG983177 CAC982836:CAC983177 CJY982836:CJY983177 CTU982836:CTU983177 DDQ982836:DDQ983177 DNM982836:DNM983177 DXI982836:DXI983177 EHE982836:EHE983177 ERA982836:ERA983177 FAW982836:FAW983177 FKS982836:FKS983177 FUO982836:FUO983177 GEK982836:GEK983177 GOG982836:GOG983177 GYC982836:GYC983177 HHY982836:HHY983177 HRU982836:HRU983177 IBQ982836:IBQ983177 ILM982836:ILM983177 IVI982836:IVI983177 JFE982836:JFE983177 JPA982836:JPA983177 JYW982836:JYW983177 KIS982836:KIS983177 KSO982836:KSO983177 LCK982836:LCK983177 LMG982836:LMG983177 LWC982836:LWC983177 MFY982836:MFY983177 MPU982836:MPU983177 MZQ982836:MZQ983177 NJM982836:NJM983177 NTI982836:NTI983177 ODE982836:ODE983177 ONA982836:ONA983177 OWW982836:OWW983177 PGS982836:PGS983177 PQO982836:PQO983177 QAK982836:QAK983177 QKG982836:QKG983177 QUC982836:QUC983177 RDY982836:RDY983177 RNU982836:RNU983177 RXQ982836:RXQ983177 SHM982836:SHM983177 SRI982836:SRI983177 TBE982836:TBE983177 TLA982836:TLA983177 TUW982836:TUW983177 UES982836:UES983177 UOO982836:UOO983177 UYK982836:UYK983177 VIG982836:VIG983177 VSC982836:VSC983177 WBY982836:WBY983177 WLU982836:WLU983177" xr:uid="{00000000-0002-0000-0100-000002000000}">
      <formula1>1</formula1>
      <formula2>366</formula2>
    </dataValidation>
    <dataValidation type="whole" allowBlank="1" showInputMessage="1" showErrorMessage="1" prompt="Inserire solo i giorni di assenza fatturati/da fatturare" sqref="WVR982836:WVR983177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I65332:I65673 JF65332:JF65673 TB65332:TB65673 ACX65332:ACX65673 AMT65332:AMT65673 AWP65332:AWP65673 BGL65332:BGL65673 BQH65332:BQH65673 CAD65332:CAD65673 CJZ65332:CJZ65673 CTV65332:CTV65673 DDR65332:DDR65673 DNN65332:DNN65673 DXJ65332:DXJ65673 EHF65332:EHF65673 ERB65332:ERB65673 FAX65332:FAX65673 FKT65332:FKT65673 FUP65332:FUP65673 GEL65332:GEL65673 GOH65332:GOH65673 GYD65332:GYD65673 HHZ65332:HHZ65673 HRV65332:HRV65673 IBR65332:IBR65673 ILN65332:ILN65673 IVJ65332:IVJ65673 JFF65332:JFF65673 JPB65332:JPB65673 JYX65332:JYX65673 KIT65332:KIT65673 KSP65332:KSP65673 LCL65332:LCL65673 LMH65332:LMH65673 LWD65332:LWD65673 MFZ65332:MFZ65673 MPV65332:MPV65673 MZR65332:MZR65673 NJN65332:NJN65673 NTJ65332:NTJ65673 ODF65332:ODF65673 ONB65332:ONB65673 OWX65332:OWX65673 PGT65332:PGT65673 PQP65332:PQP65673 QAL65332:QAL65673 QKH65332:QKH65673 QUD65332:QUD65673 RDZ65332:RDZ65673 RNV65332:RNV65673 RXR65332:RXR65673 SHN65332:SHN65673 SRJ65332:SRJ65673 TBF65332:TBF65673 TLB65332:TLB65673 TUX65332:TUX65673 UET65332:UET65673 UOP65332:UOP65673 UYL65332:UYL65673 VIH65332:VIH65673 VSD65332:VSD65673 WBZ65332:WBZ65673 WLV65332:WLV65673 WVR65332:WVR65673 I130868:I131209 JF130868:JF131209 TB130868:TB131209 ACX130868:ACX131209 AMT130868:AMT131209 AWP130868:AWP131209 BGL130868:BGL131209 BQH130868:BQH131209 CAD130868:CAD131209 CJZ130868:CJZ131209 CTV130868:CTV131209 DDR130868:DDR131209 DNN130868:DNN131209 DXJ130868:DXJ131209 EHF130868:EHF131209 ERB130868:ERB131209 FAX130868:FAX131209 FKT130868:FKT131209 FUP130868:FUP131209 GEL130868:GEL131209 GOH130868:GOH131209 GYD130868:GYD131209 HHZ130868:HHZ131209 HRV130868:HRV131209 IBR130868:IBR131209 ILN130868:ILN131209 IVJ130868:IVJ131209 JFF130868:JFF131209 JPB130868:JPB131209 JYX130868:JYX131209 KIT130868:KIT131209 KSP130868:KSP131209 LCL130868:LCL131209 LMH130868:LMH131209 LWD130868:LWD131209 MFZ130868:MFZ131209 MPV130868:MPV131209 MZR130868:MZR131209 NJN130868:NJN131209 NTJ130868:NTJ131209 ODF130868:ODF131209 ONB130868:ONB131209 OWX130868:OWX131209 PGT130868:PGT131209 PQP130868:PQP131209 QAL130868:QAL131209 QKH130868:QKH131209 QUD130868:QUD131209 RDZ130868:RDZ131209 RNV130868:RNV131209 RXR130868:RXR131209 SHN130868:SHN131209 SRJ130868:SRJ131209 TBF130868:TBF131209 TLB130868:TLB131209 TUX130868:TUX131209 UET130868:UET131209 UOP130868:UOP131209 UYL130868:UYL131209 VIH130868:VIH131209 VSD130868:VSD131209 WBZ130868:WBZ131209 WLV130868:WLV131209 WVR130868:WVR131209 I196404:I196745 JF196404:JF196745 TB196404:TB196745 ACX196404:ACX196745 AMT196404:AMT196745 AWP196404:AWP196745 BGL196404:BGL196745 BQH196404:BQH196745 CAD196404:CAD196745 CJZ196404:CJZ196745 CTV196404:CTV196745 DDR196404:DDR196745 DNN196404:DNN196745 DXJ196404:DXJ196745 EHF196404:EHF196745 ERB196404:ERB196745 FAX196404:FAX196745 FKT196404:FKT196745 FUP196404:FUP196745 GEL196404:GEL196745 GOH196404:GOH196745 GYD196404:GYD196745 HHZ196404:HHZ196745 HRV196404:HRV196745 IBR196404:IBR196745 ILN196404:ILN196745 IVJ196404:IVJ196745 JFF196404:JFF196745 JPB196404:JPB196745 JYX196404:JYX196745 KIT196404:KIT196745 KSP196404:KSP196745 LCL196404:LCL196745 LMH196404:LMH196745 LWD196404:LWD196745 MFZ196404:MFZ196745 MPV196404:MPV196745 MZR196404:MZR196745 NJN196404:NJN196745 NTJ196404:NTJ196745 ODF196404:ODF196745 ONB196404:ONB196745 OWX196404:OWX196745 PGT196404:PGT196745 PQP196404:PQP196745 QAL196404:QAL196745 QKH196404:QKH196745 QUD196404:QUD196745 RDZ196404:RDZ196745 RNV196404:RNV196745 RXR196404:RXR196745 SHN196404:SHN196745 SRJ196404:SRJ196745 TBF196404:TBF196745 TLB196404:TLB196745 TUX196404:TUX196745 UET196404:UET196745 UOP196404:UOP196745 UYL196404:UYL196745 VIH196404:VIH196745 VSD196404:VSD196745 WBZ196404:WBZ196745 WLV196404:WLV196745 WVR196404:WVR196745 I261940:I262281 JF261940:JF262281 TB261940:TB262281 ACX261940:ACX262281 AMT261940:AMT262281 AWP261940:AWP262281 BGL261940:BGL262281 BQH261940:BQH262281 CAD261940:CAD262281 CJZ261940:CJZ262281 CTV261940:CTV262281 DDR261940:DDR262281 DNN261940:DNN262281 DXJ261940:DXJ262281 EHF261940:EHF262281 ERB261940:ERB262281 FAX261940:FAX262281 FKT261940:FKT262281 FUP261940:FUP262281 GEL261940:GEL262281 GOH261940:GOH262281 GYD261940:GYD262281 HHZ261940:HHZ262281 HRV261940:HRV262281 IBR261940:IBR262281 ILN261940:ILN262281 IVJ261940:IVJ262281 JFF261940:JFF262281 JPB261940:JPB262281 JYX261940:JYX262281 KIT261940:KIT262281 KSP261940:KSP262281 LCL261940:LCL262281 LMH261940:LMH262281 LWD261940:LWD262281 MFZ261940:MFZ262281 MPV261940:MPV262281 MZR261940:MZR262281 NJN261940:NJN262281 NTJ261940:NTJ262281 ODF261940:ODF262281 ONB261940:ONB262281 OWX261940:OWX262281 PGT261940:PGT262281 PQP261940:PQP262281 QAL261940:QAL262281 QKH261940:QKH262281 QUD261940:QUD262281 RDZ261940:RDZ262281 RNV261940:RNV262281 RXR261940:RXR262281 SHN261940:SHN262281 SRJ261940:SRJ262281 TBF261940:TBF262281 TLB261940:TLB262281 TUX261940:TUX262281 UET261940:UET262281 UOP261940:UOP262281 UYL261940:UYL262281 VIH261940:VIH262281 VSD261940:VSD262281 WBZ261940:WBZ262281 WLV261940:WLV262281 WVR261940:WVR262281 I327476:I327817 JF327476:JF327817 TB327476:TB327817 ACX327476:ACX327817 AMT327476:AMT327817 AWP327476:AWP327817 BGL327476:BGL327817 BQH327476:BQH327817 CAD327476:CAD327817 CJZ327476:CJZ327817 CTV327476:CTV327817 DDR327476:DDR327817 DNN327476:DNN327817 DXJ327476:DXJ327817 EHF327476:EHF327817 ERB327476:ERB327817 FAX327476:FAX327817 FKT327476:FKT327817 FUP327476:FUP327817 GEL327476:GEL327817 GOH327476:GOH327817 GYD327476:GYD327817 HHZ327476:HHZ327817 HRV327476:HRV327817 IBR327476:IBR327817 ILN327476:ILN327817 IVJ327476:IVJ327817 JFF327476:JFF327817 JPB327476:JPB327817 JYX327476:JYX327817 KIT327476:KIT327817 KSP327476:KSP327817 LCL327476:LCL327817 LMH327476:LMH327817 LWD327476:LWD327817 MFZ327476:MFZ327817 MPV327476:MPV327817 MZR327476:MZR327817 NJN327476:NJN327817 NTJ327476:NTJ327817 ODF327476:ODF327817 ONB327476:ONB327817 OWX327476:OWX327817 PGT327476:PGT327817 PQP327476:PQP327817 QAL327476:QAL327817 QKH327476:QKH327817 QUD327476:QUD327817 RDZ327476:RDZ327817 RNV327476:RNV327817 RXR327476:RXR327817 SHN327476:SHN327817 SRJ327476:SRJ327817 TBF327476:TBF327817 TLB327476:TLB327817 TUX327476:TUX327817 UET327476:UET327817 UOP327476:UOP327817 UYL327476:UYL327817 VIH327476:VIH327817 VSD327476:VSD327817 WBZ327476:WBZ327817 WLV327476:WLV327817 WVR327476:WVR327817 I393012:I393353 JF393012:JF393353 TB393012:TB393353 ACX393012:ACX393353 AMT393012:AMT393353 AWP393012:AWP393353 BGL393012:BGL393353 BQH393012:BQH393353 CAD393012:CAD393353 CJZ393012:CJZ393353 CTV393012:CTV393353 DDR393012:DDR393353 DNN393012:DNN393353 DXJ393012:DXJ393353 EHF393012:EHF393353 ERB393012:ERB393353 FAX393012:FAX393353 FKT393012:FKT393353 FUP393012:FUP393353 GEL393012:GEL393353 GOH393012:GOH393353 GYD393012:GYD393353 HHZ393012:HHZ393353 HRV393012:HRV393353 IBR393012:IBR393353 ILN393012:ILN393353 IVJ393012:IVJ393353 JFF393012:JFF393353 JPB393012:JPB393353 JYX393012:JYX393353 KIT393012:KIT393353 KSP393012:KSP393353 LCL393012:LCL393353 LMH393012:LMH393353 LWD393012:LWD393353 MFZ393012:MFZ393353 MPV393012:MPV393353 MZR393012:MZR393353 NJN393012:NJN393353 NTJ393012:NTJ393353 ODF393012:ODF393353 ONB393012:ONB393353 OWX393012:OWX393353 PGT393012:PGT393353 PQP393012:PQP393353 QAL393012:QAL393353 QKH393012:QKH393353 QUD393012:QUD393353 RDZ393012:RDZ393353 RNV393012:RNV393353 RXR393012:RXR393353 SHN393012:SHN393353 SRJ393012:SRJ393353 TBF393012:TBF393353 TLB393012:TLB393353 TUX393012:TUX393353 UET393012:UET393353 UOP393012:UOP393353 UYL393012:UYL393353 VIH393012:VIH393353 VSD393012:VSD393353 WBZ393012:WBZ393353 WLV393012:WLV393353 WVR393012:WVR393353 I458548:I458889 JF458548:JF458889 TB458548:TB458889 ACX458548:ACX458889 AMT458548:AMT458889 AWP458548:AWP458889 BGL458548:BGL458889 BQH458548:BQH458889 CAD458548:CAD458889 CJZ458548:CJZ458889 CTV458548:CTV458889 DDR458548:DDR458889 DNN458548:DNN458889 DXJ458548:DXJ458889 EHF458548:EHF458889 ERB458548:ERB458889 FAX458548:FAX458889 FKT458548:FKT458889 FUP458548:FUP458889 GEL458548:GEL458889 GOH458548:GOH458889 GYD458548:GYD458889 HHZ458548:HHZ458889 HRV458548:HRV458889 IBR458548:IBR458889 ILN458548:ILN458889 IVJ458548:IVJ458889 JFF458548:JFF458889 JPB458548:JPB458889 JYX458548:JYX458889 KIT458548:KIT458889 KSP458548:KSP458889 LCL458548:LCL458889 LMH458548:LMH458889 LWD458548:LWD458889 MFZ458548:MFZ458889 MPV458548:MPV458889 MZR458548:MZR458889 NJN458548:NJN458889 NTJ458548:NTJ458889 ODF458548:ODF458889 ONB458548:ONB458889 OWX458548:OWX458889 PGT458548:PGT458889 PQP458548:PQP458889 QAL458548:QAL458889 QKH458548:QKH458889 QUD458548:QUD458889 RDZ458548:RDZ458889 RNV458548:RNV458889 RXR458548:RXR458889 SHN458548:SHN458889 SRJ458548:SRJ458889 TBF458548:TBF458889 TLB458548:TLB458889 TUX458548:TUX458889 UET458548:UET458889 UOP458548:UOP458889 UYL458548:UYL458889 VIH458548:VIH458889 VSD458548:VSD458889 WBZ458548:WBZ458889 WLV458548:WLV458889 WVR458548:WVR458889 I524084:I524425 JF524084:JF524425 TB524084:TB524425 ACX524084:ACX524425 AMT524084:AMT524425 AWP524084:AWP524425 BGL524084:BGL524425 BQH524084:BQH524425 CAD524084:CAD524425 CJZ524084:CJZ524425 CTV524084:CTV524425 DDR524084:DDR524425 DNN524084:DNN524425 DXJ524084:DXJ524425 EHF524084:EHF524425 ERB524084:ERB524425 FAX524084:FAX524425 FKT524084:FKT524425 FUP524084:FUP524425 GEL524084:GEL524425 GOH524084:GOH524425 GYD524084:GYD524425 HHZ524084:HHZ524425 HRV524084:HRV524425 IBR524084:IBR524425 ILN524084:ILN524425 IVJ524084:IVJ524425 JFF524084:JFF524425 JPB524084:JPB524425 JYX524084:JYX524425 KIT524084:KIT524425 KSP524084:KSP524425 LCL524084:LCL524425 LMH524084:LMH524425 LWD524084:LWD524425 MFZ524084:MFZ524425 MPV524084:MPV524425 MZR524084:MZR524425 NJN524084:NJN524425 NTJ524084:NTJ524425 ODF524084:ODF524425 ONB524084:ONB524425 OWX524084:OWX524425 PGT524084:PGT524425 PQP524084:PQP524425 QAL524084:QAL524425 QKH524084:QKH524425 QUD524084:QUD524425 RDZ524084:RDZ524425 RNV524084:RNV524425 RXR524084:RXR524425 SHN524084:SHN524425 SRJ524084:SRJ524425 TBF524084:TBF524425 TLB524084:TLB524425 TUX524084:TUX524425 UET524084:UET524425 UOP524084:UOP524425 UYL524084:UYL524425 VIH524084:VIH524425 VSD524084:VSD524425 WBZ524084:WBZ524425 WLV524084:WLV524425 WVR524084:WVR524425 I589620:I589961 JF589620:JF589961 TB589620:TB589961 ACX589620:ACX589961 AMT589620:AMT589961 AWP589620:AWP589961 BGL589620:BGL589961 BQH589620:BQH589961 CAD589620:CAD589961 CJZ589620:CJZ589961 CTV589620:CTV589961 DDR589620:DDR589961 DNN589620:DNN589961 DXJ589620:DXJ589961 EHF589620:EHF589961 ERB589620:ERB589961 FAX589620:FAX589961 FKT589620:FKT589961 FUP589620:FUP589961 GEL589620:GEL589961 GOH589620:GOH589961 GYD589620:GYD589961 HHZ589620:HHZ589961 HRV589620:HRV589961 IBR589620:IBR589961 ILN589620:ILN589961 IVJ589620:IVJ589961 JFF589620:JFF589961 JPB589620:JPB589961 JYX589620:JYX589961 KIT589620:KIT589961 KSP589620:KSP589961 LCL589620:LCL589961 LMH589620:LMH589961 LWD589620:LWD589961 MFZ589620:MFZ589961 MPV589620:MPV589961 MZR589620:MZR589961 NJN589620:NJN589961 NTJ589620:NTJ589961 ODF589620:ODF589961 ONB589620:ONB589961 OWX589620:OWX589961 PGT589620:PGT589961 PQP589620:PQP589961 QAL589620:QAL589961 QKH589620:QKH589961 QUD589620:QUD589961 RDZ589620:RDZ589961 RNV589620:RNV589961 RXR589620:RXR589961 SHN589620:SHN589961 SRJ589620:SRJ589961 TBF589620:TBF589961 TLB589620:TLB589961 TUX589620:TUX589961 UET589620:UET589961 UOP589620:UOP589961 UYL589620:UYL589961 VIH589620:VIH589961 VSD589620:VSD589961 WBZ589620:WBZ589961 WLV589620:WLV589961 WVR589620:WVR589961 I655156:I655497 JF655156:JF655497 TB655156:TB655497 ACX655156:ACX655497 AMT655156:AMT655497 AWP655156:AWP655497 BGL655156:BGL655497 BQH655156:BQH655497 CAD655156:CAD655497 CJZ655156:CJZ655497 CTV655156:CTV655497 DDR655156:DDR655497 DNN655156:DNN655497 DXJ655156:DXJ655497 EHF655156:EHF655497 ERB655156:ERB655497 FAX655156:FAX655497 FKT655156:FKT655497 FUP655156:FUP655497 GEL655156:GEL655497 GOH655156:GOH655497 GYD655156:GYD655497 HHZ655156:HHZ655497 HRV655156:HRV655497 IBR655156:IBR655497 ILN655156:ILN655497 IVJ655156:IVJ655497 JFF655156:JFF655497 JPB655156:JPB655497 JYX655156:JYX655497 KIT655156:KIT655497 KSP655156:KSP655497 LCL655156:LCL655497 LMH655156:LMH655497 LWD655156:LWD655497 MFZ655156:MFZ655497 MPV655156:MPV655497 MZR655156:MZR655497 NJN655156:NJN655497 NTJ655156:NTJ655497 ODF655156:ODF655497 ONB655156:ONB655497 OWX655156:OWX655497 PGT655156:PGT655497 PQP655156:PQP655497 QAL655156:QAL655497 QKH655156:QKH655497 QUD655156:QUD655497 RDZ655156:RDZ655497 RNV655156:RNV655497 RXR655156:RXR655497 SHN655156:SHN655497 SRJ655156:SRJ655497 TBF655156:TBF655497 TLB655156:TLB655497 TUX655156:TUX655497 UET655156:UET655497 UOP655156:UOP655497 UYL655156:UYL655497 VIH655156:VIH655497 VSD655156:VSD655497 WBZ655156:WBZ655497 WLV655156:WLV655497 WVR655156:WVR655497 I720692:I721033 JF720692:JF721033 TB720692:TB721033 ACX720692:ACX721033 AMT720692:AMT721033 AWP720692:AWP721033 BGL720692:BGL721033 BQH720692:BQH721033 CAD720692:CAD721033 CJZ720692:CJZ721033 CTV720692:CTV721033 DDR720692:DDR721033 DNN720692:DNN721033 DXJ720692:DXJ721033 EHF720692:EHF721033 ERB720692:ERB721033 FAX720692:FAX721033 FKT720692:FKT721033 FUP720692:FUP721033 GEL720692:GEL721033 GOH720692:GOH721033 GYD720692:GYD721033 HHZ720692:HHZ721033 HRV720692:HRV721033 IBR720692:IBR721033 ILN720692:ILN721033 IVJ720692:IVJ721033 JFF720692:JFF721033 JPB720692:JPB721033 JYX720692:JYX721033 KIT720692:KIT721033 KSP720692:KSP721033 LCL720692:LCL721033 LMH720692:LMH721033 LWD720692:LWD721033 MFZ720692:MFZ721033 MPV720692:MPV721033 MZR720692:MZR721033 NJN720692:NJN721033 NTJ720692:NTJ721033 ODF720692:ODF721033 ONB720692:ONB721033 OWX720692:OWX721033 PGT720692:PGT721033 PQP720692:PQP721033 QAL720692:QAL721033 QKH720692:QKH721033 QUD720692:QUD721033 RDZ720692:RDZ721033 RNV720692:RNV721033 RXR720692:RXR721033 SHN720692:SHN721033 SRJ720692:SRJ721033 TBF720692:TBF721033 TLB720692:TLB721033 TUX720692:TUX721033 UET720692:UET721033 UOP720692:UOP721033 UYL720692:UYL721033 VIH720692:VIH721033 VSD720692:VSD721033 WBZ720692:WBZ721033 WLV720692:WLV721033 WVR720692:WVR721033 I786228:I786569 JF786228:JF786569 TB786228:TB786569 ACX786228:ACX786569 AMT786228:AMT786569 AWP786228:AWP786569 BGL786228:BGL786569 BQH786228:BQH786569 CAD786228:CAD786569 CJZ786228:CJZ786569 CTV786228:CTV786569 DDR786228:DDR786569 DNN786228:DNN786569 DXJ786228:DXJ786569 EHF786228:EHF786569 ERB786228:ERB786569 FAX786228:FAX786569 FKT786228:FKT786569 FUP786228:FUP786569 GEL786228:GEL786569 GOH786228:GOH786569 GYD786228:GYD786569 HHZ786228:HHZ786569 HRV786228:HRV786569 IBR786228:IBR786569 ILN786228:ILN786569 IVJ786228:IVJ786569 JFF786228:JFF786569 JPB786228:JPB786569 JYX786228:JYX786569 KIT786228:KIT786569 KSP786228:KSP786569 LCL786228:LCL786569 LMH786228:LMH786569 LWD786228:LWD786569 MFZ786228:MFZ786569 MPV786228:MPV786569 MZR786228:MZR786569 NJN786228:NJN786569 NTJ786228:NTJ786569 ODF786228:ODF786569 ONB786228:ONB786569 OWX786228:OWX786569 PGT786228:PGT786569 PQP786228:PQP786569 QAL786228:QAL786569 QKH786228:QKH786569 QUD786228:QUD786569 RDZ786228:RDZ786569 RNV786228:RNV786569 RXR786228:RXR786569 SHN786228:SHN786569 SRJ786228:SRJ786569 TBF786228:TBF786569 TLB786228:TLB786569 TUX786228:TUX786569 UET786228:UET786569 UOP786228:UOP786569 UYL786228:UYL786569 VIH786228:VIH786569 VSD786228:VSD786569 WBZ786228:WBZ786569 WLV786228:WLV786569 WVR786228:WVR786569 I851764:I852105 JF851764:JF852105 TB851764:TB852105 ACX851764:ACX852105 AMT851764:AMT852105 AWP851764:AWP852105 BGL851764:BGL852105 BQH851764:BQH852105 CAD851764:CAD852105 CJZ851764:CJZ852105 CTV851764:CTV852105 DDR851764:DDR852105 DNN851764:DNN852105 DXJ851764:DXJ852105 EHF851764:EHF852105 ERB851764:ERB852105 FAX851764:FAX852105 FKT851764:FKT852105 FUP851764:FUP852105 GEL851764:GEL852105 GOH851764:GOH852105 GYD851764:GYD852105 HHZ851764:HHZ852105 HRV851764:HRV852105 IBR851764:IBR852105 ILN851764:ILN852105 IVJ851764:IVJ852105 JFF851764:JFF852105 JPB851764:JPB852105 JYX851764:JYX852105 KIT851764:KIT852105 KSP851764:KSP852105 LCL851764:LCL852105 LMH851764:LMH852105 LWD851764:LWD852105 MFZ851764:MFZ852105 MPV851764:MPV852105 MZR851764:MZR852105 NJN851764:NJN852105 NTJ851764:NTJ852105 ODF851764:ODF852105 ONB851764:ONB852105 OWX851764:OWX852105 PGT851764:PGT852105 PQP851764:PQP852105 QAL851764:QAL852105 QKH851764:QKH852105 QUD851764:QUD852105 RDZ851764:RDZ852105 RNV851764:RNV852105 RXR851764:RXR852105 SHN851764:SHN852105 SRJ851764:SRJ852105 TBF851764:TBF852105 TLB851764:TLB852105 TUX851764:TUX852105 UET851764:UET852105 UOP851764:UOP852105 UYL851764:UYL852105 VIH851764:VIH852105 VSD851764:VSD852105 WBZ851764:WBZ852105 WLV851764:WLV852105 WVR851764:WVR852105 I917300:I917641 JF917300:JF917641 TB917300:TB917641 ACX917300:ACX917641 AMT917300:AMT917641 AWP917300:AWP917641 BGL917300:BGL917641 BQH917300:BQH917641 CAD917300:CAD917641 CJZ917300:CJZ917641 CTV917300:CTV917641 DDR917300:DDR917641 DNN917300:DNN917641 DXJ917300:DXJ917641 EHF917300:EHF917641 ERB917300:ERB917641 FAX917300:FAX917641 FKT917300:FKT917641 FUP917300:FUP917641 GEL917300:GEL917641 GOH917300:GOH917641 GYD917300:GYD917641 HHZ917300:HHZ917641 HRV917300:HRV917641 IBR917300:IBR917641 ILN917300:ILN917641 IVJ917300:IVJ917641 JFF917300:JFF917641 JPB917300:JPB917641 JYX917300:JYX917641 KIT917300:KIT917641 KSP917300:KSP917641 LCL917300:LCL917641 LMH917300:LMH917641 LWD917300:LWD917641 MFZ917300:MFZ917641 MPV917300:MPV917641 MZR917300:MZR917641 NJN917300:NJN917641 NTJ917300:NTJ917641 ODF917300:ODF917641 ONB917300:ONB917641 OWX917300:OWX917641 PGT917300:PGT917641 PQP917300:PQP917641 QAL917300:QAL917641 QKH917300:QKH917641 QUD917300:QUD917641 RDZ917300:RDZ917641 RNV917300:RNV917641 RXR917300:RXR917641 SHN917300:SHN917641 SRJ917300:SRJ917641 TBF917300:TBF917641 TLB917300:TLB917641 TUX917300:TUX917641 UET917300:UET917641 UOP917300:UOP917641 UYL917300:UYL917641 VIH917300:VIH917641 VSD917300:VSD917641 WBZ917300:WBZ917641 WLV917300:WLV917641 WVR917300:WVR917641 I982836:I983177 JF982836:JF983177 TB982836:TB983177 ACX982836:ACX983177 AMT982836:AMT983177 AWP982836:AWP983177 BGL982836:BGL983177 BQH982836:BQH983177 CAD982836:CAD983177 CJZ982836:CJZ983177 CTV982836:CTV983177 DDR982836:DDR983177 DNN982836:DNN983177 DXJ982836:DXJ983177 EHF982836:EHF983177 ERB982836:ERB983177 FAX982836:FAX983177 FKT982836:FKT983177 FUP982836:FUP983177 GEL982836:GEL983177 GOH982836:GOH983177 GYD982836:GYD983177 HHZ982836:HHZ983177 HRV982836:HRV983177 IBR982836:IBR983177 ILN982836:ILN983177 IVJ982836:IVJ983177 JFF982836:JFF983177 JPB982836:JPB983177 JYX982836:JYX983177 KIT982836:KIT983177 KSP982836:KSP983177 LCL982836:LCL983177 LMH982836:LMH983177 LWD982836:LWD983177 MFZ982836:MFZ983177 MPV982836:MPV983177 MZR982836:MZR983177 NJN982836:NJN983177 NTJ982836:NTJ983177 ODF982836:ODF983177 ONB982836:ONB983177 OWX982836:OWX983177 PGT982836:PGT983177 PQP982836:PQP983177 QAL982836:QAL983177 QKH982836:QKH983177 QUD982836:QUD983177 RDZ982836:RDZ983177 RNV982836:RNV983177 RXR982836:RXR983177 SHN982836:SHN983177 SRJ982836:SRJ983177 TBF982836:TBF983177 TLB982836:TLB983177 TUX982836:TUX983177 UET982836:UET983177 UOP982836:UOP983177 UYL982836:UYL983177 VIH982836:VIH983177 VSD982836:VSD983177 WBZ982836:WBZ983177 WLV982836:WLV983177" xr:uid="{00000000-0002-0000-0100-000003000000}">
      <formula1>0</formula1>
      <formula2>365</formula2>
    </dataValidation>
    <dataValidation type="decimal" operator="lessThan" allowBlank="1" showInputMessage="1" showErrorMessage="1" sqref="WVU982836:WVU983177 TE7:TE149 ADA7:ADA149 AMW7:AMW149 AWS7:AWS149 BGO7:BGO149 BQK7:BQK149 CAG7:CAG149 CKC7:CKC149 CTY7:CTY149 DDU7:DDU149 DNQ7:DNQ149 DXM7:DXM149 EHI7:EHI149 ERE7:ERE149 FBA7:FBA149 FKW7:FKW149 FUS7:FUS149 GEO7:GEO149 GOK7:GOK149 GYG7:GYG149 HIC7:HIC149 HRY7:HRY149 IBU7:IBU149 ILQ7:ILQ149 IVM7:IVM149 JFI7:JFI149 JPE7:JPE149 JZA7:JZA149 KIW7:KIW149 KSS7:KSS149 LCO7:LCO149 LMK7:LMK149 LWG7:LWG149 MGC7:MGC149 MPY7:MPY149 MZU7:MZU149 NJQ7:NJQ149 NTM7:NTM149 ODI7:ODI149 ONE7:ONE149 OXA7:OXA149 PGW7:PGW149 PQS7:PQS149 QAO7:QAO149 QKK7:QKK149 QUG7:QUG149 REC7:REC149 RNY7:RNY149 RXU7:RXU149 SHQ7:SHQ149 SRM7:SRM149 TBI7:TBI149 TLE7:TLE149 TVA7:TVA149 UEW7:UEW149 UOS7:UOS149 UYO7:UYO149 VIK7:VIK149 VSG7:VSG149 WCC7:WCC149 WLY7:WLY149 WVU7:WVU149 WLY982836:WLY983177 M65332:M65673 JI65332:JI65673 TE65332:TE65673 ADA65332:ADA65673 AMW65332:AMW65673 AWS65332:AWS65673 BGO65332:BGO65673 BQK65332:BQK65673 CAG65332:CAG65673 CKC65332:CKC65673 CTY65332:CTY65673 DDU65332:DDU65673 DNQ65332:DNQ65673 DXM65332:DXM65673 EHI65332:EHI65673 ERE65332:ERE65673 FBA65332:FBA65673 FKW65332:FKW65673 FUS65332:FUS65673 GEO65332:GEO65673 GOK65332:GOK65673 GYG65332:GYG65673 HIC65332:HIC65673 HRY65332:HRY65673 IBU65332:IBU65673 ILQ65332:ILQ65673 IVM65332:IVM65673 JFI65332:JFI65673 JPE65332:JPE65673 JZA65332:JZA65673 KIW65332:KIW65673 KSS65332:KSS65673 LCO65332:LCO65673 LMK65332:LMK65673 LWG65332:LWG65673 MGC65332:MGC65673 MPY65332:MPY65673 MZU65332:MZU65673 NJQ65332:NJQ65673 NTM65332:NTM65673 ODI65332:ODI65673 ONE65332:ONE65673 OXA65332:OXA65673 PGW65332:PGW65673 PQS65332:PQS65673 QAO65332:QAO65673 QKK65332:QKK65673 QUG65332:QUG65673 REC65332:REC65673 RNY65332:RNY65673 RXU65332:RXU65673 SHQ65332:SHQ65673 SRM65332:SRM65673 TBI65332:TBI65673 TLE65332:TLE65673 TVA65332:TVA65673 UEW65332:UEW65673 UOS65332:UOS65673 UYO65332:UYO65673 VIK65332:VIK65673 VSG65332:VSG65673 WCC65332:WCC65673 WLY65332:WLY65673 WVU65332:WVU65673 M130868:M131209 JI130868:JI131209 TE130868:TE131209 ADA130868:ADA131209 AMW130868:AMW131209 AWS130868:AWS131209 BGO130868:BGO131209 BQK130868:BQK131209 CAG130868:CAG131209 CKC130868:CKC131209 CTY130868:CTY131209 DDU130868:DDU131209 DNQ130868:DNQ131209 DXM130868:DXM131209 EHI130868:EHI131209 ERE130868:ERE131209 FBA130868:FBA131209 FKW130868:FKW131209 FUS130868:FUS131209 GEO130868:GEO131209 GOK130868:GOK131209 GYG130868:GYG131209 HIC130868:HIC131209 HRY130868:HRY131209 IBU130868:IBU131209 ILQ130868:ILQ131209 IVM130868:IVM131209 JFI130868:JFI131209 JPE130868:JPE131209 JZA130868:JZA131209 KIW130868:KIW131209 KSS130868:KSS131209 LCO130868:LCO131209 LMK130868:LMK131209 LWG130868:LWG131209 MGC130868:MGC131209 MPY130868:MPY131209 MZU130868:MZU131209 NJQ130868:NJQ131209 NTM130868:NTM131209 ODI130868:ODI131209 ONE130868:ONE131209 OXA130868:OXA131209 PGW130868:PGW131209 PQS130868:PQS131209 QAO130868:QAO131209 QKK130868:QKK131209 QUG130868:QUG131209 REC130868:REC131209 RNY130868:RNY131209 RXU130868:RXU131209 SHQ130868:SHQ131209 SRM130868:SRM131209 TBI130868:TBI131209 TLE130868:TLE131209 TVA130868:TVA131209 UEW130868:UEW131209 UOS130868:UOS131209 UYO130868:UYO131209 VIK130868:VIK131209 VSG130868:VSG131209 WCC130868:WCC131209 WLY130868:WLY131209 WVU130868:WVU131209 M196404:M196745 JI196404:JI196745 TE196404:TE196745 ADA196404:ADA196745 AMW196404:AMW196745 AWS196404:AWS196745 BGO196404:BGO196745 BQK196404:BQK196745 CAG196404:CAG196745 CKC196404:CKC196745 CTY196404:CTY196745 DDU196404:DDU196745 DNQ196404:DNQ196745 DXM196404:DXM196745 EHI196404:EHI196745 ERE196404:ERE196745 FBA196404:FBA196745 FKW196404:FKW196745 FUS196404:FUS196745 GEO196404:GEO196745 GOK196404:GOK196745 GYG196404:GYG196745 HIC196404:HIC196745 HRY196404:HRY196745 IBU196404:IBU196745 ILQ196404:ILQ196745 IVM196404:IVM196745 JFI196404:JFI196745 JPE196404:JPE196745 JZA196404:JZA196745 KIW196404:KIW196745 KSS196404:KSS196745 LCO196404:LCO196745 LMK196404:LMK196745 LWG196404:LWG196745 MGC196404:MGC196745 MPY196404:MPY196745 MZU196404:MZU196745 NJQ196404:NJQ196745 NTM196404:NTM196745 ODI196404:ODI196745 ONE196404:ONE196745 OXA196404:OXA196745 PGW196404:PGW196745 PQS196404:PQS196745 QAO196404:QAO196745 QKK196404:QKK196745 QUG196404:QUG196745 REC196404:REC196745 RNY196404:RNY196745 RXU196404:RXU196745 SHQ196404:SHQ196745 SRM196404:SRM196745 TBI196404:TBI196745 TLE196404:TLE196745 TVA196404:TVA196745 UEW196404:UEW196745 UOS196404:UOS196745 UYO196404:UYO196745 VIK196404:VIK196745 VSG196404:VSG196745 WCC196404:WCC196745 WLY196404:WLY196745 WVU196404:WVU196745 M261940:M262281 JI261940:JI262281 TE261940:TE262281 ADA261940:ADA262281 AMW261940:AMW262281 AWS261940:AWS262281 BGO261940:BGO262281 BQK261940:BQK262281 CAG261940:CAG262281 CKC261940:CKC262281 CTY261940:CTY262281 DDU261940:DDU262281 DNQ261940:DNQ262281 DXM261940:DXM262281 EHI261940:EHI262281 ERE261940:ERE262281 FBA261940:FBA262281 FKW261940:FKW262281 FUS261940:FUS262281 GEO261940:GEO262281 GOK261940:GOK262281 GYG261940:GYG262281 HIC261940:HIC262281 HRY261940:HRY262281 IBU261940:IBU262281 ILQ261940:ILQ262281 IVM261940:IVM262281 JFI261940:JFI262281 JPE261940:JPE262281 JZA261940:JZA262281 KIW261940:KIW262281 KSS261940:KSS262281 LCO261940:LCO262281 LMK261940:LMK262281 LWG261940:LWG262281 MGC261940:MGC262281 MPY261940:MPY262281 MZU261940:MZU262281 NJQ261940:NJQ262281 NTM261940:NTM262281 ODI261940:ODI262281 ONE261940:ONE262281 OXA261940:OXA262281 PGW261940:PGW262281 PQS261940:PQS262281 QAO261940:QAO262281 QKK261940:QKK262281 QUG261940:QUG262281 REC261940:REC262281 RNY261940:RNY262281 RXU261940:RXU262281 SHQ261940:SHQ262281 SRM261940:SRM262281 TBI261940:TBI262281 TLE261940:TLE262281 TVA261940:TVA262281 UEW261940:UEW262281 UOS261940:UOS262281 UYO261940:UYO262281 VIK261940:VIK262281 VSG261940:VSG262281 WCC261940:WCC262281 WLY261940:WLY262281 WVU261940:WVU262281 M327476:M327817 JI327476:JI327817 TE327476:TE327817 ADA327476:ADA327817 AMW327476:AMW327817 AWS327476:AWS327817 BGO327476:BGO327817 BQK327476:BQK327817 CAG327476:CAG327817 CKC327476:CKC327817 CTY327476:CTY327817 DDU327476:DDU327817 DNQ327476:DNQ327817 DXM327476:DXM327817 EHI327476:EHI327817 ERE327476:ERE327817 FBA327476:FBA327817 FKW327476:FKW327817 FUS327476:FUS327817 GEO327476:GEO327817 GOK327476:GOK327817 GYG327476:GYG327817 HIC327476:HIC327817 HRY327476:HRY327817 IBU327476:IBU327817 ILQ327476:ILQ327817 IVM327476:IVM327817 JFI327476:JFI327817 JPE327476:JPE327817 JZA327476:JZA327817 KIW327476:KIW327817 KSS327476:KSS327817 LCO327476:LCO327817 LMK327476:LMK327817 LWG327476:LWG327817 MGC327476:MGC327817 MPY327476:MPY327817 MZU327476:MZU327817 NJQ327476:NJQ327817 NTM327476:NTM327817 ODI327476:ODI327817 ONE327476:ONE327817 OXA327476:OXA327817 PGW327476:PGW327817 PQS327476:PQS327817 QAO327476:QAO327817 QKK327476:QKK327817 QUG327476:QUG327817 REC327476:REC327817 RNY327476:RNY327817 RXU327476:RXU327817 SHQ327476:SHQ327817 SRM327476:SRM327817 TBI327476:TBI327817 TLE327476:TLE327817 TVA327476:TVA327817 UEW327476:UEW327817 UOS327476:UOS327817 UYO327476:UYO327817 VIK327476:VIK327817 VSG327476:VSG327817 WCC327476:WCC327817 WLY327476:WLY327817 WVU327476:WVU327817 M393012:M393353 JI393012:JI393353 TE393012:TE393353 ADA393012:ADA393353 AMW393012:AMW393353 AWS393012:AWS393353 BGO393012:BGO393353 BQK393012:BQK393353 CAG393012:CAG393353 CKC393012:CKC393353 CTY393012:CTY393353 DDU393012:DDU393353 DNQ393012:DNQ393353 DXM393012:DXM393353 EHI393012:EHI393353 ERE393012:ERE393353 FBA393012:FBA393353 FKW393012:FKW393353 FUS393012:FUS393353 GEO393012:GEO393353 GOK393012:GOK393353 GYG393012:GYG393353 HIC393012:HIC393353 HRY393012:HRY393353 IBU393012:IBU393353 ILQ393012:ILQ393353 IVM393012:IVM393353 JFI393012:JFI393353 JPE393012:JPE393353 JZA393012:JZA393353 KIW393012:KIW393353 KSS393012:KSS393353 LCO393012:LCO393353 LMK393012:LMK393353 LWG393012:LWG393353 MGC393012:MGC393353 MPY393012:MPY393353 MZU393012:MZU393353 NJQ393012:NJQ393353 NTM393012:NTM393353 ODI393012:ODI393353 ONE393012:ONE393353 OXA393012:OXA393353 PGW393012:PGW393353 PQS393012:PQS393353 QAO393012:QAO393353 QKK393012:QKK393353 QUG393012:QUG393353 REC393012:REC393353 RNY393012:RNY393353 RXU393012:RXU393353 SHQ393012:SHQ393353 SRM393012:SRM393353 TBI393012:TBI393353 TLE393012:TLE393353 TVA393012:TVA393353 UEW393012:UEW393353 UOS393012:UOS393353 UYO393012:UYO393353 VIK393012:VIK393353 VSG393012:VSG393353 WCC393012:WCC393353 WLY393012:WLY393353 WVU393012:WVU393353 M458548:M458889 JI458548:JI458889 TE458548:TE458889 ADA458548:ADA458889 AMW458548:AMW458889 AWS458548:AWS458889 BGO458548:BGO458889 BQK458548:BQK458889 CAG458548:CAG458889 CKC458548:CKC458889 CTY458548:CTY458889 DDU458548:DDU458889 DNQ458548:DNQ458889 DXM458548:DXM458889 EHI458548:EHI458889 ERE458548:ERE458889 FBA458548:FBA458889 FKW458548:FKW458889 FUS458548:FUS458889 GEO458548:GEO458889 GOK458548:GOK458889 GYG458548:GYG458889 HIC458548:HIC458889 HRY458548:HRY458889 IBU458548:IBU458889 ILQ458548:ILQ458889 IVM458548:IVM458889 JFI458548:JFI458889 JPE458548:JPE458889 JZA458548:JZA458889 KIW458548:KIW458889 KSS458548:KSS458889 LCO458548:LCO458889 LMK458548:LMK458889 LWG458548:LWG458889 MGC458548:MGC458889 MPY458548:MPY458889 MZU458548:MZU458889 NJQ458548:NJQ458889 NTM458548:NTM458889 ODI458548:ODI458889 ONE458548:ONE458889 OXA458548:OXA458889 PGW458548:PGW458889 PQS458548:PQS458889 QAO458548:QAO458889 QKK458548:QKK458889 QUG458548:QUG458889 REC458548:REC458889 RNY458548:RNY458889 RXU458548:RXU458889 SHQ458548:SHQ458889 SRM458548:SRM458889 TBI458548:TBI458889 TLE458548:TLE458889 TVA458548:TVA458889 UEW458548:UEW458889 UOS458548:UOS458889 UYO458548:UYO458889 VIK458548:VIK458889 VSG458548:VSG458889 WCC458548:WCC458889 WLY458548:WLY458889 WVU458548:WVU458889 M524084:M524425 JI524084:JI524425 TE524084:TE524425 ADA524084:ADA524425 AMW524084:AMW524425 AWS524084:AWS524425 BGO524084:BGO524425 BQK524084:BQK524425 CAG524084:CAG524425 CKC524084:CKC524425 CTY524084:CTY524425 DDU524084:DDU524425 DNQ524084:DNQ524425 DXM524084:DXM524425 EHI524084:EHI524425 ERE524084:ERE524425 FBA524084:FBA524425 FKW524084:FKW524425 FUS524084:FUS524425 GEO524084:GEO524425 GOK524084:GOK524425 GYG524084:GYG524425 HIC524084:HIC524425 HRY524084:HRY524425 IBU524084:IBU524425 ILQ524084:ILQ524425 IVM524084:IVM524425 JFI524084:JFI524425 JPE524084:JPE524425 JZA524084:JZA524425 KIW524084:KIW524425 KSS524084:KSS524425 LCO524084:LCO524425 LMK524084:LMK524425 LWG524084:LWG524425 MGC524084:MGC524425 MPY524084:MPY524425 MZU524084:MZU524425 NJQ524084:NJQ524425 NTM524084:NTM524425 ODI524084:ODI524425 ONE524084:ONE524425 OXA524084:OXA524425 PGW524084:PGW524425 PQS524084:PQS524425 QAO524084:QAO524425 QKK524084:QKK524425 QUG524084:QUG524425 REC524084:REC524425 RNY524084:RNY524425 RXU524084:RXU524425 SHQ524084:SHQ524425 SRM524084:SRM524425 TBI524084:TBI524425 TLE524084:TLE524425 TVA524084:TVA524425 UEW524084:UEW524425 UOS524084:UOS524425 UYO524084:UYO524425 VIK524084:VIK524425 VSG524084:VSG524425 WCC524084:WCC524425 WLY524084:WLY524425 WVU524084:WVU524425 M589620:M589961 JI589620:JI589961 TE589620:TE589961 ADA589620:ADA589961 AMW589620:AMW589961 AWS589620:AWS589961 BGO589620:BGO589961 BQK589620:BQK589961 CAG589620:CAG589961 CKC589620:CKC589961 CTY589620:CTY589961 DDU589620:DDU589961 DNQ589620:DNQ589961 DXM589620:DXM589961 EHI589620:EHI589961 ERE589620:ERE589961 FBA589620:FBA589961 FKW589620:FKW589961 FUS589620:FUS589961 GEO589620:GEO589961 GOK589620:GOK589961 GYG589620:GYG589961 HIC589620:HIC589961 HRY589620:HRY589961 IBU589620:IBU589961 ILQ589620:ILQ589961 IVM589620:IVM589961 JFI589620:JFI589961 JPE589620:JPE589961 JZA589620:JZA589961 KIW589620:KIW589961 KSS589620:KSS589961 LCO589620:LCO589961 LMK589620:LMK589961 LWG589620:LWG589961 MGC589620:MGC589961 MPY589620:MPY589961 MZU589620:MZU589961 NJQ589620:NJQ589961 NTM589620:NTM589961 ODI589620:ODI589961 ONE589620:ONE589961 OXA589620:OXA589961 PGW589620:PGW589961 PQS589620:PQS589961 QAO589620:QAO589961 QKK589620:QKK589961 QUG589620:QUG589961 REC589620:REC589961 RNY589620:RNY589961 RXU589620:RXU589961 SHQ589620:SHQ589961 SRM589620:SRM589961 TBI589620:TBI589961 TLE589620:TLE589961 TVA589620:TVA589961 UEW589620:UEW589961 UOS589620:UOS589961 UYO589620:UYO589961 VIK589620:VIK589961 VSG589620:VSG589961 WCC589620:WCC589961 WLY589620:WLY589961 WVU589620:WVU589961 M655156:M655497 JI655156:JI655497 TE655156:TE655497 ADA655156:ADA655497 AMW655156:AMW655497 AWS655156:AWS655497 BGO655156:BGO655497 BQK655156:BQK655497 CAG655156:CAG655497 CKC655156:CKC655497 CTY655156:CTY655497 DDU655156:DDU655497 DNQ655156:DNQ655497 DXM655156:DXM655497 EHI655156:EHI655497 ERE655156:ERE655497 FBA655156:FBA655497 FKW655156:FKW655497 FUS655156:FUS655497 GEO655156:GEO655497 GOK655156:GOK655497 GYG655156:GYG655497 HIC655156:HIC655497 HRY655156:HRY655497 IBU655156:IBU655497 ILQ655156:ILQ655497 IVM655156:IVM655497 JFI655156:JFI655497 JPE655156:JPE655497 JZA655156:JZA655497 KIW655156:KIW655497 KSS655156:KSS655497 LCO655156:LCO655497 LMK655156:LMK655497 LWG655156:LWG655497 MGC655156:MGC655497 MPY655156:MPY655497 MZU655156:MZU655497 NJQ655156:NJQ655497 NTM655156:NTM655497 ODI655156:ODI655497 ONE655156:ONE655497 OXA655156:OXA655497 PGW655156:PGW655497 PQS655156:PQS655497 QAO655156:QAO655497 QKK655156:QKK655497 QUG655156:QUG655497 REC655156:REC655497 RNY655156:RNY655497 RXU655156:RXU655497 SHQ655156:SHQ655497 SRM655156:SRM655497 TBI655156:TBI655497 TLE655156:TLE655497 TVA655156:TVA655497 UEW655156:UEW655497 UOS655156:UOS655497 UYO655156:UYO655497 VIK655156:VIK655497 VSG655156:VSG655497 WCC655156:WCC655497 WLY655156:WLY655497 WVU655156:WVU655497 M720692:M721033 JI720692:JI721033 TE720692:TE721033 ADA720692:ADA721033 AMW720692:AMW721033 AWS720692:AWS721033 BGO720692:BGO721033 BQK720692:BQK721033 CAG720692:CAG721033 CKC720692:CKC721033 CTY720692:CTY721033 DDU720692:DDU721033 DNQ720692:DNQ721033 DXM720692:DXM721033 EHI720692:EHI721033 ERE720692:ERE721033 FBA720692:FBA721033 FKW720692:FKW721033 FUS720692:FUS721033 GEO720692:GEO721033 GOK720692:GOK721033 GYG720692:GYG721033 HIC720692:HIC721033 HRY720692:HRY721033 IBU720692:IBU721033 ILQ720692:ILQ721033 IVM720692:IVM721033 JFI720692:JFI721033 JPE720692:JPE721033 JZA720692:JZA721033 KIW720692:KIW721033 KSS720692:KSS721033 LCO720692:LCO721033 LMK720692:LMK721033 LWG720692:LWG721033 MGC720692:MGC721033 MPY720692:MPY721033 MZU720692:MZU721033 NJQ720692:NJQ721033 NTM720692:NTM721033 ODI720692:ODI721033 ONE720692:ONE721033 OXA720692:OXA721033 PGW720692:PGW721033 PQS720692:PQS721033 QAO720692:QAO721033 QKK720692:QKK721033 QUG720692:QUG721033 REC720692:REC721033 RNY720692:RNY721033 RXU720692:RXU721033 SHQ720692:SHQ721033 SRM720692:SRM721033 TBI720692:TBI721033 TLE720692:TLE721033 TVA720692:TVA721033 UEW720692:UEW721033 UOS720692:UOS721033 UYO720692:UYO721033 VIK720692:VIK721033 VSG720692:VSG721033 WCC720692:WCC721033 WLY720692:WLY721033 WVU720692:WVU721033 M786228:M786569 JI786228:JI786569 TE786228:TE786569 ADA786228:ADA786569 AMW786228:AMW786569 AWS786228:AWS786569 BGO786228:BGO786569 BQK786228:BQK786569 CAG786228:CAG786569 CKC786228:CKC786569 CTY786228:CTY786569 DDU786228:DDU786569 DNQ786228:DNQ786569 DXM786228:DXM786569 EHI786228:EHI786569 ERE786228:ERE786569 FBA786228:FBA786569 FKW786228:FKW786569 FUS786228:FUS786569 GEO786228:GEO786569 GOK786228:GOK786569 GYG786228:GYG786569 HIC786228:HIC786569 HRY786228:HRY786569 IBU786228:IBU786569 ILQ786228:ILQ786569 IVM786228:IVM786569 JFI786228:JFI786569 JPE786228:JPE786569 JZA786228:JZA786569 KIW786228:KIW786569 KSS786228:KSS786569 LCO786228:LCO786569 LMK786228:LMK786569 LWG786228:LWG786569 MGC786228:MGC786569 MPY786228:MPY786569 MZU786228:MZU786569 NJQ786228:NJQ786569 NTM786228:NTM786569 ODI786228:ODI786569 ONE786228:ONE786569 OXA786228:OXA786569 PGW786228:PGW786569 PQS786228:PQS786569 QAO786228:QAO786569 QKK786228:QKK786569 QUG786228:QUG786569 REC786228:REC786569 RNY786228:RNY786569 RXU786228:RXU786569 SHQ786228:SHQ786569 SRM786228:SRM786569 TBI786228:TBI786569 TLE786228:TLE786569 TVA786228:TVA786569 UEW786228:UEW786569 UOS786228:UOS786569 UYO786228:UYO786569 VIK786228:VIK786569 VSG786228:VSG786569 WCC786228:WCC786569 WLY786228:WLY786569 WVU786228:WVU786569 M851764:M852105 JI851764:JI852105 TE851764:TE852105 ADA851764:ADA852105 AMW851764:AMW852105 AWS851764:AWS852105 BGO851764:BGO852105 BQK851764:BQK852105 CAG851764:CAG852105 CKC851764:CKC852105 CTY851764:CTY852105 DDU851764:DDU852105 DNQ851764:DNQ852105 DXM851764:DXM852105 EHI851764:EHI852105 ERE851764:ERE852105 FBA851764:FBA852105 FKW851764:FKW852105 FUS851764:FUS852105 GEO851764:GEO852105 GOK851764:GOK852105 GYG851764:GYG852105 HIC851764:HIC852105 HRY851764:HRY852105 IBU851764:IBU852105 ILQ851764:ILQ852105 IVM851764:IVM852105 JFI851764:JFI852105 JPE851764:JPE852105 JZA851764:JZA852105 KIW851764:KIW852105 KSS851764:KSS852105 LCO851764:LCO852105 LMK851764:LMK852105 LWG851764:LWG852105 MGC851764:MGC852105 MPY851764:MPY852105 MZU851764:MZU852105 NJQ851764:NJQ852105 NTM851764:NTM852105 ODI851764:ODI852105 ONE851764:ONE852105 OXA851764:OXA852105 PGW851764:PGW852105 PQS851764:PQS852105 QAO851764:QAO852105 QKK851764:QKK852105 QUG851764:QUG852105 REC851764:REC852105 RNY851764:RNY852105 RXU851764:RXU852105 SHQ851764:SHQ852105 SRM851764:SRM852105 TBI851764:TBI852105 TLE851764:TLE852105 TVA851764:TVA852105 UEW851764:UEW852105 UOS851764:UOS852105 UYO851764:UYO852105 VIK851764:VIK852105 VSG851764:VSG852105 WCC851764:WCC852105 WLY851764:WLY852105 WVU851764:WVU852105 M917300:M917641 JI917300:JI917641 TE917300:TE917641 ADA917300:ADA917641 AMW917300:AMW917641 AWS917300:AWS917641 BGO917300:BGO917641 BQK917300:BQK917641 CAG917300:CAG917641 CKC917300:CKC917641 CTY917300:CTY917641 DDU917300:DDU917641 DNQ917300:DNQ917641 DXM917300:DXM917641 EHI917300:EHI917641 ERE917300:ERE917641 FBA917300:FBA917641 FKW917300:FKW917641 FUS917300:FUS917641 GEO917300:GEO917641 GOK917300:GOK917641 GYG917300:GYG917641 HIC917300:HIC917641 HRY917300:HRY917641 IBU917300:IBU917641 ILQ917300:ILQ917641 IVM917300:IVM917641 JFI917300:JFI917641 JPE917300:JPE917641 JZA917300:JZA917641 KIW917300:KIW917641 KSS917300:KSS917641 LCO917300:LCO917641 LMK917300:LMK917641 LWG917300:LWG917641 MGC917300:MGC917641 MPY917300:MPY917641 MZU917300:MZU917641 NJQ917300:NJQ917641 NTM917300:NTM917641 ODI917300:ODI917641 ONE917300:ONE917641 OXA917300:OXA917641 PGW917300:PGW917641 PQS917300:PQS917641 QAO917300:QAO917641 QKK917300:QKK917641 QUG917300:QUG917641 REC917300:REC917641 RNY917300:RNY917641 RXU917300:RXU917641 SHQ917300:SHQ917641 SRM917300:SRM917641 TBI917300:TBI917641 TLE917300:TLE917641 TVA917300:TVA917641 UEW917300:UEW917641 UOS917300:UOS917641 UYO917300:UYO917641 VIK917300:VIK917641 VSG917300:VSG917641 WCC917300:WCC917641 WLY917300:WLY917641 WVU917300:WVU917641 M982836:M983177 JI982836:JI983177 TE982836:TE983177 ADA982836:ADA983177 AMW982836:AMW983177 AWS982836:AWS983177 BGO982836:BGO983177 BQK982836:BQK983177 CAG982836:CAG983177 CKC982836:CKC983177 CTY982836:CTY983177 DDU982836:DDU983177 DNQ982836:DNQ983177 DXM982836:DXM983177 EHI982836:EHI983177 ERE982836:ERE983177 FBA982836:FBA983177 FKW982836:FKW983177 FUS982836:FUS983177 GEO982836:GEO983177 GOK982836:GOK983177 GYG982836:GYG983177 HIC982836:HIC983177 HRY982836:HRY983177 IBU982836:IBU983177 ILQ982836:ILQ983177 IVM982836:IVM983177 JFI982836:JFI983177 JPE982836:JPE983177 JZA982836:JZA983177 KIW982836:KIW983177 KSS982836:KSS983177 LCO982836:LCO983177 LMK982836:LMK983177 LWG982836:LWG983177 MGC982836:MGC983177 MPY982836:MPY983177 MZU982836:MZU983177 NJQ982836:NJQ983177 NTM982836:NTM983177 ODI982836:ODI983177 ONE982836:ONE983177 OXA982836:OXA983177 PGW982836:PGW983177 PQS982836:PQS983177 QAO982836:QAO983177 QKK982836:QKK983177 QUG982836:QUG983177 REC982836:REC983177 RNY982836:RNY983177 RXU982836:RXU983177 SHQ982836:SHQ983177 SRM982836:SRM983177 TBI982836:TBI983177 TLE982836:TLE983177 TVA982836:TVA983177 UEW982836:UEW983177 UOS982836:UOS983177 UYO982836:UYO983177 VIK982836:VIK983177 VSG982836:VSG983177 WCC982836:WCC983177 JI7:JI149" xr:uid="{00000000-0002-0000-0100-000004000000}">
      <formula1>20000</formula1>
    </dataValidation>
    <dataValidation type="date" allowBlank="1" showInputMessage="1" showErrorMessage="1" sqref="WVO982836:WVP983177 SY7:SZ149 ACU7:ACV149 AMQ7:AMR149 AWM7:AWN149 BGI7:BGJ149 BQE7:BQF149 CAA7:CAB149 CJW7:CJX149 CTS7:CTT149 DDO7:DDP149 DNK7:DNL149 DXG7:DXH149 EHC7:EHD149 EQY7:EQZ149 FAU7:FAV149 FKQ7:FKR149 FUM7:FUN149 GEI7:GEJ149 GOE7:GOF149 GYA7:GYB149 HHW7:HHX149 HRS7:HRT149 IBO7:IBP149 ILK7:ILL149 IVG7:IVH149 JFC7:JFD149 JOY7:JOZ149 JYU7:JYV149 KIQ7:KIR149 KSM7:KSN149 LCI7:LCJ149 LME7:LMF149 LWA7:LWB149 MFW7:MFX149 MPS7:MPT149 MZO7:MZP149 NJK7:NJL149 NTG7:NTH149 ODC7:ODD149 OMY7:OMZ149 OWU7:OWV149 PGQ7:PGR149 PQM7:PQN149 QAI7:QAJ149 QKE7:QKF149 QUA7:QUB149 RDW7:RDX149 RNS7:RNT149 RXO7:RXP149 SHK7:SHL149 SRG7:SRH149 TBC7:TBD149 TKY7:TKZ149 TUU7:TUV149 UEQ7:UER149 UOM7:UON149 UYI7:UYJ149 VIE7:VIF149 VSA7:VSB149 WBW7:WBX149 WLS7:WLT149 WVO7:WVP149 WLS982836:WLT983177 F65332:G65673 JC65332:JD65673 SY65332:SZ65673 ACU65332:ACV65673 AMQ65332:AMR65673 AWM65332:AWN65673 BGI65332:BGJ65673 BQE65332:BQF65673 CAA65332:CAB65673 CJW65332:CJX65673 CTS65332:CTT65673 DDO65332:DDP65673 DNK65332:DNL65673 DXG65332:DXH65673 EHC65332:EHD65673 EQY65332:EQZ65673 FAU65332:FAV65673 FKQ65332:FKR65673 FUM65332:FUN65673 GEI65332:GEJ65673 GOE65332:GOF65673 GYA65332:GYB65673 HHW65332:HHX65673 HRS65332:HRT65673 IBO65332:IBP65673 ILK65332:ILL65673 IVG65332:IVH65673 JFC65332:JFD65673 JOY65332:JOZ65673 JYU65332:JYV65673 KIQ65332:KIR65673 KSM65332:KSN65673 LCI65332:LCJ65673 LME65332:LMF65673 LWA65332:LWB65673 MFW65332:MFX65673 MPS65332:MPT65673 MZO65332:MZP65673 NJK65332:NJL65673 NTG65332:NTH65673 ODC65332:ODD65673 OMY65332:OMZ65673 OWU65332:OWV65673 PGQ65332:PGR65673 PQM65332:PQN65673 QAI65332:QAJ65673 QKE65332:QKF65673 QUA65332:QUB65673 RDW65332:RDX65673 RNS65332:RNT65673 RXO65332:RXP65673 SHK65332:SHL65673 SRG65332:SRH65673 TBC65332:TBD65673 TKY65332:TKZ65673 TUU65332:TUV65673 UEQ65332:UER65673 UOM65332:UON65673 UYI65332:UYJ65673 VIE65332:VIF65673 VSA65332:VSB65673 WBW65332:WBX65673 WLS65332:WLT65673 WVO65332:WVP65673 F130868:G131209 JC130868:JD131209 SY130868:SZ131209 ACU130868:ACV131209 AMQ130868:AMR131209 AWM130868:AWN131209 BGI130868:BGJ131209 BQE130868:BQF131209 CAA130868:CAB131209 CJW130868:CJX131209 CTS130868:CTT131209 DDO130868:DDP131209 DNK130868:DNL131209 DXG130868:DXH131209 EHC130868:EHD131209 EQY130868:EQZ131209 FAU130868:FAV131209 FKQ130868:FKR131209 FUM130868:FUN131209 GEI130868:GEJ131209 GOE130868:GOF131209 GYA130868:GYB131209 HHW130868:HHX131209 HRS130868:HRT131209 IBO130868:IBP131209 ILK130868:ILL131209 IVG130868:IVH131209 JFC130868:JFD131209 JOY130868:JOZ131209 JYU130868:JYV131209 KIQ130868:KIR131209 KSM130868:KSN131209 LCI130868:LCJ131209 LME130868:LMF131209 LWA130868:LWB131209 MFW130868:MFX131209 MPS130868:MPT131209 MZO130868:MZP131209 NJK130868:NJL131209 NTG130868:NTH131209 ODC130868:ODD131209 OMY130868:OMZ131209 OWU130868:OWV131209 PGQ130868:PGR131209 PQM130868:PQN131209 QAI130868:QAJ131209 QKE130868:QKF131209 QUA130868:QUB131209 RDW130868:RDX131209 RNS130868:RNT131209 RXO130868:RXP131209 SHK130868:SHL131209 SRG130868:SRH131209 TBC130868:TBD131209 TKY130868:TKZ131209 TUU130868:TUV131209 UEQ130868:UER131209 UOM130868:UON131209 UYI130868:UYJ131209 VIE130868:VIF131209 VSA130868:VSB131209 WBW130868:WBX131209 WLS130868:WLT131209 WVO130868:WVP131209 F196404:G196745 JC196404:JD196745 SY196404:SZ196745 ACU196404:ACV196745 AMQ196404:AMR196745 AWM196404:AWN196745 BGI196404:BGJ196745 BQE196404:BQF196745 CAA196404:CAB196745 CJW196404:CJX196745 CTS196404:CTT196745 DDO196404:DDP196745 DNK196404:DNL196745 DXG196404:DXH196745 EHC196404:EHD196745 EQY196404:EQZ196745 FAU196404:FAV196745 FKQ196404:FKR196745 FUM196404:FUN196745 GEI196404:GEJ196745 GOE196404:GOF196745 GYA196404:GYB196745 HHW196404:HHX196745 HRS196404:HRT196745 IBO196404:IBP196745 ILK196404:ILL196745 IVG196404:IVH196745 JFC196404:JFD196745 JOY196404:JOZ196745 JYU196404:JYV196745 KIQ196404:KIR196745 KSM196404:KSN196745 LCI196404:LCJ196745 LME196404:LMF196745 LWA196404:LWB196745 MFW196404:MFX196745 MPS196404:MPT196745 MZO196404:MZP196745 NJK196404:NJL196745 NTG196404:NTH196745 ODC196404:ODD196745 OMY196404:OMZ196745 OWU196404:OWV196745 PGQ196404:PGR196745 PQM196404:PQN196745 QAI196404:QAJ196745 QKE196404:QKF196745 QUA196404:QUB196745 RDW196404:RDX196745 RNS196404:RNT196745 RXO196404:RXP196745 SHK196404:SHL196745 SRG196404:SRH196745 TBC196404:TBD196745 TKY196404:TKZ196745 TUU196404:TUV196745 UEQ196404:UER196745 UOM196404:UON196745 UYI196404:UYJ196745 VIE196404:VIF196745 VSA196404:VSB196745 WBW196404:WBX196745 WLS196404:WLT196745 WVO196404:WVP196745 F261940:G262281 JC261940:JD262281 SY261940:SZ262281 ACU261940:ACV262281 AMQ261940:AMR262281 AWM261940:AWN262281 BGI261940:BGJ262281 BQE261940:BQF262281 CAA261940:CAB262281 CJW261940:CJX262281 CTS261940:CTT262281 DDO261940:DDP262281 DNK261940:DNL262281 DXG261940:DXH262281 EHC261940:EHD262281 EQY261940:EQZ262281 FAU261940:FAV262281 FKQ261940:FKR262281 FUM261940:FUN262281 GEI261940:GEJ262281 GOE261940:GOF262281 GYA261940:GYB262281 HHW261940:HHX262281 HRS261940:HRT262281 IBO261940:IBP262281 ILK261940:ILL262281 IVG261940:IVH262281 JFC261940:JFD262281 JOY261940:JOZ262281 JYU261940:JYV262281 KIQ261940:KIR262281 KSM261940:KSN262281 LCI261940:LCJ262281 LME261940:LMF262281 LWA261940:LWB262281 MFW261940:MFX262281 MPS261940:MPT262281 MZO261940:MZP262281 NJK261940:NJL262281 NTG261940:NTH262281 ODC261940:ODD262281 OMY261940:OMZ262281 OWU261940:OWV262281 PGQ261940:PGR262281 PQM261940:PQN262281 QAI261940:QAJ262281 QKE261940:QKF262281 QUA261940:QUB262281 RDW261940:RDX262281 RNS261940:RNT262281 RXO261940:RXP262281 SHK261940:SHL262281 SRG261940:SRH262281 TBC261940:TBD262281 TKY261940:TKZ262281 TUU261940:TUV262281 UEQ261940:UER262281 UOM261940:UON262281 UYI261940:UYJ262281 VIE261940:VIF262281 VSA261940:VSB262281 WBW261940:WBX262281 WLS261940:WLT262281 WVO261940:WVP262281 F327476:G327817 JC327476:JD327817 SY327476:SZ327817 ACU327476:ACV327817 AMQ327476:AMR327817 AWM327476:AWN327817 BGI327476:BGJ327817 BQE327476:BQF327817 CAA327476:CAB327817 CJW327476:CJX327817 CTS327476:CTT327817 DDO327476:DDP327817 DNK327476:DNL327817 DXG327476:DXH327817 EHC327476:EHD327817 EQY327476:EQZ327817 FAU327476:FAV327817 FKQ327476:FKR327817 FUM327476:FUN327817 GEI327476:GEJ327817 GOE327476:GOF327817 GYA327476:GYB327817 HHW327476:HHX327817 HRS327476:HRT327817 IBO327476:IBP327817 ILK327476:ILL327817 IVG327476:IVH327817 JFC327476:JFD327817 JOY327476:JOZ327817 JYU327476:JYV327817 KIQ327476:KIR327817 KSM327476:KSN327817 LCI327476:LCJ327817 LME327476:LMF327817 LWA327476:LWB327817 MFW327476:MFX327817 MPS327476:MPT327817 MZO327476:MZP327817 NJK327476:NJL327817 NTG327476:NTH327817 ODC327476:ODD327817 OMY327476:OMZ327817 OWU327476:OWV327817 PGQ327476:PGR327817 PQM327476:PQN327817 QAI327476:QAJ327817 QKE327476:QKF327817 QUA327476:QUB327817 RDW327476:RDX327817 RNS327476:RNT327817 RXO327476:RXP327817 SHK327476:SHL327817 SRG327476:SRH327817 TBC327476:TBD327817 TKY327476:TKZ327817 TUU327476:TUV327817 UEQ327476:UER327817 UOM327476:UON327817 UYI327476:UYJ327817 VIE327476:VIF327817 VSA327476:VSB327817 WBW327476:WBX327817 WLS327476:WLT327817 WVO327476:WVP327817 F393012:G393353 JC393012:JD393353 SY393012:SZ393353 ACU393012:ACV393353 AMQ393012:AMR393353 AWM393012:AWN393353 BGI393012:BGJ393353 BQE393012:BQF393353 CAA393012:CAB393353 CJW393012:CJX393353 CTS393012:CTT393353 DDO393012:DDP393353 DNK393012:DNL393353 DXG393012:DXH393353 EHC393012:EHD393353 EQY393012:EQZ393353 FAU393012:FAV393353 FKQ393012:FKR393353 FUM393012:FUN393353 GEI393012:GEJ393353 GOE393012:GOF393353 GYA393012:GYB393353 HHW393012:HHX393353 HRS393012:HRT393353 IBO393012:IBP393353 ILK393012:ILL393353 IVG393012:IVH393353 JFC393012:JFD393353 JOY393012:JOZ393353 JYU393012:JYV393353 KIQ393012:KIR393353 KSM393012:KSN393353 LCI393012:LCJ393353 LME393012:LMF393353 LWA393012:LWB393353 MFW393012:MFX393353 MPS393012:MPT393353 MZO393012:MZP393353 NJK393012:NJL393353 NTG393012:NTH393353 ODC393012:ODD393353 OMY393012:OMZ393353 OWU393012:OWV393353 PGQ393012:PGR393353 PQM393012:PQN393353 QAI393012:QAJ393353 QKE393012:QKF393353 QUA393012:QUB393353 RDW393012:RDX393353 RNS393012:RNT393353 RXO393012:RXP393353 SHK393012:SHL393353 SRG393012:SRH393353 TBC393012:TBD393353 TKY393012:TKZ393353 TUU393012:TUV393353 UEQ393012:UER393353 UOM393012:UON393353 UYI393012:UYJ393353 VIE393012:VIF393353 VSA393012:VSB393353 WBW393012:WBX393353 WLS393012:WLT393353 WVO393012:WVP393353 F458548:G458889 JC458548:JD458889 SY458548:SZ458889 ACU458548:ACV458889 AMQ458548:AMR458889 AWM458548:AWN458889 BGI458548:BGJ458889 BQE458548:BQF458889 CAA458548:CAB458889 CJW458548:CJX458889 CTS458548:CTT458889 DDO458548:DDP458889 DNK458548:DNL458889 DXG458548:DXH458889 EHC458548:EHD458889 EQY458548:EQZ458889 FAU458548:FAV458889 FKQ458548:FKR458889 FUM458548:FUN458889 GEI458548:GEJ458889 GOE458548:GOF458889 GYA458548:GYB458889 HHW458548:HHX458889 HRS458548:HRT458889 IBO458548:IBP458889 ILK458548:ILL458889 IVG458548:IVH458889 JFC458548:JFD458889 JOY458548:JOZ458889 JYU458548:JYV458889 KIQ458548:KIR458889 KSM458548:KSN458889 LCI458548:LCJ458889 LME458548:LMF458889 LWA458548:LWB458889 MFW458548:MFX458889 MPS458548:MPT458889 MZO458548:MZP458889 NJK458548:NJL458889 NTG458548:NTH458889 ODC458548:ODD458889 OMY458548:OMZ458889 OWU458548:OWV458889 PGQ458548:PGR458889 PQM458548:PQN458889 QAI458548:QAJ458889 QKE458548:QKF458889 QUA458548:QUB458889 RDW458548:RDX458889 RNS458548:RNT458889 RXO458548:RXP458889 SHK458548:SHL458889 SRG458548:SRH458889 TBC458548:TBD458889 TKY458548:TKZ458889 TUU458548:TUV458889 UEQ458548:UER458889 UOM458548:UON458889 UYI458548:UYJ458889 VIE458548:VIF458889 VSA458548:VSB458889 WBW458548:WBX458889 WLS458548:WLT458889 WVO458548:WVP458889 F524084:G524425 JC524084:JD524425 SY524084:SZ524425 ACU524084:ACV524425 AMQ524084:AMR524425 AWM524084:AWN524425 BGI524084:BGJ524425 BQE524084:BQF524425 CAA524084:CAB524425 CJW524084:CJX524425 CTS524084:CTT524425 DDO524084:DDP524425 DNK524084:DNL524425 DXG524084:DXH524425 EHC524084:EHD524425 EQY524084:EQZ524425 FAU524084:FAV524425 FKQ524084:FKR524425 FUM524084:FUN524425 GEI524084:GEJ524425 GOE524084:GOF524425 GYA524084:GYB524425 HHW524084:HHX524425 HRS524084:HRT524425 IBO524084:IBP524425 ILK524084:ILL524425 IVG524084:IVH524425 JFC524084:JFD524425 JOY524084:JOZ524425 JYU524084:JYV524425 KIQ524084:KIR524425 KSM524084:KSN524425 LCI524084:LCJ524425 LME524084:LMF524425 LWA524084:LWB524425 MFW524084:MFX524425 MPS524084:MPT524425 MZO524084:MZP524425 NJK524084:NJL524425 NTG524084:NTH524425 ODC524084:ODD524425 OMY524084:OMZ524425 OWU524084:OWV524425 PGQ524084:PGR524425 PQM524084:PQN524425 QAI524084:QAJ524425 QKE524084:QKF524425 QUA524084:QUB524425 RDW524084:RDX524425 RNS524084:RNT524425 RXO524084:RXP524425 SHK524084:SHL524425 SRG524084:SRH524425 TBC524084:TBD524425 TKY524084:TKZ524425 TUU524084:TUV524425 UEQ524084:UER524425 UOM524084:UON524425 UYI524084:UYJ524425 VIE524084:VIF524425 VSA524084:VSB524425 WBW524084:WBX524425 WLS524084:WLT524425 WVO524084:WVP524425 F589620:G589961 JC589620:JD589961 SY589620:SZ589961 ACU589620:ACV589961 AMQ589620:AMR589961 AWM589620:AWN589961 BGI589620:BGJ589961 BQE589620:BQF589961 CAA589620:CAB589961 CJW589620:CJX589961 CTS589620:CTT589961 DDO589620:DDP589961 DNK589620:DNL589961 DXG589620:DXH589961 EHC589620:EHD589961 EQY589620:EQZ589961 FAU589620:FAV589961 FKQ589620:FKR589961 FUM589620:FUN589961 GEI589620:GEJ589961 GOE589620:GOF589961 GYA589620:GYB589961 HHW589620:HHX589961 HRS589620:HRT589961 IBO589620:IBP589961 ILK589620:ILL589961 IVG589620:IVH589961 JFC589620:JFD589961 JOY589620:JOZ589961 JYU589620:JYV589961 KIQ589620:KIR589961 KSM589620:KSN589961 LCI589620:LCJ589961 LME589620:LMF589961 LWA589620:LWB589961 MFW589620:MFX589961 MPS589620:MPT589961 MZO589620:MZP589961 NJK589620:NJL589961 NTG589620:NTH589961 ODC589620:ODD589961 OMY589620:OMZ589961 OWU589620:OWV589961 PGQ589620:PGR589961 PQM589620:PQN589961 QAI589620:QAJ589961 QKE589620:QKF589961 QUA589620:QUB589961 RDW589620:RDX589961 RNS589620:RNT589961 RXO589620:RXP589961 SHK589620:SHL589961 SRG589620:SRH589961 TBC589620:TBD589961 TKY589620:TKZ589961 TUU589620:TUV589961 UEQ589620:UER589961 UOM589620:UON589961 UYI589620:UYJ589961 VIE589620:VIF589961 VSA589620:VSB589961 WBW589620:WBX589961 WLS589620:WLT589961 WVO589620:WVP589961 F655156:G655497 JC655156:JD655497 SY655156:SZ655497 ACU655156:ACV655497 AMQ655156:AMR655497 AWM655156:AWN655497 BGI655156:BGJ655497 BQE655156:BQF655497 CAA655156:CAB655497 CJW655156:CJX655497 CTS655156:CTT655497 DDO655156:DDP655497 DNK655156:DNL655497 DXG655156:DXH655497 EHC655156:EHD655497 EQY655156:EQZ655497 FAU655156:FAV655497 FKQ655156:FKR655497 FUM655156:FUN655497 GEI655156:GEJ655497 GOE655156:GOF655497 GYA655156:GYB655497 HHW655156:HHX655497 HRS655156:HRT655497 IBO655156:IBP655497 ILK655156:ILL655497 IVG655156:IVH655497 JFC655156:JFD655497 JOY655156:JOZ655497 JYU655156:JYV655497 KIQ655156:KIR655497 KSM655156:KSN655497 LCI655156:LCJ655497 LME655156:LMF655497 LWA655156:LWB655497 MFW655156:MFX655497 MPS655156:MPT655497 MZO655156:MZP655497 NJK655156:NJL655497 NTG655156:NTH655497 ODC655156:ODD655497 OMY655156:OMZ655497 OWU655156:OWV655497 PGQ655156:PGR655497 PQM655156:PQN655497 QAI655156:QAJ655497 QKE655156:QKF655497 QUA655156:QUB655497 RDW655156:RDX655497 RNS655156:RNT655497 RXO655156:RXP655497 SHK655156:SHL655497 SRG655156:SRH655497 TBC655156:TBD655497 TKY655156:TKZ655497 TUU655156:TUV655497 UEQ655156:UER655497 UOM655156:UON655497 UYI655156:UYJ655497 VIE655156:VIF655497 VSA655156:VSB655497 WBW655156:WBX655497 WLS655156:WLT655497 WVO655156:WVP655497 F720692:G721033 JC720692:JD721033 SY720692:SZ721033 ACU720692:ACV721033 AMQ720692:AMR721033 AWM720692:AWN721033 BGI720692:BGJ721033 BQE720692:BQF721033 CAA720692:CAB721033 CJW720692:CJX721033 CTS720692:CTT721033 DDO720692:DDP721033 DNK720692:DNL721033 DXG720692:DXH721033 EHC720692:EHD721033 EQY720692:EQZ721033 FAU720692:FAV721033 FKQ720692:FKR721033 FUM720692:FUN721033 GEI720692:GEJ721033 GOE720692:GOF721033 GYA720692:GYB721033 HHW720692:HHX721033 HRS720692:HRT721033 IBO720692:IBP721033 ILK720692:ILL721033 IVG720692:IVH721033 JFC720692:JFD721033 JOY720692:JOZ721033 JYU720692:JYV721033 KIQ720692:KIR721033 KSM720692:KSN721033 LCI720692:LCJ721033 LME720692:LMF721033 LWA720692:LWB721033 MFW720692:MFX721033 MPS720692:MPT721033 MZO720692:MZP721033 NJK720692:NJL721033 NTG720692:NTH721033 ODC720692:ODD721033 OMY720692:OMZ721033 OWU720692:OWV721033 PGQ720692:PGR721033 PQM720692:PQN721033 QAI720692:QAJ721033 QKE720692:QKF721033 QUA720692:QUB721033 RDW720692:RDX721033 RNS720692:RNT721033 RXO720692:RXP721033 SHK720692:SHL721033 SRG720692:SRH721033 TBC720692:TBD721033 TKY720692:TKZ721033 TUU720692:TUV721033 UEQ720692:UER721033 UOM720692:UON721033 UYI720692:UYJ721033 VIE720692:VIF721033 VSA720692:VSB721033 WBW720692:WBX721033 WLS720692:WLT721033 WVO720692:WVP721033 F786228:G786569 JC786228:JD786569 SY786228:SZ786569 ACU786228:ACV786569 AMQ786228:AMR786569 AWM786228:AWN786569 BGI786228:BGJ786569 BQE786228:BQF786569 CAA786228:CAB786569 CJW786228:CJX786569 CTS786228:CTT786569 DDO786228:DDP786569 DNK786228:DNL786569 DXG786228:DXH786569 EHC786228:EHD786569 EQY786228:EQZ786569 FAU786228:FAV786569 FKQ786228:FKR786569 FUM786228:FUN786569 GEI786228:GEJ786569 GOE786228:GOF786569 GYA786228:GYB786569 HHW786228:HHX786569 HRS786228:HRT786569 IBO786228:IBP786569 ILK786228:ILL786569 IVG786228:IVH786569 JFC786228:JFD786569 JOY786228:JOZ786569 JYU786228:JYV786569 KIQ786228:KIR786569 KSM786228:KSN786569 LCI786228:LCJ786569 LME786228:LMF786569 LWA786228:LWB786569 MFW786228:MFX786569 MPS786228:MPT786569 MZO786228:MZP786569 NJK786228:NJL786569 NTG786228:NTH786569 ODC786228:ODD786569 OMY786228:OMZ786569 OWU786228:OWV786569 PGQ786228:PGR786569 PQM786228:PQN786569 QAI786228:QAJ786569 QKE786228:QKF786569 QUA786228:QUB786569 RDW786228:RDX786569 RNS786228:RNT786569 RXO786228:RXP786569 SHK786228:SHL786569 SRG786228:SRH786569 TBC786228:TBD786569 TKY786228:TKZ786569 TUU786228:TUV786569 UEQ786228:UER786569 UOM786228:UON786569 UYI786228:UYJ786569 VIE786228:VIF786569 VSA786228:VSB786569 WBW786228:WBX786569 WLS786228:WLT786569 WVO786228:WVP786569 F851764:G852105 JC851764:JD852105 SY851764:SZ852105 ACU851764:ACV852105 AMQ851764:AMR852105 AWM851764:AWN852105 BGI851764:BGJ852105 BQE851764:BQF852105 CAA851764:CAB852105 CJW851764:CJX852105 CTS851764:CTT852105 DDO851764:DDP852105 DNK851764:DNL852105 DXG851764:DXH852105 EHC851764:EHD852105 EQY851764:EQZ852105 FAU851764:FAV852105 FKQ851764:FKR852105 FUM851764:FUN852105 GEI851764:GEJ852105 GOE851764:GOF852105 GYA851764:GYB852105 HHW851764:HHX852105 HRS851764:HRT852105 IBO851764:IBP852105 ILK851764:ILL852105 IVG851764:IVH852105 JFC851764:JFD852105 JOY851764:JOZ852105 JYU851764:JYV852105 KIQ851764:KIR852105 KSM851764:KSN852105 LCI851764:LCJ852105 LME851764:LMF852105 LWA851764:LWB852105 MFW851764:MFX852105 MPS851764:MPT852105 MZO851764:MZP852105 NJK851764:NJL852105 NTG851764:NTH852105 ODC851764:ODD852105 OMY851764:OMZ852105 OWU851764:OWV852105 PGQ851764:PGR852105 PQM851764:PQN852105 QAI851764:QAJ852105 QKE851764:QKF852105 QUA851764:QUB852105 RDW851764:RDX852105 RNS851764:RNT852105 RXO851764:RXP852105 SHK851764:SHL852105 SRG851764:SRH852105 TBC851764:TBD852105 TKY851764:TKZ852105 TUU851764:TUV852105 UEQ851764:UER852105 UOM851764:UON852105 UYI851764:UYJ852105 VIE851764:VIF852105 VSA851764:VSB852105 WBW851764:WBX852105 WLS851764:WLT852105 WVO851764:WVP852105 F917300:G917641 JC917300:JD917641 SY917300:SZ917641 ACU917300:ACV917641 AMQ917300:AMR917641 AWM917300:AWN917641 BGI917300:BGJ917641 BQE917300:BQF917641 CAA917300:CAB917641 CJW917300:CJX917641 CTS917300:CTT917641 DDO917300:DDP917641 DNK917300:DNL917641 DXG917300:DXH917641 EHC917300:EHD917641 EQY917300:EQZ917641 FAU917300:FAV917641 FKQ917300:FKR917641 FUM917300:FUN917641 GEI917300:GEJ917641 GOE917300:GOF917641 GYA917300:GYB917641 HHW917300:HHX917641 HRS917300:HRT917641 IBO917300:IBP917641 ILK917300:ILL917641 IVG917300:IVH917641 JFC917300:JFD917641 JOY917300:JOZ917641 JYU917300:JYV917641 KIQ917300:KIR917641 KSM917300:KSN917641 LCI917300:LCJ917641 LME917300:LMF917641 LWA917300:LWB917641 MFW917300:MFX917641 MPS917300:MPT917641 MZO917300:MZP917641 NJK917300:NJL917641 NTG917300:NTH917641 ODC917300:ODD917641 OMY917300:OMZ917641 OWU917300:OWV917641 PGQ917300:PGR917641 PQM917300:PQN917641 QAI917300:QAJ917641 QKE917300:QKF917641 QUA917300:QUB917641 RDW917300:RDX917641 RNS917300:RNT917641 RXO917300:RXP917641 SHK917300:SHL917641 SRG917300:SRH917641 TBC917300:TBD917641 TKY917300:TKZ917641 TUU917300:TUV917641 UEQ917300:UER917641 UOM917300:UON917641 UYI917300:UYJ917641 VIE917300:VIF917641 VSA917300:VSB917641 WBW917300:WBX917641 WLS917300:WLT917641 WVO917300:WVP917641 F982836:G983177 JC982836:JD983177 SY982836:SZ983177 ACU982836:ACV983177 AMQ982836:AMR983177 AWM982836:AWN983177 BGI982836:BGJ983177 BQE982836:BQF983177 CAA982836:CAB983177 CJW982836:CJX983177 CTS982836:CTT983177 DDO982836:DDP983177 DNK982836:DNL983177 DXG982836:DXH983177 EHC982836:EHD983177 EQY982836:EQZ983177 FAU982836:FAV983177 FKQ982836:FKR983177 FUM982836:FUN983177 GEI982836:GEJ983177 GOE982836:GOF983177 GYA982836:GYB983177 HHW982836:HHX983177 HRS982836:HRT983177 IBO982836:IBP983177 ILK982836:ILL983177 IVG982836:IVH983177 JFC982836:JFD983177 JOY982836:JOZ983177 JYU982836:JYV983177 KIQ982836:KIR983177 KSM982836:KSN983177 LCI982836:LCJ983177 LME982836:LMF983177 LWA982836:LWB983177 MFW982836:MFX983177 MPS982836:MPT983177 MZO982836:MZP983177 NJK982836:NJL983177 NTG982836:NTH983177 ODC982836:ODD983177 OMY982836:OMZ983177 OWU982836:OWV983177 PGQ982836:PGR983177 PQM982836:PQN983177 QAI982836:QAJ983177 QKE982836:QKF983177 QUA982836:QUB983177 RDW982836:RDX983177 RNS982836:RNT983177 RXO982836:RXP983177 SHK982836:SHL983177 SRG982836:SRH983177 TBC982836:TBD983177 TKY982836:TKZ983177 TUU982836:TUV983177 UEQ982836:UER983177 UOM982836:UON983177 UYI982836:UYJ983177 VIE982836:VIF983177 VSA982836:VSB983177 WBW982836:WBX983177 JC7:JD149" xr:uid="{00000000-0002-0000-0100-000005000000}">
      <formula1>43101</formula1>
      <formula2>43465</formula2>
    </dataValidation>
    <dataValidation type="decimal" allowBlank="1" showInputMessage="1" showErrorMessage="1" error="ISEE tra 0,00 e 20.000,00" sqref="M7:M149" xr:uid="{00000000-0002-0000-0100-000006000000}">
      <formula1>0</formula1>
      <formula2>20000</formula2>
    </dataValidation>
    <dataValidation type="whole" allowBlank="1" showInputMessage="1" showErrorMessage="1" prompt="inserire solo i giorni di assenza fatturati/da fatturare" sqref="I7:I149" xr:uid="{00000000-0002-0000-0100-000007000000}">
      <formula1>0</formula1>
      <formula2>365</formula2>
    </dataValidation>
    <dataValidation type="date" allowBlank="1" showInputMessage="1" showErrorMessage="1" error="inserire anno 2021 (01/01/2021 - 31/12/2021)" sqref="F7:G149" xr:uid="{00000000-0002-0000-0100-000008000000}">
      <formula1>44197</formula1>
      <formula2>44561</formula2>
    </dataValidation>
    <dataValidation type="whole" allowBlank="1" showInputMessage="1" showErrorMessage="1" error="massimo 365 gg." sqref="H7:H149" xr:uid="{00000000-0002-0000-0100-000009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A000000}">
          <x14:formula1>
            <xm:f>'MENU TENDINA'!$A$2:$A$3</xm:f>
          </x14:formula1>
          <xm:sqref>N7:N149</xm:sqref>
        </x14:dataValidation>
        <x14:dataValidation type="list" allowBlank="1" showInputMessage="1" showErrorMessage="1" xr:uid="{00000000-0002-0000-0100-00000B000000}">
          <x14:formula1>
            <xm:f>'MENU TENDINA'!$B$2:$B$29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50"/>
  <sheetViews>
    <sheetView topLeftCell="M1" workbookViewId="0">
      <selection activeCell="V7" sqref="V7"/>
    </sheetView>
  </sheetViews>
  <sheetFormatPr defaultRowHeight="15" x14ac:dyDescent="0.25"/>
  <cols>
    <col min="1" max="1" width="8" style="152" customWidth="1"/>
    <col min="2" max="2" width="9" style="152" customWidth="1"/>
    <col min="3" max="3" width="14" style="152" customWidth="1"/>
    <col min="4" max="4" width="26.28515625" style="152" customWidth="1"/>
    <col min="5" max="5" width="11" style="152" customWidth="1"/>
    <col min="6" max="6" width="11.28515625" style="152" customWidth="1"/>
    <col min="7" max="7" width="13.140625" style="152" customWidth="1"/>
    <col min="8" max="8" width="12.28515625" style="152" customWidth="1"/>
    <col min="9" max="9" width="9.85546875" style="152" customWidth="1"/>
    <col min="10" max="10" width="18.7109375" style="152" customWidth="1"/>
    <col min="11" max="11" width="11.7109375" style="156" hidden="1" customWidth="1"/>
    <col min="12" max="12" width="11" style="201" customWidth="1"/>
    <col min="13" max="13" width="10.28515625" style="202" bestFit="1" customWidth="1"/>
    <col min="14" max="14" width="12.140625" style="203" customWidth="1"/>
    <col min="15" max="16" width="11" style="152" customWidth="1"/>
    <col min="17" max="18" width="17" style="152" customWidth="1"/>
    <col min="19" max="19" width="15.28515625" style="152" customWidth="1"/>
    <col min="20" max="20" width="15.7109375" style="157" customWidth="1"/>
    <col min="21" max="21" width="15" style="152" customWidth="1"/>
    <col min="22" max="22" width="14.28515625" style="152" customWidth="1"/>
    <col min="23" max="23" width="12.85546875" style="152" customWidth="1"/>
    <col min="24" max="24" width="13.28515625" style="152" customWidth="1"/>
    <col min="25" max="25" width="10.7109375" style="152" hidden="1" customWidth="1"/>
    <col min="26" max="26" width="10.7109375" style="152" customWidth="1"/>
    <col min="27" max="27" width="10.140625" style="152" customWidth="1"/>
    <col min="28" max="28" width="15.7109375" style="152" customWidth="1"/>
    <col min="29" max="29" width="21.28515625" style="152" customWidth="1"/>
    <col min="30" max="30" width="9.7109375" style="152" bestFit="1" customWidth="1"/>
    <col min="31" max="257" width="8.85546875" style="152"/>
    <col min="258" max="258" width="5.28515625" style="152" customWidth="1"/>
    <col min="259" max="259" width="9" style="152" customWidth="1"/>
    <col min="260" max="260" width="14" style="152" customWidth="1"/>
    <col min="261" max="261" width="27" style="152" bestFit="1" customWidth="1"/>
    <col min="262" max="262" width="26.28515625" style="152" customWidth="1"/>
    <col min="263" max="263" width="11" style="152" customWidth="1"/>
    <col min="264" max="264" width="11.28515625" style="152" customWidth="1"/>
    <col min="265" max="265" width="9.28515625" style="152" customWidth="1"/>
    <col min="266" max="266" width="10" style="152" customWidth="1"/>
    <col min="267" max="267" width="9.85546875" style="152" customWidth="1"/>
    <col min="268" max="268" width="11.7109375" style="152" customWidth="1"/>
    <col min="269" max="269" width="11" style="152" customWidth="1"/>
    <col min="270" max="270" width="10.28515625" style="152" bestFit="1" customWidth="1"/>
    <col min="271" max="272" width="11" style="152" customWidth="1"/>
    <col min="273" max="274" width="17" style="152" customWidth="1"/>
    <col min="275" max="275" width="12.28515625" style="152" customWidth="1"/>
    <col min="276" max="276" width="15.7109375" style="152" customWidth="1"/>
    <col min="277" max="277" width="15" style="152" customWidth="1"/>
    <col min="278" max="278" width="26.140625" style="152" customWidth="1"/>
    <col min="279" max="279" width="12.85546875" style="152" customWidth="1"/>
    <col min="280" max="280" width="13.28515625" style="152" customWidth="1"/>
    <col min="281" max="281" width="10.7109375" style="152" customWidth="1"/>
    <col min="282" max="282" width="10.140625" style="152" customWidth="1"/>
    <col min="283" max="283" width="11.7109375" style="152" customWidth="1"/>
    <col min="284" max="284" width="13.140625" style="152" customWidth="1"/>
    <col min="285" max="285" width="14.7109375" style="152" customWidth="1"/>
    <col min="286" max="286" width="9.7109375" style="152" bestFit="1" customWidth="1"/>
    <col min="287" max="513" width="8.85546875" style="152"/>
    <col min="514" max="514" width="5.28515625" style="152" customWidth="1"/>
    <col min="515" max="515" width="9" style="152" customWidth="1"/>
    <col min="516" max="516" width="14" style="152" customWidth="1"/>
    <col min="517" max="517" width="27" style="152" bestFit="1" customWidth="1"/>
    <col min="518" max="518" width="26.28515625" style="152" customWidth="1"/>
    <col min="519" max="519" width="11" style="152" customWidth="1"/>
    <col min="520" max="520" width="11.28515625" style="152" customWidth="1"/>
    <col min="521" max="521" width="9.28515625" style="152" customWidth="1"/>
    <col min="522" max="522" width="10" style="152" customWidth="1"/>
    <col min="523" max="523" width="9.85546875" style="152" customWidth="1"/>
    <col min="524" max="524" width="11.7109375" style="152" customWidth="1"/>
    <col min="525" max="525" width="11" style="152" customWidth="1"/>
    <col min="526" max="526" width="10.28515625" style="152" bestFit="1" customWidth="1"/>
    <col min="527" max="528" width="11" style="152" customWidth="1"/>
    <col min="529" max="530" width="17" style="152" customWidth="1"/>
    <col min="531" max="531" width="12.28515625" style="152" customWidth="1"/>
    <col min="532" max="532" width="15.7109375" style="152" customWidth="1"/>
    <col min="533" max="533" width="15" style="152" customWidth="1"/>
    <col min="534" max="534" width="26.140625" style="152" customWidth="1"/>
    <col min="535" max="535" width="12.85546875" style="152" customWidth="1"/>
    <col min="536" max="536" width="13.28515625" style="152" customWidth="1"/>
    <col min="537" max="537" width="10.7109375" style="152" customWidth="1"/>
    <col min="538" max="538" width="10.140625" style="152" customWidth="1"/>
    <col min="539" max="539" width="11.7109375" style="152" customWidth="1"/>
    <col min="540" max="540" width="13.140625" style="152" customWidth="1"/>
    <col min="541" max="541" width="14.7109375" style="152" customWidth="1"/>
    <col min="542" max="542" width="9.7109375" style="152" bestFit="1" customWidth="1"/>
    <col min="543" max="769" width="8.85546875" style="152"/>
    <col min="770" max="770" width="5.28515625" style="152" customWidth="1"/>
    <col min="771" max="771" width="9" style="152" customWidth="1"/>
    <col min="772" max="772" width="14" style="152" customWidth="1"/>
    <col min="773" max="773" width="27" style="152" bestFit="1" customWidth="1"/>
    <col min="774" max="774" width="26.28515625" style="152" customWidth="1"/>
    <col min="775" max="775" width="11" style="152" customWidth="1"/>
    <col min="776" max="776" width="11.28515625" style="152" customWidth="1"/>
    <col min="777" max="777" width="9.28515625" style="152" customWidth="1"/>
    <col min="778" max="778" width="10" style="152" customWidth="1"/>
    <col min="779" max="779" width="9.85546875" style="152" customWidth="1"/>
    <col min="780" max="780" width="11.7109375" style="152" customWidth="1"/>
    <col min="781" max="781" width="11" style="152" customWidth="1"/>
    <col min="782" max="782" width="10.28515625" style="152" bestFit="1" customWidth="1"/>
    <col min="783" max="784" width="11" style="152" customWidth="1"/>
    <col min="785" max="786" width="17" style="152" customWidth="1"/>
    <col min="787" max="787" width="12.28515625" style="152" customWidth="1"/>
    <col min="788" max="788" width="15.7109375" style="152" customWidth="1"/>
    <col min="789" max="789" width="15" style="152" customWidth="1"/>
    <col min="790" max="790" width="26.140625" style="152" customWidth="1"/>
    <col min="791" max="791" width="12.85546875" style="152" customWidth="1"/>
    <col min="792" max="792" width="13.28515625" style="152" customWidth="1"/>
    <col min="793" max="793" width="10.7109375" style="152" customWidth="1"/>
    <col min="794" max="794" width="10.140625" style="152" customWidth="1"/>
    <col min="795" max="795" width="11.7109375" style="152" customWidth="1"/>
    <col min="796" max="796" width="13.140625" style="152" customWidth="1"/>
    <col min="797" max="797" width="14.7109375" style="152" customWidth="1"/>
    <col min="798" max="798" width="9.7109375" style="152" bestFit="1" customWidth="1"/>
    <col min="799" max="1025" width="8.85546875" style="152"/>
    <col min="1026" max="1026" width="5.28515625" style="152" customWidth="1"/>
    <col min="1027" max="1027" width="9" style="152" customWidth="1"/>
    <col min="1028" max="1028" width="14" style="152" customWidth="1"/>
    <col min="1029" max="1029" width="27" style="152" bestFit="1" customWidth="1"/>
    <col min="1030" max="1030" width="26.28515625" style="152" customWidth="1"/>
    <col min="1031" max="1031" width="11" style="152" customWidth="1"/>
    <col min="1032" max="1032" width="11.28515625" style="152" customWidth="1"/>
    <col min="1033" max="1033" width="9.28515625" style="152" customWidth="1"/>
    <col min="1034" max="1034" width="10" style="152" customWidth="1"/>
    <col min="1035" max="1035" width="9.85546875" style="152" customWidth="1"/>
    <col min="1036" max="1036" width="11.7109375" style="152" customWidth="1"/>
    <col min="1037" max="1037" width="11" style="152" customWidth="1"/>
    <col min="1038" max="1038" width="10.28515625" style="152" bestFit="1" customWidth="1"/>
    <col min="1039" max="1040" width="11" style="152" customWidth="1"/>
    <col min="1041" max="1042" width="17" style="152" customWidth="1"/>
    <col min="1043" max="1043" width="12.28515625" style="152" customWidth="1"/>
    <col min="1044" max="1044" width="15.7109375" style="152" customWidth="1"/>
    <col min="1045" max="1045" width="15" style="152" customWidth="1"/>
    <col min="1046" max="1046" width="26.140625" style="152" customWidth="1"/>
    <col min="1047" max="1047" width="12.85546875" style="152" customWidth="1"/>
    <col min="1048" max="1048" width="13.28515625" style="152" customWidth="1"/>
    <col min="1049" max="1049" width="10.7109375" style="152" customWidth="1"/>
    <col min="1050" max="1050" width="10.140625" style="152" customWidth="1"/>
    <col min="1051" max="1051" width="11.7109375" style="152" customWidth="1"/>
    <col min="1052" max="1052" width="13.140625" style="152" customWidth="1"/>
    <col min="1053" max="1053" width="14.7109375" style="152" customWidth="1"/>
    <col min="1054" max="1054" width="9.7109375" style="152" bestFit="1" customWidth="1"/>
    <col min="1055" max="1281" width="8.85546875" style="152"/>
    <col min="1282" max="1282" width="5.28515625" style="152" customWidth="1"/>
    <col min="1283" max="1283" width="9" style="152" customWidth="1"/>
    <col min="1284" max="1284" width="14" style="152" customWidth="1"/>
    <col min="1285" max="1285" width="27" style="152" bestFit="1" customWidth="1"/>
    <col min="1286" max="1286" width="26.28515625" style="152" customWidth="1"/>
    <col min="1287" max="1287" width="11" style="152" customWidth="1"/>
    <col min="1288" max="1288" width="11.28515625" style="152" customWidth="1"/>
    <col min="1289" max="1289" width="9.28515625" style="152" customWidth="1"/>
    <col min="1290" max="1290" width="10" style="152" customWidth="1"/>
    <col min="1291" max="1291" width="9.85546875" style="152" customWidth="1"/>
    <col min="1292" max="1292" width="11.7109375" style="152" customWidth="1"/>
    <col min="1293" max="1293" width="11" style="152" customWidth="1"/>
    <col min="1294" max="1294" width="10.28515625" style="152" bestFit="1" customWidth="1"/>
    <col min="1295" max="1296" width="11" style="152" customWidth="1"/>
    <col min="1297" max="1298" width="17" style="152" customWidth="1"/>
    <col min="1299" max="1299" width="12.28515625" style="152" customWidth="1"/>
    <col min="1300" max="1300" width="15.7109375" style="152" customWidth="1"/>
    <col min="1301" max="1301" width="15" style="152" customWidth="1"/>
    <col min="1302" max="1302" width="26.140625" style="152" customWidth="1"/>
    <col min="1303" max="1303" width="12.85546875" style="152" customWidth="1"/>
    <col min="1304" max="1304" width="13.28515625" style="152" customWidth="1"/>
    <col min="1305" max="1305" width="10.7109375" style="152" customWidth="1"/>
    <col min="1306" max="1306" width="10.140625" style="152" customWidth="1"/>
    <col min="1307" max="1307" width="11.7109375" style="152" customWidth="1"/>
    <col min="1308" max="1308" width="13.140625" style="152" customWidth="1"/>
    <col min="1309" max="1309" width="14.7109375" style="152" customWidth="1"/>
    <col min="1310" max="1310" width="9.7109375" style="152" bestFit="1" customWidth="1"/>
    <col min="1311" max="1537" width="8.85546875" style="152"/>
    <col min="1538" max="1538" width="5.28515625" style="152" customWidth="1"/>
    <col min="1539" max="1539" width="9" style="152" customWidth="1"/>
    <col min="1540" max="1540" width="14" style="152" customWidth="1"/>
    <col min="1541" max="1541" width="27" style="152" bestFit="1" customWidth="1"/>
    <col min="1542" max="1542" width="26.28515625" style="152" customWidth="1"/>
    <col min="1543" max="1543" width="11" style="152" customWidth="1"/>
    <col min="1544" max="1544" width="11.28515625" style="152" customWidth="1"/>
    <col min="1545" max="1545" width="9.28515625" style="152" customWidth="1"/>
    <col min="1546" max="1546" width="10" style="152" customWidth="1"/>
    <col min="1547" max="1547" width="9.85546875" style="152" customWidth="1"/>
    <col min="1548" max="1548" width="11.7109375" style="152" customWidth="1"/>
    <col min="1549" max="1549" width="11" style="152" customWidth="1"/>
    <col min="1550" max="1550" width="10.28515625" style="152" bestFit="1" customWidth="1"/>
    <col min="1551" max="1552" width="11" style="152" customWidth="1"/>
    <col min="1553" max="1554" width="17" style="152" customWidth="1"/>
    <col min="1555" max="1555" width="12.28515625" style="152" customWidth="1"/>
    <col min="1556" max="1556" width="15.7109375" style="152" customWidth="1"/>
    <col min="1557" max="1557" width="15" style="152" customWidth="1"/>
    <col min="1558" max="1558" width="26.140625" style="152" customWidth="1"/>
    <col min="1559" max="1559" width="12.85546875" style="152" customWidth="1"/>
    <col min="1560" max="1560" width="13.28515625" style="152" customWidth="1"/>
    <col min="1561" max="1561" width="10.7109375" style="152" customWidth="1"/>
    <col min="1562" max="1562" width="10.140625" style="152" customWidth="1"/>
    <col min="1563" max="1563" width="11.7109375" style="152" customWidth="1"/>
    <col min="1564" max="1564" width="13.140625" style="152" customWidth="1"/>
    <col min="1565" max="1565" width="14.7109375" style="152" customWidth="1"/>
    <col min="1566" max="1566" width="9.7109375" style="152" bestFit="1" customWidth="1"/>
    <col min="1567" max="1793" width="8.85546875" style="152"/>
    <col min="1794" max="1794" width="5.28515625" style="152" customWidth="1"/>
    <col min="1795" max="1795" width="9" style="152" customWidth="1"/>
    <col min="1796" max="1796" width="14" style="152" customWidth="1"/>
    <col min="1797" max="1797" width="27" style="152" bestFit="1" customWidth="1"/>
    <col min="1798" max="1798" width="26.28515625" style="152" customWidth="1"/>
    <col min="1799" max="1799" width="11" style="152" customWidth="1"/>
    <col min="1800" max="1800" width="11.28515625" style="152" customWidth="1"/>
    <col min="1801" max="1801" width="9.28515625" style="152" customWidth="1"/>
    <col min="1802" max="1802" width="10" style="152" customWidth="1"/>
    <col min="1803" max="1803" width="9.85546875" style="152" customWidth="1"/>
    <col min="1804" max="1804" width="11.7109375" style="152" customWidth="1"/>
    <col min="1805" max="1805" width="11" style="152" customWidth="1"/>
    <col min="1806" max="1806" width="10.28515625" style="152" bestFit="1" customWidth="1"/>
    <col min="1807" max="1808" width="11" style="152" customWidth="1"/>
    <col min="1809" max="1810" width="17" style="152" customWidth="1"/>
    <col min="1811" max="1811" width="12.28515625" style="152" customWidth="1"/>
    <col min="1812" max="1812" width="15.7109375" style="152" customWidth="1"/>
    <col min="1813" max="1813" width="15" style="152" customWidth="1"/>
    <col min="1814" max="1814" width="26.140625" style="152" customWidth="1"/>
    <col min="1815" max="1815" width="12.85546875" style="152" customWidth="1"/>
    <col min="1816" max="1816" width="13.28515625" style="152" customWidth="1"/>
    <col min="1817" max="1817" width="10.7109375" style="152" customWidth="1"/>
    <col min="1818" max="1818" width="10.140625" style="152" customWidth="1"/>
    <col min="1819" max="1819" width="11.7109375" style="152" customWidth="1"/>
    <col min="1820" max="1820" width="13.140625" style="152" customWidth="1"/>
    <col min="1821" max="1821" width="14.7109375" style="152" customWidth="1"/>
    <col min="1822" max="1822" width="9.7109375" style="152" bestFit="1" customWidth="1"/>
    <col min="1823" max="2049" width="8.85546875" style="152"/>
    <col min="2050" max="2050" width="5.28515625" style="152" customWidth="1"/>
    <col min="2051" max="2051" width="9" style="152" customWidth="1"/>
    <col min="2052" max="2052" width="14" style="152" customWidth="1"/>
    <col min="2053" max="2053" width="27" style="152" bestFit="1" customWidth="1"/>
    <col min="2054" max="2054" width="26.28515625" style="152" customWidth="1"/>
    <col min="2055" max="2055" width="11" style="152" customWidth="1"/>
    <col min="2056" max="2056" width="11.28515625" style="152" customWidth="1"/>
    <col min="2057" max="2057" width="9.28515625" style="152" customWidth="1"/>
    <col min="2058" max="2058" width="10" style="152" customWidth="1"/>
    <col min="2059" max="2059" width="9.85546875" style="152" customWidth="1"/>
    <col min="2060" max="2060" width="11.7109375" style="152" customWidth="1"/>
    <col min="2061" max="2061" width="11" style="152" customWidth="1"/>
    <col min="2062" max="2062" width="10.28515625" style="152" bestFit="1" customWidth="1"/>
    <col min="2063" max="2064" width="11" style="152" customWidth="1"/>
    <col min="2065" max="2066" width="17" style="152" customWidth="1"/>
    <col min="2067" max="2067" width="12.28515625" style="152" customWidth="1"/>
    <col min="2068" max="2068" width="15.7109375" style="152" customWidth="1"/>
    <col min="2069" max="2069" width="15" style="152" customWidth="1"/>
    <col min="2070" max="2070" width="26.140625" style="152" customWidth="1"/>
    <col min="2071" max="2071" width="12.85546875" style="152" customWidth="1"/>
    <col min="2072" max="2072" width="13.28515625" style="152" customWidth="1"/>
    <col min="2073" max="2073" width="10.7109375" style="152" customWidth="1"/>
    <col min="2074" max="2074" width="10.140625" style="152" customWidth="1"/>
    <col min="2075" max="2075" width="11.7109375" style="152" customWidth="1"/>
    <col min="2076" max="2076" width="13.140625" style="152" customWidth="1"/>
    <col min="2077" max="2077" width="14.7109375" style="152" customWidth="1"/>
    <col min="2078" max="2078" width="9.7109375" style="152" bestFit="1" customWidth="1"/>
    <col min="2079" max="2305" width="8.85546875" style="152"/>
    <col min="2306" max="2306" width="5.28515625" style="152" customWidth="1"/>
    <col min="2307" max="2307" width="9" style="152" customWidth="1"/>
    <col min="2308" max="2308" width="14" style="152" customWidth="1"/>
    <col min="2309" max="2309" width="27" style="152" bestFit="1" customWidth="1"/>
    <col min="2310" max="2310" width="26.28515625" style="152" customWidth="1"/>
    <col min="2311" max="2311" width="11" style="152" customWidth="1"/>
    <col min="2312" max="2312" width="11.28515625" style="152" customWidth="1"/>
    <col min="2313" max="2313" width="9.28515625" style="152" customWidth="1"/>
    <col min="2314" max="2314" width="10" style="152" customWidth="1"/>
    <col min="2315" max="2315" width="9.85546875" style="152" customWidth="1"/>
    <col min="2316" max="2316" width="11.7109375" style="152" customWidth="1"/>
    <col min="2317" max="2317" width="11" style="152" customWidth="1"/>
    <col min="2318" max="2318" width="10.28515625" style="152" bestFit="1" customWidth="1"/>
    <col min="2319" max="2320" width="11" style="152" customWidth="1"/>
    <col min="2321" max="2322" width="17" style="152" customWidth="1"/>
    <col min="2323" max="2323" width="12.28515625" style="152" customWidth="1"/>
    <col min="2324" max="2324" width="15.7109375" style="152" customWidth="1"/>
    <col min="2325" max="2325" width="15" style="152" customWidth="1"/>
    <col min="2326" max="2326" width="26.140625" style="152" customWidth="1"/>
    <col min="2327" max="2327" width="12.85546875" style="152" customWidth="1"/>
    <col min="2328" max="2328" width="13.28515625" style="152" customWidth="1"/>
    <col min="2329" max="2329" width="10.7109375" style="152" customWidth="1"/>
    <col min="2330" max="2330" width="10.140625" style="152" customWidth="1"/>
    <col min="2331" max="2331" width="11.7109375" style="152" customWidth="1"/>
    <col min="2332" max="2332" width="13.140625" style="152" customWidth="1"/>
    <col min="2333" max="2333" width="14.7109375" style="152" customWidth="1"/>
    <col min="2334" max="2334" width="9.7109375" style="152" bestFit="1" customWidth="1"/>
    <col min="2335" max="2561" width="8.85546875" style="152"/>
    <col min="2562" max="2562" width="5.28515625" style="152" customWidth="1"/>
    <col min="2563" max="2563" width="9" style="152" customWidth="1"/>
    <col min="2564" max="2564" width="14" style="152" customWidth="1"/>
    <col min="2565" max="2565" width="27" style="152" bestFit="1" customWidth="1"/>
    <col min="2566" max="2566" width="26.28515625" style="152" customWidth="1"/>
    <col min="2567" max="2567" width="11" style="152" customWidth="1"/>
    <col min="2568" max="2568" width="11.28515625" style="152" customWidth="1"/>
    <col min="2569" max="2569" width="9.28515625" style="152" customWidth="1"/>
    <col min="2570" max="2570" width="10" style="152" customWidth="1"/>
    <col min="2571" max="2571" width="9.85546875" style="152" customWidth="1"/>
    <col min="2572" max="2572" width="11.7109375" style="152" customWidth="1"/>
    <col min="2573" max="2573" width="11" style="152" customWidth="1"/>
    <col min="2574" max="2574" width="10.28515625" style="152" bestFit="1" customWidth="1"/>
    <col min="2575" max="2576" width="11" style="152" customWidth="1"/>
    <col min="2577" max="2578" width="17" style="152" customWidth="1"/>
    <col min="2579" max="2579" width="12.28515625" style="152" customWidth="1"/>
    <col min="2580" max="2580" width="15.7109375" style="152" customWidth="1"/>
    <col min="2581" max="2581" width="15" style="152" customWidth="1"/>
    <col min="2582" max="2582" width="26.140625" style="152" customWidth="1"/>
    <col min="2583" max="2583" width="12.85546875" style="152" customWidth="1"/>
    <col min="2584" max="2584" width="13.28515625" style="152" customWidth="1"/>
    <col min="2585" max="2585" width="10.7109375" style="152" customWidth="1"/>
    <col min="2586" max="2586" width="10.140625" style="152" customWidth="1"/>
    <col min="2587" max="2587" width="11.7109375" style="152" customWidth="1"/>
    <col min="2588" max="2588" width="13.140625" style="152" customWidth="1"/>
    <col min="2589" max="2589" width="14.7109375" style="152" customWidth="1"/>
    <col min="2590" max="2590" width="9.7109375" style="152" bestFit="1" customWidth="1"/>
    <col min="2591" max="2817" width="8.85546875" style="152"/>
    <col min="2818" max="2818" width="5.28515625" style="152" customWidth="1"/>
    <col min="2819" max="2819" width="9" style="152" customWidth="1"/>
    <col min="2820" max="2820" width="14" style="152" customWidth="1"/>
    <col min="2821" max="2821" width="27" style="152" bestFit="1" customWidth="1"/>
    <col min="2822" max="2822" width="26.28515625" style="152" customWidth="1"/>
    <col min="2823" max="2823" width="11" style="152" customWidth="1"/>
    <col min="2824" max="2824" width="11.28515625" style="152" customWidth="1"/>
    <col min="2825" max="2825" width="9.28515625" style="152" customWidth="1"/>
    <col min="2826" max="2826" width="10" style="152" customWidth="1"/>
    <col min="2827" max="2827" width="9.85546875" style="152" customWidth="1"/>
    <col min="2828" max="2828" width="11.7109375" style="152" customWidth="1"/>
    <col min="2829" max="2829" width="11" style="152" customWidth="1"/>
    <col min="2830" max="2830" width="10.28515625" style="152" bestFit="1" customWidth="1"/>
    <col min="2831" max="2832" width="11" style="152" customWidth="1"/>
    <col min="2833" max="2834" width="17" style="152" customWidth="1"/>
    <col min="2835" max="2835" width="12.28515625" style="152" customWidth="1"/>
    <col min="2836" max="2836" width="15.7109375" style="152" customWidth="1"/>
    <col min="2837" max="2837" width="15" style="152" customWidth="1"/>
    <col min="2838" max="2838" width="26.140625" style="152" customWidth="1"/>
    <col min="2839" max="2839" width="12.85546875" style="152" customWidth="1"/>
    <col min="2840" max="2840" width="13.28515625" style="152" customWidth="1"/>
    <col min="2841" max="2841" width="10.7109375" style="152" customWidth="1"/>
    <col min="2842" max="2842" width="10.140625" style="152" customWidth="1"/>
    <col min="2843" max="2843" width="11.7109375" style="152" customWidth="1"/>
    <col min="2844" max="2844" width="13.140625" style="152" customWidth="1"/>
    <col min="2845" max="2845" width="14.7109375" style="152" customWidth="1"/>
    <col min="2846" max="2846" width="9.7109375" style="152" bestFit="1" customWidth="1"/>
    <col min="2847" max="3073" width="8.85546875" style="152"/>
    <col min="3074" max="3074" width="5.28515625" style="152" customWidth="1"/>
    <col min="3075" max="3075" width="9" style="152" customWidth="1"/>
    <col min="3076" max="3076" width="14" style="152" customWidth="1"/>
    <col min="3077" max="3077" width="27" style="152" bestFit="1" customWidth="1"/>
    <col min="3078" max="3078" width="26.28515625" style="152" customWidth="1"/>
    <col min="3079" max="3079" width="11" style="152" customWidth="1"/>
    <col min="3080" max="3080" width="11.28515625" style="152" customWidth="1"/>
    <col min="3081" max="3081" width="9.28515625" style="152" customWidth="1"/>
    <col min="3082" max="3082" width="10" style="152" customWidth="1"/>
    <col min="3083" max="3083" width="9.85546875" style="152" customWidth="1"/>
    <col min="3084" max="3084" width="11.7109375" style="152" customWidth="1"/>
    <col min="3085" max="3085" width="11" style="152" customWidth="1"/>
    <col min="3086" max="3086" width="10.28515625" style="152" bestFit="1" customWidth="1"/>
    <col min="3087" max="3088" width="11" style="152" customWidth="1"/>
    <col min="3089" max="3090" width="17" style="152" customWidth="1"/>
    <col min="3091" max="3091" width="12.28515625" style="152" customWidth="1"/>
    <col min="3092" max="3092" width="15.7109375" style="152" customWidth="1"/>
    <col min="3093" max="3093" width="15" style="152" customWidth="1"/>
    <col min="3094" max="3094" width="26.140625" style="152" customWidth="1"/>
    <col min="3095" max="3095" width="12.85546875" style="152" customWidth="1"/>
    <col min="3096" max="3096" width="13.28515625" style="152" customWidth="1"/>
    <col min="3097" max="3097" width="10.7109375" style="152" customWidth="1"/>
    <col min="3098" max="3098" width="10.140625" style="152" customWidth="1"/>
    <col min="3099" max="3099" width="11.7109375" style="152" customWidth="1"/>
    <col min="3100" max="3100" width="13.140625" style="152" customWidth="1"/>
    <col min="3101" max="3101" width="14.7109375" style="152" customWidth="1"/>
    <col min="3102" max="3102" width="9.7109375" style="152" bestFit="1" customWidth="1"/>
    <col min="3103" max="3329" width="8.85546875" style="152"/>
    <col min="3330" max="3330" width="5.28515625" style="152" customWidth="1"/>
    <col min="3331" max="3331" width="9" style="152" customWidth="1"/>
    <col min="3332" max="3332" width="14" style="152" customWidth="1"/>
    <col min="3333" max="3333" width="27" style="152" bestFit="1" customWidth="1"/>
    <col min="3334" max="3334" width="26.28515625" style="152" customWidth="1"/>
    <col min="3335" max="3335" width="11" style="152" customWidth="1"/>
    <col min="3336" max="3336" width="11.28515625" style="152" customWidth="1"/>
    <col min="3337" max="3337" width="9.28515625" style="152" customWidth="1"/>
    <col min="3338" max="3338" width="10" style="152" customWidth="1"/>
    <col min="3339" max="3339" width="9.85546875" style="152" customWidth="1"/>
    <col min="3340" max="3340" width="11.7109375" style="152" customWidth="1"/>
    <col min="3341" max="3341" width="11" style="152" customWidth="1"/>
    <col min="3342" max="3342" width="10.28515625" style="152" bestFit="1" customWidth="1"/>
    <col min="3343" max="3344" width="11" style="152" customWidth="1"/>
    <col min="3345" max="3346" width="17" style="152" customWidth="1"/>
    <col min="3347" max="3347" width="12.28515625" style="152" customWidth="1"/>
    <col min="3348" max="3348" width="15.7109375" style="152" customWidth="1"/>
    <col min="3349" max="3349" width="15" style="152" customWidth="1"/>
    <col min="3350" max="3350" width="26.140625" style="152" customWidth="1"/>
    <col min="3351" max="3351" width="12.85546875" style="152" customWidth="1"/>
    <col min="3352" max="3352" width="13.28515625" style="152" customWidth="1"/>
    <col min="3353" max="3353" width="10.7109375" style="152" customWidth="1"/>
    <col min="3354" max="3354" width="10.140625" style="152" customWidth="1"/>
    <col min="3355" max="3355" width="11.7109375" style="152" customWidth="1"/>
    <col min="3356" max="3356" width="13.140625" style="152" customWidth="1"/>
    <col min="3357" max="3357" width="14.7109375" style="152" customWidth="1"/>
    <col min="3358" max="3358" width="9.7109375" style="152" bestFit="1" customWidth="1"/>
    <col min="3359" max="3585" width="8.85546875" style="152"/>
    <col min="3586" max="3586" width="5.28515625" style="152" customWidth="1"/>
    <col min="3587" max="3587" width="9" style="152" customWidth="1"/>
    <col min="3588" max="3588" width="14" style="152" customWidth="1"/>
    <col min="3589" max="3589" width="27" style="152" bestFit="1" customWidth="1"/>
    <col min="3590" max="3590" width="26.28515625" style="152" customWidth="1"/>
    <col min="3591" max="3591" width="11" style="152" customWidth="1"/>
    <col min="3592" max="3592" width="11.28515625" style="152" customWidth="1"/>
    <col min="3593" max="3593" width="9.28515625" style="152" customWidth="1"/>
    <col min="3594" max="3594" width="10" style="152" customWidth="1"/>
    <col min="3595" max="3595" width="9.85546875" style="152" customWidth="1"/>
    <col min="3596" max="3596" width="11.7109375" style="152" customWidth="1"/>
    <col min="3597" max="3597" width="11" style="152" customWidth="1"/>
    <col min="3598" max="3598" width="10.28515625" style="152" bestFit="1" customWidth="1"/>
    <col min="3599" max="3600" width="11" style="152" customWidth="1"/>
    <col min="3601" max="3602" width="17" style="152" customWidth="1"/>
    <col min="3603" max="3603" width="12.28515625" style="152" customWidth="1"/>
    <col min="3604" max="3604" width="15.7109375" style="152" customWidth="1"/>
    <col min="3605" max="3605" width="15" style="152" customWidth="1"/>
    <col min="3606" max="3606" width="26.140625" style="152" customWidth="1"/>
    <col min="3607" max="3607" width="12.85546875" style="152" customWidth="1"/>
    <col min="3608" max="3608" width="13.28515625" style="152" customWidth="1"/>
    <col min="3609" max="3609" width="10.7109375" style="152" customWidth="1"/>
    <col min="3610" max="3610" width="10.140625" style="152" customWidth="1"/>
    <col min="3611" max="3611" width="11.7109375" style="152" customWidth="1"/>
    <col min="3612" max="3612" width="13.140625" style="152" customWidth="1"/>
    <col min="3613" max="3613" width="14.7109375" style="152" customWidth="1"/>
    <col min="3614" max="3614" width="9.7109375" style="152" bestFit="1" customWidth="1"/>
    <col min="3615" max="3841" width="8.85546875" style="152"/>
    <col min="3842" max="3842" width="5.28515625" style="152" customWidth="1"/>
    <col min="3843" max="3843" width="9" style="152" customWidth="1"/>
    <col min="3844" max="3844" width="14" style="152" customWidth="1"/>
    <col min="3845" max="3845" width="27" style="152" bestFit="1" customWidth="1"/>
    <col min="3846" max="3846" width="26.28515625" style="152" customWidth="1"/>
    <col min="3847" max="3847" width="11" style="152" customWidth="1"/>
    <col min="3848" max="3848" width="11.28515625" style="152" customWidth="1"/>
    <col min="3849" max="3849" width="9.28515625" style="152" customWidth="1"/>
    <col min="3850" max="3850" width="10" style="152" customWidth="1"/>
    <col min="3851" max="3851" width="9.85546875" style="152" customWidth="1"/>
    <col min="3852" max="3852" width="11.7109375" style="152" customWidth="1"/>
    <col min="3853" max="3853" width="11" style="152" customWidth="1"/>
    <col min="3854" max="3854" width="10.28515625" style="152" bestFit="1" customWidth="1"/>
    <col min="3855" max="3856" width="11" style="152" customWidth="1"/>
    <col min="3857" max="3858" width="17" style="152" customWidth="1"/>
    <col min="3859" max="3859" width="12.28515625" style="152" customWidth="1"/>
    <col min="3860" max="3860" width="15.7109375" style="152" customWidth="1"/>
    <col min="3861" max="3861" width="15" style="152" customWidth="1"/>
    <col min="3862" max="3862" width="26.140625" style="152" customWidth="1"/>
    <col min="3863" max="3863" width="12.85546875" style="152" customWidth="1"/>
    <col min="3864" max="3864" width="13.28515625" style="152" customWidth="1"/>
    <col min="3865" max="3865" width="10.7109375" style="152" customWidth="1"/>
    <col min="3866" max="3866" width="10.140625" style="152" customWidth="1"/>
    <col min="3867" max="3867" width="11.7109375" style="152" customWidth="1"/>
    <col min="3868" max="3868" width="13.140625" style="152" customWidth="1"/>
    <col min="3869" max="3869" width="14.7109375" style="152" customWidth="1"/>
    <col min="3870" max="3870" width="9.7109375" style="152" bestFit="1" customWidth="1"/>
    <col min="3871" max="4097" width="8.85546875" style="152"/>
    <col min="4098" max="4098" width="5.28515625" style="152" customWidth="1"/>
    <col min="4099" max="4099" width="9" style="152" customWidth="1"/>
    <col min="4100" max="4100" width="14" style="152" customWidth="1"/>
    <col min="4101" max="4101" width="27" style="152" bestFit="1" customWidth="1"/>
    <col min="4102" max="4102" width="26.28515625" style="152" customWidth="1"/>
    <col min="4103" max="4103" width="11" style="152" customWidth="1"/>
    <col min="4104" max="4104" width="11.28515625" style="152" customWidth="1"/>
    <col min="4105" max="4105" width="9.28515625" style="152" customWidth="1"/>
    <col min="4106" max="4106" width="10" style="152" customWidth="1"/>
    <col min="4107" max="4107" width="9.85546875" style="152" customWidth="1"/>
    <col min="4108" max="4108" width="11.7109375" style="152" customWidth="1"/>
    <col min="4109" max="4109" width="11" style="152" customWidth="1"/>
    <col min="4110" max="4110" width="10.28515625" style="152" bestFit="1" customWidth="1"/>
    <col min="4111" max="4112" width="11" style="152" customWidth="1"/>
    <col min="4113" max="4114" width="17" style="152" customWidth="1"/>
    <col min="4115" max="4115" width="12.28515625" style="152" customWidth="1"/>
    <col min="4116" max="4116" width="15.7109375" style="152" customWidth="1"/>
    <col min="4117" max="4117" width="15" style="152" customWidth="1"/>
    <col min="4118" max="4118" width="26.140625" style="152" customWidth="1"/>
    <col min="4119" max="4119" width="12.85546875" style="152" customWidth="1"/>
    <col min="4120" max="4120" width="13.28515625" style="152" customWidth="1"/>
    <col min="4121" max="4121" width="10.7109375" style="152" customWidth="1"/>
    <col min="4122" max="4122" width="10.140625" style="152" customWidth="1"/>
    <col min="4123" max="4123" width="11.7109375" style="152" customWidth="1"/>
    <col min="4124" max="4124" width="13.140625" style="152" customWidth="1"/>
    <col min="4125" max="4125" width="14.7109375" style="152" customWidth="1"/>
    <col min="4126" max="4126" width="9.7109375" style="152" bestFit="1" customWidth="1"/>
    <col min="4127" max="4353" width="8.85546875" style="152"/>
    <col min="4354" max="4354" width="5.28515625" style="152" customWidth="1"/>
    <col min="4355" max="4355" width="9" style="152" customWidth="1"/>
    <col min="4356" max="4356" width="14" style="152" customWidth="1"/>
    <col min="4357" max="4357" width="27" style="152" bestFit="1" customWidth="1"/>
    <col min="4358" max="4358" width="26.28515625" style="152" customWidth="1"/>
    <col min="4359" max="4359" width="11" style="152" customWidth="1"/>
    <col min="4360" max="4360" width="11.28515625" style="152" customWidth="1"/>
    <col min="4361" max="4361" width="9.28515625" style="152" customWidth="1"/>
    <col min="4362" max="4362" width="10" style="152" customWidth="1"/>
    <col min="4363" max="4363" width="9.85546875" style="152" customWidth="1"/>
    <col min="4364" max="4364" width="11.7109375" style="152" customWidth="1"/>
    <col min="4365" max="4365" width="11" style="152" customWidth="1"/>
    <col min="4366" max="4366" width="10.28515625" style="152" bestFit="1" customWidth="1"/>
    <col min="4367" max="4368" width="11" style="152" customWidth="1"/>
    <col min="4369" max="4370" width="17" style="152" customWidth="1"/>
    <col min="4371" max="4371" width="12.28515625" style="152" customWidth="1"/>
    <col min="4372" max="4372" width="15.7109375" style="152" customWidth="1"/>
    <col min="4373" max="4373" width="15" style="152" customWidth="1"/>
    <col min="4374" max="4374" width="26.140625" style="152" customWidth="1"/>
    <col min="4375" max="4375" width="12.85546875" style="152" customWidth="1"/>
    <col min="4376" max="4376" width="13.28515625" style="152" customWidth="1"/>
    <col min="4377" max="4377" width="10.7109375" style="152" customWidth="1"/>
    <col min="4378" max="4378" width="10.140625" style="152" customWidth="1"/>
    <col min="4379" max="4379" width="11.7109375" style="152" customWidth="1"/>
    <col min="4380" max="4380" width="13.140625" style="152" customWidth="1"/>
    <col min="4381" max="4381" width="14.7109375" style="152" customWidth="1"/>
    <col min="4382" max="4382" width="9.7109375" style="152" bestFit="1" customWidth="1"/>
    <col min="4383" max="4609" width="8.85546875" style="152"/>
    <col min="4610" max="4610" width="5.28515625" style="152" customWidth="1"/>
    <col min="4611" max="4611" width="9" style="152" customWidth="1"/>
    <col min="4612" max="4612" width="14" style="152" customWidth="1"/>
    <col min="4613" max="4613" width="27" style="152" bestFit="1" customWidth="1"/>
    <col min="4614" max="4614" width="26.28515625" style="152" customWidth="1"/>
    <col min="4615" max="4615" width="11" style="152" customWidth="1"/>
    <col min="4616" max="4616" width="11.28515625" style="152" customWidth="1"/>
    <col min="4617" max="4617" width="9.28515625" style="152" customWidth="1"/>
    <col min="4618" max="4618" width="10" style="152" customWidth="1"/>
    <col min="4619" max="4619" width="9.85546875" style="152" customWidth="1"/>
    <col min="4620" max="4620" width="11.7109375" style="152" customWidth="1"/>
    <col min="4621" max="4621" width="11" style="152" customWidth="1"/>
    <col min="4622" max="4622" width="10.28515625" style="152" bestFit="1" customWidth="1"/>
    <col min="4623" max="4624" width="11" style="152" customWidth="1"/>
    <col min="4625" max="4626" width="17" style="152" customWidth="1"/>
    <col min="4627" max="4627" width="12.28515625" style="152" customWidth="1"/>
    <col min="4628" max="4628" width="15.7109375" style="152" customWidth="1"/>
    <col min="4629" max="4629" width="15" style="152" customWidth="1"/>
    <col min="4630" max="4630" width="26.140625" style="152" customWidth="1"/>
    <col min="4631" max="4631" width="12.85546875" style="152" customWidth="1"/>
    <col min="4632" max="4632" width="13.28515625" style="152" customWidth="1"/>
    <col min="4633" max="4633" width="10.7109375" style="152" customWidth="1"/>
    <col min="4634" max="4634" width="10.140625" style="152" customWidth="1"/>
    <col min="4635" max="4635" width="11.7109375" style="152" customWidth="1"/>
    <col min="4636" max="4636" width="13.140625" style="152" customWidth="1"/>
    <col min="4637" max="4637" width="14.7109375" style="152" customWidth="1"/>
    <col min="4638" max="4638" width="9.7109375" style="152" bestFit="1" customWidth="1"/>
    <col min="4639" max="4865" width="8.85546875" style="152"/>
    <col min="4866" max="4866" width="5.28515625" style="152" customWidth="1"/>
    <col min="4867" max="4867" width="9" style="152" customWidth="1"/>
    <col min="4868" max="4868" width="14" style="152" customWidth="1"/>
    <col min="4869" max="4869" width="27" style="152" bestFit="1" customWidth="1"/>
    <col min="4870" max="4870" width="26.28515625" style="152" customWidth="1"/>
    <col min="4871" max="4871" width="11" style="152" customWidth="1"/>
    <col min="4872" max="4872" width="11.28515625" style="152" customWidth="1"/>
    <col min="4873" max="4873" width="9.28515625" style="152" customWidth="1"/>
    <col min="4874" max="4874" width="10" style="152" customWidth="1"/>
    <col min="4875" max="4875" width="9.85546875" style="152" customWidth="1"/>
    <col min="4876" max="4876" width="11.7109375" style="152" customWidth="1"/>
    <col min="4877" max="4877" width="11" style="152" customWidth="1"/>
    <col min="4878" max="4878" width="10.28515625" style="152" bestFit="1" customWidth="1"/>
    <col min="4879" max="4880" width="11" style="152" customWidth="1"/>
    <col min="4881" max="4882" width="17" style="152" customWidth="1"/>
    <col min="4883" max="4883" width="12.28515625" style="152" customWidth="1"/>
    <col min="4884" max="4884" width="15.7109375" style="152" customWidth="1"/>
    <col min="4885" max="4885" width="15" style="152" customWidth="1"/>
    <col min="4886" max="4886" width="26.140625" style="152" customWidth="1"/>
    <col min="4887" max="4887" width="12.85546875" style="152" customWidth="1"/>
    <col min="4888" max="4888" width="13.28515625" style="152" customWidth="1"/>
    <col min="4889" max="4889" width="10.7109375" style="152" customWidth="1"/>
    <col min="4890" max="4890" width="10.140625" style="152" customWidth="1"/>
    <col min="4891" max="4891" width="11.7109375" style="152" customWidth="1"/>
    <col min="4892" max="4892" width="13.140625" style="152" customWidth="1"/>
    <col min="4893" max="4893" width="14.7109375" style="152" customWidth="1"/>
    <col min="4894" max="4894" width="9.7109375" style="152" bestFit="1" customWidth="1"/>
    <col min="4895" max="5121" width="8.85546875" style="152"/>
    <col min="5122" max="5122" width="5.28515625" style="152" customWidth="1"/>
    <col min="5123" max="5123" width="9" style="152" customWidth="1"/>
    <col min="5124" max="5124" width="14" style="152" customWidth="1"/>
    <col min="5125" max="5125" width="27" style="152" bestFit="1" customWidth="1"/>
    <col min="5126" max="5126" width="26.28515625" style="152" customWidth="1"/>
    <col min="5127" max="5127" width="11" style="152" customWidth="1"/>
    <col min="5128" max="5128" width="11.28515625" style="152" customWidth="1"/>
    <col min="5129" max="5129" width="9.28515625" style="152" customWidth="1"/>
    <col min="5130" max="5130" width="10" style="152" customWidth="1"/>
    <col min="5131" max="5131" width="9.85546875" style="152" customWidth="1"/>
    <col min="5132" max="5132" width="11.7109375" style="152" customWidth="1"/>
    <col min="5133" max="5133" width="11" style="152" customWidth="1"/>
    <col min="5134" max="5134" width="10.28515625" style="152" bestFit="1" customWidth="1"/>
    <col min="5135" max="5136" width="11" style="152" customWidth="1"/>
    <col min="5137" max="5138" width="17" style="152" customWidth="1"/>
    <col min="5139" max="5139" width="12.28515625" style="152" customWidth="1"/>
    <col min="5140" max="5140" width="15.7109375" style="152" customWidth="1"/>
    <col min="5141" max="5141" width="15" style="152" customWidth="1"/>
    <col min="5142" max="5142" width="26.140625" style="152" customWidth="1"/>
    <col min="5143" max="5143" width="12.85546875" style="152" customWidth="1"/>
    <col min="5144" max="5144" width="13.28515625" style="152" customWidth="1"/>
    <col min="5145" max="5145" width="10.7109375" style="152" customWidth="1"/>
    <col min="5146" max="5146" width="10.140625" style="152" customWidth="1"/>
    <col min="5147" max="5147" width="11.7109375" style="152" customWidth="1"/>
    <col min="5148" max="5148" width="13.140625" style="152" customWidth="1"/>
    <col min="5149" max="5149" width="14.7109375" style="152" customWidth="1"/>
    <col min="5150" max="5150" width="9.7109375" style="152" bestFit="1" customWidth="1"/>
    <col min="5151" max="5377" width="8.85546875" style="152"/>
    <col min="5378" max="5378" width="5.28515625" style="152" customWidth="1"/>
    <col min="5379" max="5379" width="9" style="152" customWidth="1"/>
    <col min="5380" max="5380" width="14" style="152" customWidth="1"/>
    <col min="5381" max="5381" width="27" style="152" bestFit="1" customWidth="1"/>
    <col min="5382" max="5382" width="26.28515625" style="152" customWidth="1"/>
    <col min="5383" max="5383" width="11" style="152" customWidth="1"/>
    <col min="5384" max="5384" width="11.28515625" style="152" customWidth="1"/>
    <col min="5385" max="5385" width="9.28515625" style="152" customWidth="1"/>
    <col min="5386" max="5386" width="10" style="152" customWidth="1"/>
    <col min="5387" max="5387" width="9.85546875" style="152" customWidth="1"/>
    <col min="5388" max="5388" width="11.7109375" style="152" customWidth="1"/>
    <col min="5389" max="5389" width="11" style="152" customWidth="1"/>
    <col min="5390" max="5390" width="10.28515625" style="152" bestFit="1" customWidth="1"/>
    <col min="5391" max="5392" width="11" style="152" customWidth="1"/>
    <col min="5393" max="5394" width="17" style="152" customWidth="1"/>
    <col min="5395" max="5395" width="12.28515625" style="152" customWidth="1"/>
    <col min="5396" max="5396" width="15.7109375" style="152" customWidth="1"/>
    <col min="5397" max="5397" width="15" style="152" customWidth="1"/>
    <col min="5398" max="5398" width="26.140625" style="152" customWidth="1"/>
    <col min="5399" max="5399" width="12.85546875" style="152" customWidth="1"/>
    <col min="5400" max="5400" width="13.28515625" style="152" customWidth="1"/>
    <col min="5401" max="5401" width="10.7109375" style="152" customWidth="1"/>
    <col min="5402" max="5402" width="10.140625" style="152" customWidth="1"/>
    <col min="5403" max="5403" width="11.7109375" style="152" customWidth="1"/>
    <col min="5404" max="5404" width="13.140625" style="152" customWidth="1"/>
    <col min="5405" max="5405" width="14.7109375" style="152" customWidth="1"/>
    <col min="5406" max="5406" width="9.7109375" style="152" bestFit="1" customWidth="1"/>
    <col min="5407" max="5633" width="8.85546875" style="152"/>
    <col min="5634" max="5634" width="5.28515625" style="152" customWidth="1"/>
    <col min="5635" max="5635" width="9" style="152" customWidth="1"/>
    <col min="5636" max="5636" width="14" style="152" customWidth="1"/>
    <col min="5637" max="5637" width="27" style="152" bestFit="1" customWidth="1"/>
    <col min="5638" max="5638" width="26.28515625" style="152" customWidth="1"/>
    <col min="5639" max="5639" width="11" style="152" customWidth="1"/>
    <col min="5640" max="5640" width="11.28515625" style="152" customWidth="1"/>
    <col min="5641" max="5641" width="9.28515625" style="152" customWidth="1"/>
    <col min="5642" max="5642" width="10" style="152" customWidth="1"/>
    <col min="5643" max="5643" width="9.85546875" style="152" customWidth="1"/>
    <col min="5644" max="5644" width="11.7109375" style="152" customWidth="1"/>
    <col min="5645" max="5645" width="11" style="152" customWidth="1"/>
    <col min="5646" max="5646" width="10.28515625" style="152" bestFit="1" customWidth="1"/>
    <col min="5647" max="5648" width="11" style="152" customWidth="1"/>
    <col min="5649" max="5650" width="17" style="152" customWidth="1"/>
    <col min="5651" max="5651" width="12.28515625" style="152" customWidth="1"/>
    <col min="5652" max="5652" width="15.7109375" style="152" customWidth="1"/>
    <col min="5653" max="5653" width="15" style="152" customWidth="1"/>
    <col min="5654" max="5654" width="26.140625" style="152" customWidth="1"/>
    <col min="5655" max="5655" width="12.85546875" style="152" customWidth="1"/>
    <col min="5656" max="5656" width="13.28515625" style="152" customWidth="1"/>
    <col min="5657" max="5657" width="10.7109375" style="152" customWidth="1"/>
    <col min="5658" max="5658" width="10.140625" style="152" customWidth="1"/>
    <col min="5659" max="5659" width="11.7109375" style="152" customWidth="1"/>
    <col min="5660" max="5660" width="13.140625" style="152" customWidth="1"/>
    <col min="5661" max="5661" width="14.7109375" style="152" customWidth="1"/>
    <col min="5662" max="5662" width="9.7109375" style="152" bestFit="1" customWidth="1"/>
    <col min="5663" max="5889" width="8.85546875" style="152"/>
    <col min="5890" max="5890" width="5.28515625" style="152" customWidth="1"/>
    <col min="5891" max="5891" width="9" style="152" customWidth="1"/>
    <col min="5892" max="5892" width="14" style="152" customWidth="1"/>
    <col min="5893" max="5893" width="27" style="152" bestFit="1" customWidth="1"/>
    <col min="5894" max="5894" width="26.28515625" style="152" customWidth="1"/>
    <col min="5895" max="5895" width="11" style="152" customWidth="1"/>
    <col min="5896" max="5896" width="11.28515625" style="152" customWidth="1"/>
    <col min="5897" max="5897" width="9.28515625" style="152" customWidth="1"/>
    <col min="5898" max="5898" width="10" style="152" customWidth="1"/>
    <col min="5899" max="5899" width="9.85546875" style="152" customWidth="1"/>
    <col min="5900" max="5900" width="11.7109375" style="152" customWidth="1"/>
    <col min="5901" max="5901" width="11" style="152" customWidth="1"/>
    <col min="5902" max="5902" width="10.28515625" style="152" bestFit="1" customWidth="1"/>
    <col min="5903" max="5904" width="11" style="152" customWidth="1"/>
    <col min="5905" max="5906" width="17" style="152" customWidth="1"/>
    <col min="5907" max="5907" width="12.28515625" style="152" customWidth="1"/>
    <col min="5908" max="5908" width="15.7109375" style="152" customWidth="1"/>
    <col min="5909" max="5909" width="15" style="152" customWidth="1"/>
    <col min="5910" max="5910" width="26.140625" style="152" customWidth="1"/>
    <col min="5911" max="5911" width="12.85546875" style="152" customWidth="1"/>
    <col min="5912" max="5912" width="13.28515625" style="152" customWidth="1"/>
    <col min="5913" max="5913" width="10.7109375" style="152" customWidth="1"/>
    <col min="5914" max="5914" width="10.140625" style="152" customWidth="1"/>
    <col min="5915" max="5915" width="11.7109375" style="152" customWidth="1"/>
    <col min="5916" max="5916" width="13.140625" style="152" customWidth="1"/>
    <col min="5917" max="5917" width="14.7109375" style="152" customWidth="1"/>
    <col min="5918" max="5918" width="9.7109375" style="152" bestFit="1" customWidth="1"/>
    <col min="5919" max="6145" width="8.85546875" style="152"/>
    <col min="6146" max="6146" width="5.28515625" style="152" customWidth="1"/>
    <col min="6147" max="6147" width="9" style="152" customWidth="1"/>
    <col min="6148" max="6148" width="14" style="152" customWidth="1"/>
    <col min="6149" max="6149" width="27" style="152" bestFit="1" customWidth="1"/>
    <col min="6150" max="6150" width="26.28515625" style="152" customWidth="1"/>
    <col min="6151" max="6151" width="11" style="152" customWidth="1"/>
    <col min="6152" max="6152" width="11.28515625" style="152" customWidth="1"/>
    <col min="6153" max="6153" width="9.28515625" style="152" customWidth="1"/>
    <col min="6154" max="6154" width="10" style="152" customWidth="1"/>
    <col min="6155" max="6155" width="9.85546875" style="152" customWidth="1"/>
    <col min="6156" max="6156" width="11.7109375" style="152" customWidth="1"/>
    <col min="6157" max="6157" width="11" style="152" customWidth="1"/>
    <col min="6158" max="6158" width="10.28515625" style="152" bestFit="1" customWidth="1"/>
    <col min="6159" max="6160" width="11" style="152" customWidth="1"/>
    <col min="6161" max="6162" width="17" style="152" customWidth="1"/>
    <col min="6163" max="6163" width="12.28515625" style="152" customWidth="1"/>
    <col min="6164" max="6164" width="15.7109375" style="152" customWidth="1"/>
    <col min="6165" max="6165" width="15" style="152" customWidth="1"/>
    <col min="6166" max="6166" width="26.140625" style="152" customWidth="1"/>
    <col min="6167" max="6167" width="12.85546875" style="152" customWidth="1"/>
    <col min="6168" max="6168" width="13.28515625" style="152" customWidth="1"/>
    <col min="6169" max="6169" width="10.7109375" style="152" customWidth="1"/>
    <col min="6170" max="6170" width="10.140625" style="152" customWidth="1"/>
    <col min="6171" max="6171" width="11.7109375" style="152" customWidth="1"/>
    <col min="6172" max="6172" width="13.140625" style="152" customWidth="1"/>
    <col min="6173" max="6173" width="14.7109375" style="152" customWidth="1"/>
    <col min="6174" max="6174" width="9.7109375" style="152" bestFit="1" customWidth="1"/>
    <col min="6175" max="6401" width="8.85546875" style="152"/>
    <col min="6402" max="6402" width="5.28515625" style="152" customWidth="1"/>
    <col min="6403" max="6403" width="9" style="152" customWidth="1"/>
    <col min="6404" max="6404" width="14" style="152" customWidth="1"/>
    <col min="6405" max="6405" width="27" style="152" bestFit="1" customWidth="1"/>
    <col min="6406" max="6406" width="26.28515625" style="152" customWidth="1"/>
    <col min="6407" max="6407" width="11" style="152" customWidth="1"/>
    <col min="6408" max="6408" width="11.28515625" style="152" customWidth="1"/>
    <col min="6409" max="6409" width="9.28515625" style="152" customWidth="1"/>
    <col min="6410" max="6410" width="10" style="152" customWidth="1"/>
    <col min="6411" max="6411" width="9.85546875" style="152" customWidth="1"/>
    <col min="6412" max="6412" width="11.7109375" style="152" customWidth="1"/>
    <col min="6413" max="6413" width="11" style="152" customWidth="1"/>
    <col min="6414" max="6414" width="10.28515625" style="152" bestFit="1" customWidth="1"/>
    <col min="6415" max="6416" width="11" style="152" customWidth="1"/>
    <col min="6417" max="6418" width="17" style="152" customWidth="1"/>
    <col min="6419" max="6419" width="12.28515625" style="152" customWidth="1"/>
    <col min="6420" max="6420" width="15.7109375" style="152" customWidth="1"/>
    <col min="6421" max="6421" width="15" style="152" customWidth="1"/>
    <col min="6422" max="6422" width="26.140625" style="152" customWidth="1"/>
    <col min="6423" max="6423" width="12.85546875" style="152" customWidth="1"/>
    <col min="6424" max="6424" width="13.28515625" style="152" customWidth="1"/>
    <col min="6425" max="6425" width="10.7109375" style="152" customWidth="1"/>
    <col min="6426" max="6426" width="10.140625" style="152" customWidth="1"/>
    <col min="6427" max="6427" width="11.7109375" style="152" customWidth="1"/>
    <col min="6428" max="6428" width="13.140625" style="152" customWidth="1"/>
    <col min="6429" max="6429" width="14.7109375" style="152" customWidth="1"/>
    <col min="6430" max="6430" width="9.7109375" style="152" bestFit="1" customWidth="1"/>
    <col min="6431" max="6657" width="8.85546875" style="152"/>
    <col min="6658" max="6658" width="5.28515625" style="152" customWidth="1"/>
    <col min="6659" max="6659" width="9" style="152" customWidth="1"/>
    <col min="6660" max="6660" width="14" style="152" customWidth="1"/>
    <col min="6661" max="6661" width="27" style="152" bestFit="1" customWidth="1"/>
    <col min="6662" max="6662" width="26.28515625" style="152" customWidth="1"/>
    <col min="6663" max="6663" width="11" style="152" customWidth="1"/>
    <col min="6664" max="6664" width="11.28515625" style="152" customWidth="1"/>
    <col min="6665" max="6665" width="9.28515625" style="152" customWidth="1"/>
    <col min="6666" max="6666" width="10" style="152" customWidth="1"/>
    <col min="6667" max="6667" width="9.85546875" style="152" customWidth="1"/>
    <col min="6668" max="6668" width="11.7109375" style="152" customWidth="1"/>
    <col min="6669" max="6669" width="11" style="152" customWidth="1"/>
    <col min="6670" max="6670" width="10.28515625" style="152" bestFit="1" customWidth="1"/>
    <col min="6671" max="6672" width="11" style="152" customWidth="1"/>
    <col min="6673" max="6674" width="17" style="152" customWidth="1"/>
    <col min="6675" max="6675" width="12.28515625" style="152" customWidth="1"/>
    <col min="6676" max="6676" width="15.7109375" style="152" customWidth="1"/>
    <col min="6677" max="6677" width="15" style="152" customWidth="1"/>
    <col min="6678" max="6678" width="26.140625" style="152" customWidth="1"/>
    <col min="6679" max="6679" width="12.85546875" style="152" customWidth="1"/>
    <col min="6680" max="6680" width="13.28515625" style="152" customWidth="1"/>
    <col min="6681" max="6681" width="10.7109375" style="152" customWidth="1"/>
    <col min="6682" max="6682" width="10.140625" style="152" customWidth="1"/>
    <col min="6683" max="6683" width="11.7109375" style="152" customWidth="1"/>
    <col min="6684" max="6684" width="13.140625" style="152" customWidth="1"/>
    <col min="6685" max="6685" width="14.7109375" style="152" customWidth="1"/>
    <col min="6686" max="6686" width="9.7109375" style="152" bestFit="1" customWidth="1"/>
    <col min="6687" max="6913" width="8.85546875" style="152"/>
    <col min="6914" max="6914" width="5.28515625" style="152" customWidth="1"/>
    <col min="6915" max="6915" width="9" style="152" customWidth="1"/>
    <col min="6916" max="6916" width="14" style="152" customWidth="1"/>
    <col min="6917" max="6917" width="27" style="152" bestFit="1" customWidth="1"/>
    <col min="6918" max="6918" width="26.28515625" style="152" customWidth="1"/>
    <col min="6919" max="6919" width="11" style="152" customWidth="1"/>
    <col min="6920" max="6920" width="11.28515625" style="152" customWidth="1"/>
    <col min="6921" max="6921" width="9.28515625" style="152" customWidth="1"/>
    <col min="6922" max="6922" width="10" style="152" customWidth="1"/>
    <col min="6923" max="6923" width="9.85546875" style="152" customWidth="1"/>
    <col min="6924" max="6924" width="11.7109375" style="152" customWidth="1"/>
    <col min="6925" max="6925" width="11" style="152" customWidth="1"/>
    <col min="6926" max="6926" width="10.28515625" style="152" bestFit="1" customWidth="1"/>
    <col min="6927" max="6928" width="11" style="152" customWidth="1"/>
    <col min="6929" max="6930" width="17" style="152" customWidth="1"/>
    <col min="6931" max="6931" width="12.28515625" style="152" customWidth="1"/>
    <col min="6932" max="6932" width="15.7109375" style="152" customWidth="1"/>
    <col min="6933" max="6933" width="15" style="152" customWidth="1"/>
    <col min="6934" max="6934" width="26.140625" style="152" customWidth="1"/>
    <col min="6935" max="6935" width="12.85546875" style="152" customWidth="1"/>
    <col min="6936" max="6936" width="13.28515625" style="152" customWidth="1"/>
    <col min="6937" max="6937" width="10.7109375" style="152" customWidth="1"/>
    <col min="6938" max="6938" width="10.140625" style="152" customWidth="1"/>
    <col min="6939" max="6939" width="11.7109375" style="152" customWidth="1"/>
    <col min="6940" max="6940" width="13.140625" style="152" customWidth="1"/>
    <col min="6941" max="6941" width="14.7109375" style="152" customWidth="1"/>
    <col min="6942" max="6942" width="9.7109375" style="152" bestFit="1" customWidth="1"/>
    <col min="6943" max="7169" width="8.85546875" style="152"/>
    <col min="7170" max="7170" width="5.28515625" style="152" customWidth="1"/>
    <col min="7171" max="7171" width="9" style="152" customWidth="1"/>
    <col min="7172" max="7172" width="14" style="152" customWidth="1"/>
    <col min="7173" max="7173" width="27" style="152" bestFit="1" customWidth="1"/>
    <col min="7174" max="7174" width="26.28515625" style="152" customWidth="1"/>
    <col min="7175" max="7175" width="11" style="152" customWidth="1"/>
    <col min="7176" max="7176" width="11.28515625" style="152" customWidth="1"/>
    <col min="7177" max="7177" width="9.28515625" style="152" customWidth="1"/>
    <col min="7178" max="7178" width="10" style="152" customWidth="1"/>
    <col min="7179" max="7179" width="9.85546875" style="152" customWidth="1"/>
    <col min="7180" max="7180" width="11.7109375" style="152" customWidth="1"/>
    <col min="7181" max="7181" width="11" style="152" customWidth="1"/>
    <col min="7182" max="7182" width="10.28515625" style="152" bestFit="1" customWidth="1"/>
    <col min="7183" max="7184" width="11" style="152" customWidth="1"/>
    <col min="7185" max="7186" width="17" style="152" customWidth="1"/>
    <col min="7187" max="7187" width="12.28515625" style="152" customWidth="1"/>
    <col min="7188" max="7188" width="15.7109375" style="152" customWidth="1"/>
    <col min="7189" max="7189" width="15" style="152" customWidth="1"/>
    <col min="7190" max="7190" width="26.140625" style="152" customWidth="1"/>
    <col min="7191" max="7191" width="12.85546875" style="152" customWidth="1"/>
    <col min="7192" max="7192" width="13.28515625" style="152" customWidth="1"/>
    <col min="7193" max="7193" width="10.7109375" style="152" customWidth="1"/>
    <col min="7194" max="7194" width="10.140625" style="152" customWidth="1"/>
    <col min="7195" max="7195" width="11.7109375" style="152" customWidth="1"/>
    <col min="7196" max="7196" width="13.140625" style="152" customWidth="1"/>
    <col min="7197" max="7197" width="14.7109375" style="152" customWidth="1"/>
    <col min="7198" max="7198" width="9.7109375" style="152" bestFit="1" customWidth="1"/>
    <col min="7199" max="7425" width="8.85546875" style="152"/>
    <col min="7426" max="7426" width="5.28515625" style="152" customWidth="1"/>
    <col min="7427" max="7427" width="9" style="152" customWidth="1"/>
    <col min="7428" max="7428" width="14" style="152" customWidth="1"/>
    <col min="7429" max="7429" width="27" style="152" bestFit="1" customWidth="1"/>
    <col min="7430" max="7430" width="26.28515625" style="152" customWidth="1"/>
    <col min="7431" max="7431" width="11" style="152" customWidth="1"/>
    <col min="7432" max="7432" width="11.28515625" style="152" customWidth="1"/>
    <col min="7433" max="7433" width="9.28515625" style="152" customWidth="1"/>
    <col min="7434" max="7434" width="10" style="152" customWidth="1"/>
    <col min="7435" max="7435" width="9.85546875" style="152" customWidth="1"/>
    <col min="7436" max="7436" width="11.7109375" style="152" customWidth="1"/>
    <col min="7437" max="7437" width="11" style="152" customWidth="1"/>
    <col min="7438" max="7438" width="10.28515625" style="152" bestFit="1" customWidth="1"/>
    <col min="7439" max="7440" width="11" style="152" customWidth="1"/>
    <col min="7441" max="7442" width="17" style="152" customWidth="1"/>
    <col min="7443" max="7443" width="12.28515625" style="152" customWidth="1"/>
    <col min="7444" max="7444" width="15.7109375" style="152" customWidth="1"/>
    <col min="7445" max="7445" width="15" style="152" customWidth="1"/>
    <col min="7446" max="7446" width="26.140625" style="152" customWidth="1"/>
    <col min="7447" max="7447" width="12.85546875" style="152" customWidth="1"/>
    <col min="7448" max="7448" width="13.28515625" style="152" customWidth="1"/>
    <col min="7449" max="7449" width="10.7109375" style="152" customWidth="1"/>
    <col min="7450" max="7450" width="10.140625" style="152" customWidth="1"/>
    <col min="7451" max="7451" width="11.7109375" style="152" customWidth="1"/>
    <col min="7452" max="7452" width="13.140625" style="152" customWidth="1"/>
    <col min="7453" max="7453" width="14.7109375" style="152" customWidth="1"/>
    <col min="7454" max="7454" width="9.7109375" style="152" bestFit="1" customWidth="1"/>
    <col min="7455" max="7681" width="8.85546875" style="152"/>
    <col min="7682" max="7682" width="5.28515625" style="152" customWidth="1"/>
    <col min="7683" max="7683" width="9" style="152" customWidth="1"/>
    <col min="7684" max="7684" width="14" style="152" customWidth="1"/>
    <col min="7685" max="7685" width="27" style="152" bestFit="1" customWidth="1"/>
    <col min="7686" max="7686" width="26.28515625" style="152" customWidth="1"/>
    <col min="7687" max="7687" width="11" style="152" customWidth="1"/>
    <col min="7688" max="7688" width="11.28515625" style="152" customWidth="1"/>
    <col min="7689" max="7689" width="9.28515625" style="152" customWidth="1"/>
    <col min="7690" max="7690" width="10" style="152" customWidth="1"/>
    <col min="7691" max="7691" width="9.85546875" style="152" customWidth="1"/>
    <col min="7692" max="7692" width="11.7109375" style="152" customWidth="1"/>
    <col min="7693" max="7693" width="11" style="152" customWidth="1"/>
    <col min="7694" max="7694" width="10.28515625" style="152" bestFit="1" customWidth="1"/>
    <col min="7695" max="7696" width="11" style="152" customWidth="1"/>
    <col min="7697" max="7698" width="17" style="152" customWidth="1"/>
    <col min="7699" max="7699" width="12.28515625" style="152" customWidth="1"/>
    <col min="7700" max="7700" width="15.7109375" style="152" customWidth="1"/>
    <col min="7701" max="7701" width="15" style="152" customWidth="1"/>
    <col min="7702" max="7702" width="26.140625" style="152" customWidth="1"/>
    <col min="7703" max="7703" width="12.85546875" style="152" customWidth="1"/>
    <col min="7704" max="7704" width="13.28515625" style="152" customWidth="1"/>
    <col min="7705" max="7705" width="10.7109375" style="152" customWidth="1"/>
    <col min="7706" max="7706" width="10.140625" style="152" customWidth="1"/>
    <col min="7707" max="7707" width="11.7109375" style="152" customWidth="1"/>
    <col min="7708" max="7708" width="13.140625" style="152" customWidth="1"/>
    <col min="7709" max="7709" width="14.7109375" style="152" customWidth="1"/>
    <col min="7710" max="7710" width="9.7109375" style="152" bestFit="1" customWidth="1"/>
    <col min="7711" max="7937" width="8.85546875" style="152"/>
    <col min="7938" max="7938" width="5.28515625" style="152" customWidth="1"/>
    <col min="7939" max="7939" width="9" style="152" customWidth="1"/>
    <col min="7940" max="7940" width="14" style="152" customWidth="1"/>
    <col min="7941" max="7941" width="27" style="152" bestFit="1" customWidth="1"/>
    <col min="7942" max="7942" width="26.28515625" style="152" customWidth="1"/>
    <col min="7943" max="7943" width="11" style="152" customWidth="1"/>
    <col min="7944" max="7944" width="11.28515625" style="152" customWidth="1"/>
    <col min="7945" max="7945" width="9.28515625" style="152" customWidth="1"/>
    <col min="7946" max="7946" width="10" style="152" customWidth="1"/>
    <col min="7947" max="7947" width="9.85546875" style="152" customWidth="1"/>
    <col min="7948" max="7948" width="11.7109375" style="152" customWidth="1"/>
    <col min="7949" max="7949" width="11" style="152" customWidth="1"/>
    <col min="7950" max="7950" width="10.28515625" style="152" bestFit="1" customWidth="1"/>
    <col min="7951" max="7952" width="11" style="152" customWidth="1"/>
    <col min="7953" max="7954" width="17" style="152" customWidth="1"/>
    <col min="7955" max="7955" width="12.28515625" style="152" customWidth="1"/>
    <col min="7956" max="7956" width="15.7109375" style="152" customWidth="1"/>
    <col min="7957" max="7957" width="15" style="152" customWidth="1"/>
    <col min="7958" max="7958" width="26.140625" style="152" customWidth="1"/>
    <col min="7959" max="7959" width="12.85546875" style="152" customWidth="1"/>
    <col min="7960" max="7960" width="13.28515625" style="152" customWidth="1"/>
    <col min="7961" max="7961" width="10.7109375" style="152" customWidth="1"/>
    <col min="7962" max="7962" width="10.140625" style="152" customWidth="1"/>
    <col min="7963" max="7963" width="11.7109375" style="152" customWidth="1"/>
    <col min="7964" max="7964" width="13.140625" style="152" customWidth="1"/>
    <col min="7965" max="7965" width="14.7109375" style="152" customWidth="1"/>
    <col min="7966" max="7966" width="9.7109375" style="152" bestFit="1" customWidth="1"/>
    <col min="7967" max="8193" width="8.85546875" style="152"/>
    <col min="8194" max="8194" width="5.28515625" style="152" customWidth="1"/>
    <col min="8195" max="8195" width="9" style="152" customWidth="1"/>
    <col min="8196" max="8196" width="14" style="152" customWidth="1"/>
    <col min="8197" max="8197" width="27" style="152" bestFit="1" customWidth="1"/>
    <col min="8198" max="8198" width="26.28515625" style="152" customWidth="1"/>
    <col min="8199" max="8199" width="11" style="152" customWidth="1"/>
    <col min="8200" max="8200" width="11.28515625" style="152" customWidth="1"/>
    <col min="8201" max="8201" width="9.28515625" style="152" customWidth="1"/>
    <col min="8202" max="8202" width="10" style="152" customWidth="1"/>
    <col min="8203" max="8203" width="9.85546875" style="152" customWidth="1"/>
    <col min="8204" max="8204" width="11.7109375" style="152" customWidth="1"/>
    <col min="8205" max="8205" width="11" style="152" customWidth="1"/>
    <col min="8206" max="8206" width="10.28515625" style="152" bestFit="1" customWidth="1"/>
    <col min="8207" max="8208" width="11" style="152" customWidth="1"/>
    <col min="8209" max="8210" width="17" style="152" customWidth="1"/>
    <col min="8211" max="8211" width="12.28515625" style="152" customWidth="1"/>
    <col min="8212" max="8212" width="15.7109375" style="152" customWidth="1"/>
    <col min="8213" max="8213" width="15" style="152" customWidth="1"/>
    <col min="8214" max="8214" width="26.140625" style="152" customWidth="1"/>
    <col min="8215" max="8215" width="12.85546875" style="152" customWidth="1"/>
    <col min="8216" max="8216" width="13.28515625" style="152" customWidth="1"/>
    <col min="8217" max="8217" width="10.7109375" style="152" customWidth="1"/>
    <col min="8218" max="8218" width="10.140625" style="152" customWidth="1"/>
    <col min="8219" max="8219" width="11.7109375" style="152" customWidth="1"/>
    <col min="8220" max="8220" width="13.140625" style="152" customWidth="1"/>
    <col min="8221" max="8221" width="14.7109375" style="152" customWidth="1"/>
    <col min="8222" max="8222" width="9.7109375" style="152" bestFit="1" customWidth="1"/>
    <col min="8223" max="8449" width="8.85546875" style="152"/>
    <col min="8450" max="8450" width="5.28515625" style="152" customWidth="1"/>
    <col min="8451" max="8451" width="9" style="152" customWidth="1"/>
    <col min="8452" max="8452" width="14" style="152" customWidth="1"/>
    <col min="8453" max="8453" width="27" style="152" bestFit="1" customWidth="1"/>
    <col min="8454" max="8454" width="26.28515625" style="152" customWidth="1"/>
    <col min="8455" max="8455" width="11" style="152" customWidth="1"/>
    <col min="8456" max="8456" width="11.28515625" style="152" customWidth="1"/>
    <col min="8457" max="8457" width="9.28515625" style="152" customWidth="1"/>
    <col min="8458" max="8458" width="10" style="152" customWidth="1"/>
    <col min="8459" max="8459" width="9.85546875" style="152" customWidth="1"/>
    <col min="8460" max="8460" width="11.7109375" style="152" customWidth="1"/>
    <col min="8461" max="8461" width="11" style="152" customWidth="1"/>
    <col min="8462" max="8462" width="10.28515625" style="152" bestFit="1" customWidth="1"/>
    <col min="8463" max="8464" width="11" style="152" customWidth="1"/>
    <col min="8465" max="8466" width="17" style="152" customWidth="1"/>
    <col min="8467" max="8467" width="12.28515625" style="152" customWidth="1"/>
    <col min="8468" max="8468" width="15.7109375" style="152" customWidth="1"/>
    <col min="8469" max="8469" width="15" style="152" customWidth="1"/>
    <col min="8470" max="8470" width="26.140625" style="152" customWidth="1"/>
    <col min="8471" max="8471" width="12.85546875" style="152" customWidth="1"/>
    <col min="8472" max="8472" width="13.28515625" style="152" customWidth="1"/>
    <col min="8473" max="8473" width="10.7109375" style="152" customWidth="1"/>
    <col min="8474" max="8474" width="10.140625" style="152" customWidth="1"/>
    <col min="8475" max="8475" width="11.7109375" style="152" customWidth="1"/>
    <col min="8476" max="8476" width="13.140625" style="152" customWidth="1"/>
    <col min="8477" max="8477" width="14.7109375" style="152" customWidth="1"/>
    <col min="8478" max="8478" width="9.7109375" style="152" bestFit="1" customWidth="1"/>
    <col min="8479" max="8705" width="8.85546875" style="152"/>
    <col min="8706" max="8706" width="5.28515625" style="152" customWidth="1"/>
    <col min="8707" max="8707" width="9" style="152" customWidth="1"/>
    <col min="8708" max="8708" width="14" style="152" customWidth="1"/>
    <col min="8709" max="8709" width="27" style="152" bestFit="1" customWidth="1"/>
    <col min="8710" max="8710" width="26.28515625" style="152" customWidth="1"/>
    <col min="8711" max="8711" width="11" style="152" customWidth="1"/>
    <col min="8712" max="8712" width="11.28515625" style="152" customWidth="1"/>
    <col min="8713" max="8713" width="9.28515625" style="152" customWidth="1"/>
    <col min="8714" max="8714" width="10" style="152" customWidth="1"/>
    <col min="8715" max="8715" width="9.85546875" style="152" customWidth="1"/>
    <col min="8716" max="8716" width="11.7109375" style="152" customWidth="1"/>
    <col min="8717" max="8717" width="11" style="152" customWidth="1"/>
    <col min="8718" max="8718" width="10.28515625" style="152" bestFit="1" customWidth="1"/>
    <col min="8719" max="8720" width="11" style="152" customWidth="1"/>
    <col min="8721" max="8722" width="17" style="152" customWidth="1"/>
    <col min="8723" max="8723" width="12.28515625" style="152" customWidth="1"/>
    <col min="8724" max="8724" width="15.7109375" style="152" customWidth="1"/>
    <col min="8725" max="8725" width="15" style="152" customWidth="1"/>
    <col min="8726" max="8726" width="26.140625" style="152" customWidth="1"/>
    <col min="8727" max="8727" width="12.85546875" style="152" customWidth="1"/>
    <col min="8728" max="8728" width="13.28515625" style="152" customWidth="1"/>
    <col min="8729" max="8729" width="10.7109375" style="152" customWidth="1"/>
    <col min="8730" max="8730" width="10.140625" style="152" customWidth="1"/>
    <col min="8731" max="8731" width="11.7109375" style="152" customWidth="1"/>
    <col min="8732" max="8732" width="13.140625" style="152" customWidth="1"/>
    <col min="8733" max="8733" width="14.7109375" style="152" customWidth="1"/>
    <col min="8734" max="8734" width="9.7109375" style="152" bestFit="1" customWidth="1"/>
    <col min="8735" max="8961" width="8.85546875" style="152"/>
    <col min="8962" max="8962" width="5.28515625" style="152" customWidth="1"/>
    <col min="8963" max="8963" width="9" style="152" customWidth="1"/>
    <col min="8964" max="8964" width="14" style="152" customWidth="1"/>
    <col min="8965" max="8965" width="27" style="152" bestFit="1" customWidth="1"/>
    <col min="8966" max="8966" width="26.28515625" style="152" customWidth="1"/>
    <col min="8967" max="8967" width="11" style="152" customWidth="1"/>
    <col min="8968" max="8968" width="11.28515625" style="152" customWidth="1"/>
    <col min="8969" max="8969" width="9.28515625" style="152" customWidth="1"/>
    <col min="8970" max="8970" width="10" style="152" customWidth="1"/>
    <col min="8971" max="8971" width="9.85546875" style="152" customWidth="1"/>
    <col min="8972" max="8972" width="11.7109375" style="152" customWidth="1"/>
    <col min="8973" max="8973" width="11" style="152" customWidth="1"/>
    <col min="8974" max="8974" width="10.28515625" style="152" bestFit="1" customWidth="1"/>
    <col min="8975" max="8976" width="11" style="152" customWidth="1"/>
    <col min="8977" max="8978" width="17" style="152" customWidth="1"/>
    <col min="8979" max="8979" width="12.28515625" style="152" customWidth="1"/>
    <col min="8980" max="8980" width="15.7109375" style="152" customWidth="1"/>
    <col min="8981" max="8981" width="15" style="152" customWidth="1"/>
    <col min="8982" max="8982" width="26.140625" style="152" customWidth="1"/>
    <col min="8983" max="8983" width="12.85546875" style="152" customWidth="1"/>
    <col min="8984" max="8984" width="13.28515625" style="152" customWidth="1"/>
    <col min="8985" max="8985" width="10.7109375" style="152" customWidth="1"/>
    <col min="8986" max="8986" width="10.140625" style="152" customWidth="1"/>
    <col min="8987" max="8987" width="11.7109375" style="152" customWidth="1"/>
    <col min="8988" max="8988" width="13.140625" style="152" customWidth="1"/>
    <col min="8989" max="8989" width="14.7109375" style="152" customWidth="1"/>
    <col min="8990" max="8990" width="9.7109375" style="152" bestFit="1" customWidth="1"/>
    <col min="8991" max="9217" width="8.85546875" style="152"/>
    <col min="9218" max="9218" width="5.28515625" style="152" customWidth="1"/>
    <col min="9219" max="9219" width="9" style="152" customWidth="1"/>
    <col min="9220" max="9220" width="14" style="152" customWidth="1"/>
    <col min="9221" max="9221" width="27" style="152" bestFit="1" customWidth="1"/>
    <col min="9222" max="9222" width="26.28515625" style="152" customWidth="1"/>
    <col min="9223" max="9223" width="11" style="152" customWidth="1"/>
    <col min="9224" max="9224" width="11.28515625" style="152" customWidth="1"/>
    <col min="9225" max="9225" width="9.28515625" style="152" customWidth="1"/>
    <col min="9226" max="9226" width="10" style="152" customWidth="1"/>
    <col min="9227" max="9227" width="9.85546875" style="152" customWidth="1"/>
    <col min="9228" max="9228" width="11.7109375" style="152" customWidth="1"/>
    <col min="9229" max="9229" width="11" style="152" customWidth="1"/>
    <col min="9230" max="9230" width="10.28515625" style="152" bestFit="1" customWidth="1"/>
    <col min="9231" max="9232" width="11" style="152" customWidth="1"/>
    <col min="9233" max="9234" width="17" style="152" customWidth="1"/>
    <col min="9235" max="9235" width="12.28515625" style="152" customWidth="1"/>
    <col min="9236" max="9236" width="15.7109375" style="152" customWidth="1"/>
    <col min="9237" max="9237" width="15" style="152" customWidth="1"/>
    <col min="9238" max="9238" width="26.140625" style="152" customWidth="1"/>
    <col min="9239" max="9239" width="12.85546875" style="152" customWidth="1"/>
    <col min="9240" max="9240" width="13.28515625" style="152" customWidth="1"/>
    <col min="9241" max="9241" width="10.7109375" style="152" customWidth="1"/>
    <col min="9242" max="9242" width="10.140625" style="152" customWidth="1"/>
    <col min="9243" max="9243" width="11.7109375" style="152" customWidth="1"/>
    <col min="9244" max="9244" width="13.140625" style="152" customWidth="1"/>
    <col min="9245" max="9245" width="14.7109375" style="152" customWidth="1"/>
    <col min="9246" max="9246" width="9.7109375" style="152" bestFit="1" customWidth="1"/>
    <col min="9247" max="9473" width="8.85546875" style="152"/>
    <col min="9474" max="9474" width="5.28515625" style="152" customWidth="1"/>
    <col min="9475" max="9475" width="9" style="152" customWidth="1"/>
    <col min="9476" max="9476" width="14" style="152" customWidth="1"/>
    <col min="9477" max="9477" width="27" style="152" bestFit="1" customWidth="1"/>
    <col min="9478" max="9478" width="26.28515625" style="152" customWidth="1"/>
    <col min="9479" max="9479" width="11" style="152" customWidth="1"/>
    <col min="9480" max="9480" width="11.28515625" style="152" customWidth="1"/>
    <col min="9481" max="9481" width="9.28515625" style="152" customWidth="1"/>
    <col min="9482" max="9482" width="10" style="152" customWidth="1"/>
    <col min="9483" max="9483" width="9.85546875" style="152" customWidth="1"/>
    <col min="9484" max="9484" width="11.7109375" style="152" customWidth="1"/>
    <col min="9485" max="9485" width="11" style="152" customWidth="1"/>
    <col min="9486" max="9486" width="10.28515625" style="152" bestFit="1" customWidth="1"/>
    <col min="9487" max="9488" width="11" style="152" customWidth="1"/>
    <col min="9489" max="9490" width="17" style="152" customWidth="1"/>
    <col min="9491" max="9491" width="12.28515625" style="152" customWidth="1"/>
    <col min="9492" max="9492" width="15.7109375" style="152" customWidth="1"/>
    <col min="9493" max="9493" width="15" style="152" customWidth="1"/>
    <col min="9494" max="9494" width="26.140625" style="152" customWidth="1"/>
    <col min="9495" max="9495" width="12.85546875" style="152" customWidth="1"/>
    <col min="9496" max="9496" width="13.28515625" style="152" customWidth="1"/>
    <col min="9497" max="9497" width="10.7109375" style="152" customWidth="1"/>
    <col min="9498" max="9498" width="10.140625" style="152" customWidth="1"/>
    <col min="9499" max="9499" width="11.7109375" style="152" customWidth="1"/>
    <col min="9500" max="9500" width="13.140625" style="152" customWidth="1"/>
    <col min="9501" max="9501" width="14.7109375" style="152" customWidth="1"/>
    <col min="9502" max="9502" width="9.7109375" style="152" bestFit="1" customWidth="1"/>
    <col min="9503" max="9729" width="8.85546875" style="152"/>
    <col min="9730" max="9730" width="5.28515625" style="152" customWidth="1"/>
    <col min="9731" max="9731" width="9" style="152" customWidth="1"/>
    <col min="9732" max="9732" width="14" style="152" customWidth="1"/>
    <col min="9733" max="9733" width="27" style="152" bestFit="1" customWidth="1"/>
    <col min="9734" max="9734" width="26.28515625" style="152" customWidth="1"/>
    <col min="9735" max="9735" width="11" style="152" customWidth="1"/>
    <col min="9736" max="9736" width="11.28515625" style="152" customWidth="1"/>
    <col min="9737" max="9737" width="9.28515625" style="152" customWidth="1"/>
    <col min="9738" max="9738" width="10" style="152" customWidth="1"/>
    <col min="9739" max="9739" width="9.85546875" style="152" customWidth="1"/>
    <col min="9740" max="9740" width="11.7109375" style="152" customWidth="1"/>
    <col min="9741" max="9741" width="11" style="152" customWidth="1"/>
    <col min="9742" max="9742" width="10.28515625" style="152" bestFit="1" customWidth="1"/>
    <col min="9743" max="9744" width="11" style="152" customWidth="1"/>
    <col min="9745" max="9746" width="17" style="152" customWidth="1"/>
    <col min="9747" max="9747" width="12.28515625" style="152" customWidth="1"/>
    <col min="9748" max="9748" width="15.7109375" style="152" customWidth="1"/>
    <col min="9749" max="9749" width="15" style="152" customWidth="1"/>
    <col min="9750" max="9750" width="26.140625" style="152" customWidth="1"/>
    <col min="9751" max="9751" width="12.85546875" style="152" customWidth="1"/>
    <col min="9752" max="9752" width="13.28515625" style="152" customWidth="1"/>
    <col min="9753" max="9753" width="10.7109375" style="152" customWidth="1"/>
    <col min="9754" max="9754" width="10.140625" style="152" customWidth="1"/>
    <col min="9755" max="9755" width="11.7109375" style="152" customWidth="1"/>
    <col min="9756" max="9756" width="13.140625" style="152" customWidth="1"/>
    <col min="9757" max="9757" width="14.7109375" style="152" customWidth="1"/>
    <col min="9758" max="9758" width="9.7109375" style="152" bestFit="1" customWidth="1"/>
    <col min="9759" max="9985" width="8.85546875" style="152"/>
    <col min="9986" max="9986" width="5.28515625" style="152" customWidth="1"/>
    <col min="9987" max="9987" width="9" style="152" customWidth="1"/>
    <col min="9988" max="9988" width="14" style="152" customWidth="1"/>
    <col min="9989" max="9989" width="27" style="152" bestFit="1" customWidth="1"/>
    <col min="9990" max="9990" width="26.28515625" style="152" customWidth="1"/>
    <col min="9991" max="9991" width="11" style="152" customWidth="1"/>
    <col min="9992" max="9992" width="11.28515625" style="152" customWidth="1"/>
    <col min="9993" max="9993" width="9.28515625" style="152" customWidth="1"/>
    <col min="9994" max="9994" width="10" style="152" customWidth="1"/>
    <col min="9995" max="9995" width="9.85546875" style="152" customWidth="1"/>
    <col min="9996" max="9996" width="11.7109375" style="152" customWidth="1"/>
    <col min="9997" max="9997" width="11" style="152" customWidth="1"/>
    <col min="9998" max="9998" width="10.28515625" style="152" bestFit="1" customWidth="1"/>
    <col min="9999" max="10000" width="11" style="152" customWidth="1"/>
    <col min="10001" max="10002" width="17" style="152" customWidth="1"/>
    <col min="10003" max="10003" width="12.28515625" style="152" customWidth="1"/>
    <col min="10004" max="10004" width="15.7109375" style="152" customWidth="1"/>
    <col min="10005" max="10005" width="15" style="152" customWidth="1"/>
    <col min="10006" max="10006" width="26.140625" style="152" customWidth="1"/>
    <col min="10007" max="10007" width="12.85546875" style="152" customWidth="1"/>
    <col min="10008" max="10008" width="13.28515625" style="152" customWidth="1"/>
    <col min="10009" max="10009" width="10.7109375" style="152" customWidth="1"/>
    <col min="10010" max="10010" width="10.140625" style="152" customWidth="1"/>
    <col min="10011" max="10011" width="11.7109375" style="152" customWidth="1"/>
    <col min="10012" max="10012" width="13.140625" style="152" customWidth="1"/>
    <col min="10013" max="10013" width="14.7109375" style="152" customWidth="1"/>
    <col min="10014" max="10014" width="9.7109375" style="152" bestFit="1" customWidth="1"/>
    <col min="10015" max="10241" width="8.85546875" style="152"/>
    <col min="10242" max="10242" width="5.28515625" style="152" customWidth="1"/>
    <col min="10243" max="10243" width="9" style="152" customWidth="1"/>
    <col min="10244" max="10244" width="14" style="152" customWidth="1"/>
    <col min="10245" max="10245" width="27" style="152" bestFit="1" customWidth="1"/>
    <col min="10246" max="10246" width="26.28515625" style="152" customWidth="1"/>
    <col min="10247" max="10247" width="11" style="152" customWidth="1"/>
    <col min="10248" max="10248" width="11.28515625" style="152" customWidth="1"/>
    <col min="10249" max="10249" width="9.28515625" style="152" customWidth="1"/>
    <col min="10250" max="10250" width="10" style="152" customWidth="1"/>
    <col min="10251" max="10251" width="9.85546875" style="152" customWidth="1"/>
    <col min="10252" max="10252" width="11.7109375" style="152" customWidth="1"/>
    <col min="10253" max="10253" width="11" style="152" customWidth="1"/>
    <col min="10254" max="10254" width="10.28515625" style="152" bestFit="1" customWidth="1"/>
    <col min="10255" max="10256" width="11" style="152" customWidth="1"/>
    <col min="10257" max="10258" width="17" style="152" customWidth="1"/>
    <col min="10259" max="10259" width="12.28515625" style="152" customWidth="1"/>
    <col min="10260" max="10260" width="15.7109375" style="152" customWidth="1"/>
    <col min="10261" max="10261" width="15" style="152" customWidth="1"/>
    <col min="10262" max="10262" width="26.140625" style="152" customWidth="1"/>
    <col min="10263" max="10263" width="12.85546875" style="152" customWidth="1"/>
    <col min="10264" max="10264" width="13.28515625" style="152" customWidth="1"/>
    <col min="10265" max="10265" width="10.7109375" style="152" customWidth="1"/>
    <col min="10266" max="10266" width="10.140625" style="152" customWidth="1"/>
    <col min="10267" max="10267" width="11.7109375" style="152" customWidth="1"/>
    <col min="10268" max="10268" width="13.140625" style="152" customWidth="1"/>
    <col min="10269" max="10269" width="14.7109375" style="152" customWidth="1"/>
    <col min="10270" max="10270" width="9.7109375" style="152" bestFit="1" customWidth="1"/>
    <col min="10271" max="10497" width="8.85546875" style="152"/>
    <col min="10498" max="10498" width="5.28515625" style="152" customWidth="1"/>
    <col min="10499" max="10499" width="9" style="152" customWidth="1"/>
    <col min="10500" max="10500" width="14" style="152" customWidth="1"/>
    <col min="10501" max="10501" width="27" style="152" bestFit="1" customWidth="1"/>
    <col min="10502" max="10502" width="26.28515625" style="152" customWidth="1"/>
    <col min="10503" max="10503" width="11" style="152" customWidth="1"/>
    <col min="10504" max="10504" width="11.28515625" style="152" customWidth="1"/>
    <col min="10505" max="10505" width="9.28515625" style="152" customWidth="1"/>
    <col min="10506" max="10506" width="10" style="152" customWidth="1"/>
    <col min="10507" max="10507" width="9.85546875" style="152" customWidth="1"/>
    <col min="10508" max="10508" width="11.7109375" style="152" customWidth="1"/>
    <col min="10509" max="10509" width="11" style="152" customWidth="1"/>
    <col min="10510" max="10510" width="10.28515625" style="152" bestFit="1" customWidth="1"/>
    <col min="10511" max="10512" width="11" style="152" customWidth="1"/>
    <col min="10513" max="10514" width="17" style="152" customWidth="1"/>
    <col min="10515" max="10515" width="12.28515625" style="152" customWidth="1"/>
    <col min="10516" max="10516" width="15.7109375" style="152" customWidth="1"/>
    <col min="10517" max="10517" width="15" style="152" customWidth="1"/>
    <col min="10518" max="10518" width="26.140625" style="152" customWidth="1"/>
    <col min="10519" max="10519" width="12.85546875" style="152" customWidth="1"/>
    <col min="10520" max="10520" width="13.28515625" style="152" customWidth="1"/>
    <col min="10521" max="10521" width="10.7109375" style="152" customWidth="1"/>
    <col min="10522" max="10522" width="10.140625" style="152" customWidth="1"/>
    <col min="10523" max="10523" width="11.7109375" style="152" customWidth="1"/>
    <col min="10524" max="10524" width="13.140625" style="152" customWidth="1"/>
    <col min="10525" max="10525" width="14.7109375" style="152" customWidth="1"/>
    <col min="10526" max="10526" width="9.7109375" style="152" bestFit="1" customWidth="1"/>
    <col min="10527" max="10753" width="8.85546875" style="152"/>
    <col min="10754" max="10754" width="5.28515625" style="152" customWidth="1"/>
    <col min="10755" max="10755" width="9" style="152" customWidth="1"/>
    <col min="10756" max="10756" width="14" style="152" customWidth="1"/>
    <col min="10757" max="10757" width="27" style="152" bestFit="1" customWidth="1"/>
    <col min="10758" max="10758" width="26.28515625" style="152" customWidth="1"/>
    <col min="10759" max="10759" width="11" style="152" customWidth="1"/>
    <col min="10760" max="10760" width="11.28515625" style="152" customWidth="1"/>
    <col min="10761" max="10761" width="9.28515625" style="152" customWidth="1"/>
    <col min="10762" max="10762" width="10" style="152" customWidth="1"/>
    <col min="10763" max="10763" width="9.85546875" style="152" customWidth="1"/>
    <col min="10764" max="10764" width="11.7109375" style="152" customWidth="1"/>
    <col min="10765" max="10765" width="11" style="152" customWidth="1"/>
    <col min="10766" max="10766" width="10.28515625" style="152" bestFit="1" customWidth="1"/>
    <col min="10767" max="10768" width="11" style="152" customWidth="1"/>
    <col min="10769" max="10770" width="17" style="152" customWidth="1"/>
    <col min="10771" max="10771" width="12.28515625" style="152" customWidth="1"/>
    <col min="10772" max="10772" width="15.7109375" style="152" customWidth="1"/>
    <col min="10773" max="10773" width="15" style="152" customWidth="1"/>
    <col min="10774" max="10774" width="26.140625" style="152" customWidth="1"/>
    <col min="10775" max="10775" width="12.85546875" style="152" customWidth="1"/>
    <col min="10776" max="10776" width="13.28515625" style="152" customWidth="1"/>
    <col min="10777" max="10777" width="10.7109375" style="152" customWidth="1"/>
    <col min="10778" max="10778" width="10.140625" style="152" customWidth="1"/>
    <col min="10779" max="10779" width="11.7109375" style="152" customWidth="1"/>
    <col min="10780" max="10780" width="13.140625" style="152" customWidth="1"/>
    <col min="10781" max="10781" width="14.7109375" style="152" customWidth="1"/>
    <col min="10782" max="10782" width="9.7109375" style="152" bestFit="1" customWidth="1"/>
    <col min="10783" max="11009" width="8.85546875" style="152"/>
    <col min="11010" max="11010" width="5.28515625" style="152" customWidth="1"/>
    <col min="11011" max="11011" width="9" style="152" customWidth="1"/>
    <col min="11012" max="11012" width="14" style="152" customWidth="1"/>
    <col min="11013" max="11013" width="27" style="152" bestFit="1" customWidth="1"/>
    <col min="11014" max="11014" width="26.28515625" style="152" customWidth="1"/>
    <col min="11015" max="11015" width="11" style="152" customWidth="1"/>
    <col min="11016" max="11016" width="11.28515625" style="152" customWidth="1"/>
    <col min="11017" max="11017" width="9.28515625" style="152" customWidth="1"/>
    <col min="11018" max="11018" width="10" style="152" customWidth="1"/>
    <col min="11019" max="11019" width="9.85546875" style="152" customWidth="1"/>
    <col min="11020" max="11020" width="11.7109375" style="152" customWidth="1"/>
    <col min="11021" max="11021" width="11" style="152" customWidth="1"/>
    <col min="11022" max="11022" width="10.28515625" style="152" bestFit="1" customWidth="1"/>
    <col min="11023" max="11024" width="11" style="152" customWidth="1"/>
    <col min="11025" max="11026" width="17" style="152" customWidth="1"/>
    <col min="11027" max="11027" width="12.28515625" style="152" customWidth="1"/>
    <col min="11028" max="11028" width="15.7109375" style="152" customWidth="1"/>
    <col min="11029" max="11029" width="15" style="152" customWidth="1"/>
    <col min="11030" max="11030" width="26.140625" style="152" customWidth="1"/>
    <col min="11031" max="11031" width="12.85546875" style="152" customWidth="1"/>
    <col min="11032" max="11032" width="13.28515625" style="152" customWidth="1"/>
    <col min="11033" max="11033" width="10.7109375" style="152" customWidth="1"/>
    <col min="11034" max="11034" width="10.140625" style="152" customWidth="1"/>
    <col min="11035" max="11035" width="11.7109375" style="152" customWidth="1"/>
    <col min="11036" max="11036" width="13.140625" style="152" customWidth="1"/>
    <col min="11037" max="11037" width="14.7109375" style="152" customWidth="1"/>
    <col min="11038" max="11038" width="9.7109375" style="152" bestFit="1" customWidth="1"/>
    <col min="11039" max="11265" width="8.85546875" style="152"/>
    <col min="11266" max="11266" width="5.28515625" style="152" customWidth="1"/>
    <col min="11267" max="11267" width="9" style="152" customWidth="1"/>
    <col min="11268" max="11268" width="14" style="152" customWidth="1"/>
    <col min="11269" max="11269" width="27" style="152" bestFit="1" customWidth="1"/>
    <col min="11270" max="11270" width="26.28515625" style="152" customWidth="1"/>
    <col min="11271" max="11271" width="11" style="152" customWidth="1"/>
    <col min="11272" max="11272" width="11.28515625" style="152" customWidth="1"/>
    <col min="11273" max="11273" width="9.28515625" style="152" customWidth="1"/>
    <col min="11274" max="11274" width="10" style="152" customWidth="1"/>
    <col min="11275" max="11275" width="9.85546875" style="152" customWidth="1"/>
    <col min="11276" max="11276" width="11.7109375" style="152" customWidth="1"/>
    <col min="11277" max="11277" width="11" style="152" customWidth="1"/>
    <col min="11278" max="11278" width="10.28515625" style="152" bestFit="1" customWidth="1"/>
    <col min="11279" max="11280" width="11" style="152" customWidth="1"/>
    <col min="11281" max="11282" width="17" style="152" customWidth="1"/>
    <col min="11283" max="11283" width="12.28515625" style="152" customWidth="1"/>
    <col min="11284" max="11284" width="15.7109375" style="152" customWidth="1"/>
    <col min="11285" max="11285" width="15" style="152" customWidth="1"/>
    <col min="11286" max="11286" width="26.140625" style="152" customWidth="1"/>
    <col min="11287" max="11287" width="12.85546875" style="152" customWidth="1"/>
    <col min="11288" max="11288" width="13.28515625" style="152" customWidth="1"/>
    <col min="11289" max="11289" width="10.7109375" style="152" customWidth="1"/>
    <col min="11290" max="11290" width="10.140625" style="152" customWidth="1"/>
    <col min="11291" max="11291" width="11.7109375" style="152" customWidth="1"/>
    <col min="11292" max="11292" width="13.140625" style="152" customWidth="1"/>
    <col min="11293" max="11293" width="14.7109375" style="152" customWidth="1"/>
    <col min="11294" max="11294" width="9.7109375" style="152" bestFit="1" customWidth="1"/>
    <col min="11295" max="11521" width="8.85546875" style="152"/>
    <col min="11522" max="11522" width="5.28515625" style="152" customWidth="1"/>
    <col min="11523" max="11523" width="9" style="152" customWidth="1"/>
    <col min="11524" max="11524" width="14" style="152" customWidth="1"/>
    <col min="11525" max="11525" width="27" style="152" bestFit="1" customWidth="1"/>
    <col min="11526" max="11526" width="26.28515625" style="152" customWidth="1"/>
    <col min="11527" max="11527" width="11" style="152" customWidth="1"/>
    <col min="11528" max="11528" width="11.28515625" style="152" customWidth="1"/>
    <col min="11529" max="11529" width="9.28515625" style="152" customWidth="1"/>
    <col min="11530" max="11530" width="10" style="152" customWidth="1"/>
    <col min="11531" max="11531" width="9.85546875" style="152" customWidth="1"/>
    <col min="11532" max="11532" width="11.7109375" style="152" customWidth="1"/>
    <col min="11533" max="11533" width="11" style="152" customWidth="1"/>
    <col min="11534" max="11534" width="10.28515625" style="152" bestFit="1" customWidth="1"/>
    <col min="11535" max="11536" width="11" style="152" customWidth="1"/>
    <col min="11537" max="11538" width="17" style="152" customWidth="1"/>
    <col min="11539" max="11539" width="12.28515625" style="152" customWidth="1"/>
    <col min="11540" max="11540" width="15.7109375" style="152" customWidth="1"/>
    <col min="11541" max="11541" width="15" style="152" customWidth="1"/>
    <col min="11542" max="11542" width="26.140625" style="152" customWidth="1"/>
    <col min="11543" max="11543" width="12.85546875" style="152" customWidth="1"/>
    <col min="11544" max="11544" width="13.28515625" style="152" customWidth="1"/>
    <col min="11545" max="11545" width="10.7109375" style="152" customWidth="1"/>
    <col min="11546" max="11546" width="10.140625" style="152" customWidth="1"/>
    <col min="11547" max="11547" width="11.7109375" style="152" customWidth="1"/>
    <col min="11548" max="11548" width="13.140625" style="152" customWidth="1"/>
    <col min="11549" max="11549" width="14.7109375" style="152" customWidth="1"/>
    <col min="11550" max="11550" width="9.7109375" style="152" bestFit="1" customWidth="1"/>
    <col min="11551" max="11777" width="8.85546875" style="152"/>
    <col min="11778" max="11778" width="5.28515625" style="152" customWidth="1"/>
    <col min="11779" max="11779" width="9" style="152" customWidth="1"/>
    <col min="11780" max="11780" width="14" style="152" customWidth="1"/>
    <col min="11781" max="11781" width="27" style="152" bestFit="1" customWidth="1"/>
    <col min="11782" max="11782" width="26.28515625" style="152" customWidth="1"/>
    <col min="11783" max="11783" width="11" style="152" customWidth="1"/>
    <col min="11784" max="11784" width="11.28515625" style="152" customWidth="1"/>
    <col min="11785" max="11785" width="9.28515625" style="152" customWidth="1"/>
    <col min="11786" max="11786" width="10" style="152" customWidth="1"/>
    <col min="11787" max="11787" width="9.85546875" style="152" customWidth="1"/>
    <col min="11788" max="11788" width="11.7109375" style="152" customWidth="1"/>
    <col min="11789" max="11789" width="11" style="152" customWidth="1"/>
    <col min="11790" max="11790" width="10.28515625" style="152" bestFit="1" customWidth="1"/>
    <col min="11791" max="11792" width="11" style="152" customWidth="1"/>
    <col min="11793" max="11794" width="17" style="152" customWidth="1"/>
    <col min="11795" max="11795" width="12.28515625" style="152" customWidth="1"/>
    <col min="11796" max="11796" width="15.7109375" style="152" customWidth="1"/>
    <col min="11797" max="11797" width="15" style="152" customWidth="1"/>
    <col min="11798" max="11798" width="26.140625" style="152" customWidth="1"/>
    <col min="11799" max="11799" width="12.85546875" style="152" customWidth="1"/>
    <col min="11800" max="11800" width="13.28515625" style="152" customWidth="1"/>
    <col min="11801" max="11801" width="10.7109375" style="152" customWidth="1"/>
    <col min="11802" max="11802" width="10.140625" style="152" customWidth="1"/>
    <col min="11803" max="11803" width="11.7109375" style="152" customWidth="1"/>
    <col min="11804" max="11804" width="13.140625" style="152" customWidth="1"/>
    <col min="11805" max="11805" width="14.7109375" style="152" customWidth="1"/>
    <col min="11806" max="11806" width="9.7109375" style="152" bestFit="1" customWidth="1"/>
    <col min="11807" max="12033" width="8.85546875" style="152"/>
    <col min="12034" max="12034" width="5.28515625" style="152" customWidth="1"/>
    <col min="12035" max="12035" width="9" style="152" customWidth="1"/>
    <col min="12036" max="12036" width="14" style="152" customWidth="1"/>
    <col min="12037" max="12037" width="27" style="152" bestFit="1" customWidth="1"/>
    <col min="12038" max="12038" width="26.28515625" style="152" customWidth="1"/>
    <col min="12039" max="12039" width="11" style="152" customWidth="1"/>
    <col min="12040" max="12040" width="11.28515625" style="152" customWidth="1"/>
    <col min="12041" max="12041" width="9.28515625" style="152" customWidth="1"/>
    <col min="12042" max="12042" width="10" style="152" customWidth="1"/>
    <col min="12043" max="12043" width="9.85546875" style="152" customWidth="1"/>
    <col min="12044" max="12044" width="11.7109375" style="152" customWidth="1"/>
    <col min="12045" max="12045" width="11" style="152" customWidth="1"/>
    <col min="12046" max="12046" width="10.28515625" style="152" bestFit="1" customWidth="1"/>
    <col min="12047" max="12048" width="11" style="152" customWidth="1"/>
    <col min="12049" max="12050" width="17" style="152" customWidth="1"/>
    <col min="12051" max="12051" width="12.28515625" style="152" customWidth="1"/>
    <col min="12052" max="12052" width="15.7109375" style="152" customWidth="1"/>
    <col min="12053" max="12053" width="15" style="152" customWidth="1"/>
    <col min="12054" max="12054" width="26.140625" style="152" customWidth="1"/>
    <col min="12055" max="12055" width="12.85546875" style="152" customWidth="1"/>
    <col min="12056" max="12056" width="13.28515625" style="152" customWidth="1"/>
    <col min="12057" max="12057" width="10.7109375" style="152" customWidth="1"/>
    <col min="12058" max="12058" width="10.140625" style="152" customWidth="1"/>
    <col min="12059" max="12059" width="11.7109375" style="152" customWidth="1"/>
    <col min="12060" max="12060" width="13.140625" style="152" customWidth="1"/>
    <col min="12061" max="12061" width="14.7109375" style="152" customWidth="1"/>
    <col min="12062" max="12062" width="9.7109375" style="152" bestFit="1" customWidth="1"/>
    <col min="12063" max="12289" width="8.85546875" style="152"/>
    <col min="12290" max="12290" width="5.28515625" style="152" customWidth="1"/>
    <col min="12291" max="12291" width="9" style="152" customWidth="1"/>
    <col min="12292" max="12292" width="14" style="152" customWidth="1"/>
    <col min="12293" max="12293" width="27" style="152" bestFit="1" customWidth="1"/>
    <col min="12294" max="12294" width="26.28515625" style="152" customWidth="1"/>
    <col min="12295" max="12295" width="11" style="152" customWidth="1"/>
    <col min="12296" max="12296" width="11.28515625" style="152" customWidth="1"/>
    <col min="12297" max="12297" width="9.28515625" style="152" customWidth="1"/>
    <col min="12298" max="12298" width="10" style="152" customWidth="1"/>
    <col min="12299" max="12299" width="9.85546875" style="152" customWidth="1"/>
    <col min="12300" max="12300" width="11.7109375" style="152" customWidth="1"/>
    <col min="12301" max="12301" width="11" style="152" customWidth="1"/>
    <col min="12302" max="12302" width="10.28515625" style="152" bestFit="1" customWidth="1"/>
    <col min="12303" max="12304" width="11" style="152" customWidth="1"/>
    <col min="12305" max="12306" width="17" style="152" customWidth="1"/>
    <col min="12307" max="12307" width="12.28515625" style="152" customWidth="1"/>
    <col min="12308" max="12308" width="15.7109375" style="152" customWidth="1"/>
    <col min="12309" max="12309" width="15" style="152" customWidth="1"/>
    <col min="12310" max="12310" width="26.140625" style="152" customWidth="1"/>
    <col min="12311" max="12311" width="12.85546875" style="152" customWidth="1"/>
    <col min="12312" max="12312" width="13.28515625" style="152" customWidth="1"/>
    <col min="12313" max="12313" width="10.7109375" style="152" customWidth="1"/>
    <col min="12314" max="12314" width="10.140625" style="152" customWidth="1"/>
    <col min="12315" max="12315" width="11.7109375" style="152" customWidth="1"/>
    <col min="12316" max="12316" width="13.140625" style="152" customWidth="1"/>
    <col min="12317" max="12317" width="14.7109375" style="152" customWidth="1"/>
    <col min="12318" max="12318" width="9.7109375" style="152" bestFit="1" customWidth="1"/>
    <col min="12319" max="12545" width="8.85546875" style="152"/>
    <col min="12546" max="12546" width="5.28515625" style="152" customWidth="1"/>
    <col min="12547" max="12547" width="9" style="152" customWidth="1"/>
    <col min="12548" max="12548" width="14" style="152" customWidth="1"/>
    <col min="12549" max="12549" width="27" style="152" bestFit="1" customWidth="1"/>
    <col min="12550" max="12550" width="26.28515625" style="152" customWidth="1"/>
    <col min="12551" max="12551" width="11" style="152" customWidth="1"/>
    <col min="12552" max="12552" width="11.28515625" style="152" customWidth="1"/>
    <col min="12553" max="12553" width="9.28515625" style="152" customWidth="1"/>
    <col min="12554" max="12554" width="10" style="152" customWidth="1"/>
    <col min="12555" max="12555" width="9.85546875" style="152" customWidth="1"/>
    <col min="12556" max="12556" width="11.7109375" style="152" customWidth="1"/>
    <col min="12557" max="12557" width="11" style="152" customWidth="1"/>
    <col min="12558" max="12558" width="10.28515625" style="152" bestFit="1" customWidth="1"/>
    <col min="12559" max="12560" width="11" style="152" customWidth="1"/>
    <col min="12561" max="12562" width="17" style="152" customWidth="1"/>
    <col min="12563" max="12563" width="12.28515625" style="152" customWidth="1"/>
    <col min="12564" max="12564" width="15.7109375" style="152" customWidth="1"/>
    <col min="12565" max="12565" width="15" style="152" customWidth="1"/>
    <col min="12566" max="12566" width="26.140625" style="152" customWidth="1"/>
    <col min="12567" max="12567" width="12.85546875" style="152" customWidth="1"/>
    <col min="12568" max="12568" width="13.28515625" style="152" customWidth="1"/>
    <col min="12569" max="12569" width="10.7109375" style="152" customWidth="1"/>
    <col min="12570" max="12570" width="10.140625" style="152" customWidth="1"/>
    <col min="12571" max="12571" width="11.7109375" style="152" customWidth="1"/>
    <col min="12572" max="12572" width="13.140625" style="152" customWidth="1"/>
    <col min="12573" max="12573" width="14.7109375" style="152" customWidth="1"/>
    <col min="12574" max="12574" width="9.7109375" style="152" bestFit="1" customWidth="1"/>
    <col min="12575" max="12801" width="8.85546875" style="152"/>
    <col min="12802" max="12802" width="5.28515625" style="152" customWidth="1"/>
    <col min="12803" max="12803" width="9" style="152" customWidth="1"/>
    <col min="12804" max="12804" width="14" style="152" customWidth="1"/>
    <col min="12805" max="12805" width="27" style="152" bestFit="1" customWidth="1"/>
    <col min="12806" max="12806" width="26.28515625" style="152" customWidth="1"/>
    <col min="12807" max="12807" width="11" style="152" customWidth="1"/>
    <col min="12808" max="12808" width="11.28515625" style="152" customWidth="1"/>
    <col min="12809" max="12809" width="9.28515625" style="152" customWidth="1"/>
    <col min="12810" max="12810" width="10" style="152" customWidth="1"/>
    <col min="12811" max="12811" width="9.85546875" style="152" customWidth="1"/>
    <col min="12812" max="12812" width="11.7109375" style="152" customWidth="1"/>
    <col min="12813" max="12813" width="11" style="152" customWidth="1"/>
    <col min="12814" max="12814" width="10.28515625" style="152" bestFit="1" customWidth="1"/>
    <col min="12815" max="12816" width="11" style="152" customWidth="1"/>
    <col min="12817" max="12818" width="17" style="152" customWidth="1"/>
    <col min="12819" max="12819" width="12.28515625" style="152" customWidth="1"/>
    <col min="12820" max="12820" width="15.7109375" style="152" customWidth="1"/>
    <col min="12821" max="12821" width="15" style="152" customWidth="1"/>
    <col min="12822" max="12822" width="26.140625" style="152" customWidth="1"/>
    <col min="12823" max="12823" width="12.85546875" style="152" customWidth="1"/>
    <col min="12824" max="12824" width="13.28515625" style="152" customWidth="1"/>
    <col min="12825" max="12825" width="10.7109375" style="152" customWidth="1"/>
    <col min="12826" max="12826" width="10.140625" style="152" customWidth="1"/>
    <col min="12827" max="12827" width="11.7109375" style="152" customWidth="1"/>
    <col min="12828" max="12828" width="13.140625" style="152" customWidth="1"/>
    <col min="12829" max="12829" width="14.7109375" style="152" customWidth="1"/>
    <col min="12830" max="12830" width="9.7109375" style="152" bestFit="1" customWidth="1"/>
    <col min="12831" max="13057" width="8.85546875" style="152"/>
    <col min="13058" max="13058" width="5.28515625" style="152" customWidth="1"/>
    <col min="13059" max="13059" width="9" style="152" customWidth="1"/>
    <col min="13060" max="13060" width="14" style="152" customWidth="1"/>
    <col min="13061" max="13061" width="27" style="152" bestFit="1" customWidth="1"/>
    <col min="13062" max="13062" width="26.28515625" style="152" customWidth="1"/>
    <col min="13063" max="13063" width="11" style="152" customWidth="1"/>
    <col min="13064" max="13064" width="11.28515625" style="152" customWidth="1"/>
    <col min="13065" max="13065" width="9.28515625" style="152" customWidth="1"/>
    <col min="13066" max="13066" width="10" style="152" customWidth="1"/>
    <col min="13067" max="13067" width="9.85546875" style="152" customWidth="1"/>
    <col min="13068" max="13068" width="11.7109375" style="152" customWidth="1"/>
    <col min="13069" max="13069" width="11" style="152" customWidth="1"/>
    <col min="13070" max="13070" width="10.28515625" style="152" bestFit="1" customWidth="1"/>
    <col min="13071" max="13072" width="11" style="152" customWidth="1"/>
    <col min="13073" max="13074" width="17" style="152" customWidth="1"/>
    <col min="13075" max="13075" width="12.28515625" style="152" customWidth="1"/>
    <col min="13076" max="13076" width="15.7109375" style="152" customWidth="1"/>
    <col min="13077" max="13077" width="15" style="152" customWidth="1"/>
    <col min="13078" max="13078" width="26.140625" style="152" customWidth="1"/>
    <col min="13079" max="13079" width="12.85546875" style="152" customWidth="1"/>
    <col min="13080" max="13080" width="13.28515625" style="152" customWidth="1"/>
    <col min="13081" max="13081" width="10.7109375" style="152" customWidth="1"/>
    <col min="13082" max="13082" width="10.140625" style="152" customWidth="1"/>
    <col min="13083" max="13083" width="11.7109375" style="152" customWidth="1"/>
    <col min="13084" max="13084" width="13.140625" style="152" customWidth="1"/>
    <col min="13085" max="13085" width="14.7109375" style="152" customWidth="1"/>
    <col min="13086" max="13086" width="9.7109375" style="152" bestFit="1" customWidth="1"/>
    <col min="13087" max="13313" width="8.85546875" style="152"/>
    <col min="13314" max="13314" width="5.28515625" style="152" customWidth="1"/>
    <col min="13315" max="13315" width="9" style="152" customWidth="1"/>
    <col min="13316" max="13316" width="14" style="152" customWidth="1"/>
    <col min="13317" max="13317" width="27" style="152" bestFit="1" customWidth="1"/>
    <col min="13318" max="13318" width="26.28515625" style="152" customWidth="1"/>
    <col min="13319" max="13319" width="11" style="152" customWidth="1"/>
    <col min="13320" max="13320" width="11.28515625" style="152" customWidth="1"/>
    <col min="13321" max="13321" width="9.28515625" style="152" customWidth="1"/>
    <col min="13322" max="13322" width="10" style="152" customWidth="1"/>
    <col min="13323" max="13323" width="9.85546875" style="152" customWidth="1"/>
    <col min="13324" max="13324" width="11.7109375" style="152" customWidth="1"/>
    <col min="13325" max="13325" width="11" style="152" customWidth="1"/>
    <col min="13326" max="13326" width="10.28515625" style="152" bestFit="1" customWidth="1"/>
    <col min="13327" max="13328" width="11" style="152" customWidth="1"/>
    <col min="13329" max="13330" width="17" style="152" customWidth="1"/>
    <col min="13331" max="13331" width="12.28515625" style="152" customWidth="1"/>
    <col min="13332" max="13332" width="15.7109375" style="152" customWidth="1"/>
    <col min="13333" max="13333" width="15" style="152" customWidth="1"/>
    <col min="13334" max="13334" width="26.140625" style="152" customWidth="1"/>
    <col min="13335" max="13335" width="12.85546875" style="152" customWidth="1"/>
    <col min="13336" max="13336" width="13.28515625" style="152" customWidth="1"/>
    <col min="13337" max="13337" width="10.7109375" style="152" customWidth="1"/>
    <col min="13338" max="13338" width="10.140625" style="152" customWidth="1"/>
    <col min="13339" max="13339" width="11.7109375" style="152" customWidth="1"/>
    <col min="13340" max="13340" width="13.140625" style="152" customWidth="1"/>
    <col min="13341" max="13341" width="14.7109375" style="152" customWidth="1"/>
    <col min="13342" max="13342" width="9.7109375" style="152" bestFit="1" customWidth="1"/>
    <col min="13343" max="13569" width="8.85546875" style="152"/>
    <col min="13570" max="13570" width="5.28515625" style="152" customWidth="1"/>
    <col min="13571" max="13571" width="9" style="152" customWidth="1"/>
    <col min="13572" max="13572" width="14" style="152" customWidth="1"/>
    <col min="13573" max="13573" width="27" style="152" bestFit="1" customWidth="1"/>
    <col min="13574" max="13574" width="26.28515625" style="152" customWidth="1"/>
    <col min="13575" max="13575" width="11" style="152" customWidth="1"/>
    <col min="13576" max="13576" width="11.28515625" style="152" customWidth="1"/>
    <col min="13577" max="13577" width="9.28515625" style="152" customWidth="1"/>
    <col min="13578" max="13578" width="10" style="152" customWidth="1"/>
    <col min="13579" max="13579" width="9.85546875" style="152" customWidth="1"/>
    <col min="13580" max="13580" width="11.7109375" style="152" customWidth="1"/>
    <col min="13581" max="13581" width="11" style="152" customWidth="1"/>
    <col min="13582" max="13582" width="10.28515625" style="152" bestFit="1" customWidth="1"/>
    <col min="13583" max="13584" width="11" style="152" customWidth="1"/>
    <col min="13585" max="13586" width="17" style="152" customWidth="1"/>
    <col min="13587" max="13587" width="12.28515625" style="152" customWidth="1"/>
    <col min="13588" max="13588" width="15.7109375" style="152" customWidth="1"/>
    <col min="13589" max="13589" width="15" style="152" customWidth="1"/>
    <col min="13590" max="13590" width="26.140625" style="152" customWidth="1"/>
    <col min="13591" max="13591" width="12.85546875" style="152" customWidth="1"/>
    <col min="13592" max="13592" width="13.28515625" style="152" customWidth="1"/>
    <col min="13593" max="13593" width="10.7109375" style="152" customWidth="1"/>
    <col min="13594" max="13594" width="10.140625" style="152" customWidth="1"/>
    <col min="13595" max="13595" width="11.7109375" style="152" customWidth="1"/>
    <col min="13596" max="13596" width="13.140625" style="152" customWidth="1"/>
    <col min="13597" max="13597" width="14.7109375" style="152" customWidth="1"/>
    <col min="13598" max="13598" width="9.7109375" style="152" bestFit="1" customWidth="1"/>
    <col min="13599" max="13825" width="8.85546875" style="152"/>
    <col min="13826" max="13826" width="5.28515625" style="152" customWidth="1"/>
    <col min="13827" max="13827" width="9" style="152" customWidth="1"/>
    <col min="13828" max="13828" width="14" style="152" customWidth="1"/>
    <col min="13829" max="13829" width="27" style="152" bestFit="1" customWidth="1"/>
    <col min="13830" max="13830" width="26.28515625" style="152" customWidth="1"/>
    <col min="13831" max="13831" width="11" style="152" customWidth="1"/>
    <col min="13832" max="13832" width="11.28515625" style="152" customWidth="1"/>
    <col min="13833" max="13833" width="9.28515625" style="152" customWidth="1"/>
    <col min="13834" max="13834" width="10" style="152" customWidth="1"/>
    <col min="13835" max="13835" width="9.85546875" style="152" customWidth="1"/>
    <col min="13836" max="13836" width="11.7109375" style="152" customWidth="1"/>
    <col min="13837" max="13837" width="11" style="152" customWidth="1"/>
    <col min="13838" max="13838" width="10.28515625" style="152" bestFit="1" customWidth="1"/>
    <col min="13839" max="13840" width="11" style="152" customWidth="1"/>
    <col min="13841" max="13842" width="17" style="152" customWidth="1"/>
    <col min="13843" max="13843" width="12.28515625" style="152" customWidth="1"/>
    <col min="13844" max="13844" width="15.7109375" style="152" customWidth="1"/>
    <col min="13845" max="13845" width="15" style="152" customWidth="1"/>
    <col min="13846" max="13846" width="26.140625" style="152" customWidth="1"/>
    <col min="13847" max="13847" width="12.85546875" style="152" customWidth="1"/>
    <col min="13848" max="13848" width="13.28515625" style="152" customWidth="1"/>
    <col min="13849" max="13849" width="10.7109375" style="152" customWidth="1"/>
    <col min="13850" max="13850" width="10.140625" style="152" customWidth="1"/>
    <col min="13851" max="13851" width="11.7109375" style="152" customWidth="1"/>
    <col min="13852" max="13852" width="13.140625" style="152" customWidth="1"/>
    <col min="13853" max="13853" width="14.7109375" style="152" customWidth="1"/>
    <col min="13854" max="13854" width="9.7109375" style="152" bestFit="1" customWidth="1"/>
    <col min="13855" max="14081" width="8.85546875" style="152"/>
    <col min="14082" max="14082" width="5.28515625" style="152" customWidth="1"/>
    <col min="14083" max="14083" width="9" style="152" customWidth="1"/>
    <col min="14084" max="14084" width="14" style="152" customWidth="1"/>
    <col min="14085" max="14085" width="27" style="152" bestFit="1" customWidth="1"/>
    <col min="14086" max="14086" width="26.28515625" style="152" customWidth="1"/>
    <col min="14087" max="14087" width="11" style="152" customWidth="1"/>
    <col min="14088" max="14088" width="11.28515625" style="152" customWidth="1"/>
    <col min="14089" max="14089" width="9.28515625" style="152" customWidth="1"/>
    <col min="14090" max="14090" width="10" style="152" customWidth="1"/>
    <col min="14091" max="14091" width="9.85546875" style="152" customWidth="1"/>
    <col min="14092" max="14092" width="11.7109375" style="152" customWidth="1"/>
    <col min="14093" max="14093" width="11" style="152" customWidth="1"/>
    <col min="14094" max="14094" width="10.28515625" style="152" bestFit="1" customWidth="1"/>
    <col min="14095" max="14096" width="11" style="152" customWidth="1"/>
    <col min="14097" max="14098" width="17" style="152" customWidth="1"/>
    <col min="14099" max="14099" width="12.28515625" style="152" customWidth="1"/>
    <col min="14100" max="14100" width="15.7109375" style="152" customWidth="1"/>
    <col min="14101" max="14101" width="15" style="152" customWidth="1"/>
    <col min="14102" max="14102" width="26.140625" style="152" customWidth="1"/>
    <col min="14103" max="14103" width="12.85546875" style="152" customWidth="1"/>
    <col min="14104" max="14104" width="13.28515625" style="152" customWidth="1"/>
    <col min="14105" max="14105" width="10.7109375" style="152" customWidth="1"/>
    <col min="14106" max="14106" width="10.140625" style="152" customWidth="1"/>
    <col min="14107" max="14107" width="11.7109375" style="152" customWidth="1"/>
    <col min="14108" max="14108" width="13.140625" style="152" customWidth="1"/>
    <col min="14109" max="14109" width="14.7109375" style="152" customWidth="1"/>
    <col min="14110" max="14110" width="9.7109375" style="152" bestFit="1" customWidth="1"/>
    <col min="14111" max="14337" width="8.85546875" style="152"/>
    <col min="14338" max="14338" width="5.28515625" style="152" customWidth="1"/>
    <col min="14339" max="14339" width="9" style="152" customWidth="1"/>
    <col min="14340" max="14340" width="14" style="152" customWidth="1"/>
    <col min="14341" max="14341" width="27" style="152" bestFit="1" customWidth="1"/>
    <col min="14342" max="14342" width="26.28515625" style="152" customWidth="1"/>
    <col min="14343" max="14343" width="11" style="152" customWidth="1"/>
    <col min="14344" max="14344" width="11.28515625" style="152" customWidth="1"/>
    <col min="14345" max="14345" width="9.28515625" style="152" customWidth="1"/>
    <col min="14346" max="14346" width="10" style="152" customWidth="1"/>
    <col min="14347" max="14347" width="9.85546875" style="152" customWidth="1"/>
    <col min="14348" max="14348" width="11.7109375" style="152" customWidth="1"/>
    <col min="14349" max="14349" width="11" style="152" customWidth="1"/>
    <col min="14350" max="14350" width="10.28515625" style="152" bestFit="1" customWidth="1"/>
    <col min="14351" max="14352" width="11" style="152" customWidth="1"/>
    <col min="14353" max="14354" width="17" style="152" customWidth="1"/>
    <col min="14355" max="14355" width="12.28515625" style="152" customWidth="1"/>
    <col min="14356" max="14356" width="15.7109375" style="152" customWidth="1"/>
    <col min="14357" max="14357" width="15" style="152" customWidth="1"/>
    <col min="14358" max="14358" width="26.140625" style="152" customWidth="1"/>
    <col min="14359" max="14359" width="12.85546875" style="152" customWidth="1"/>
    <col min="14360" max="14360" width="13.28515625" style="152" customWidth="1"/>
    <col min="14361" max="14361" width="10.7109375" style="152" customWidth="1"/>
    <col min="14362" max="14362" width="10.140625" style="152" customWidth="1"/>
    <col min="14363" max="14363" width="11.7109375" style="152" customWidth="1"/>
    <col min="14364" max="14364" width="13.140625" style="152" customWidth="1"/>
    <col min="14365" max="14365" width="14.7109375" style="152" customWidth="1"/>
    <col min="14366" max="14366" width="9.7109375" style="152" bestFit="1" customWidth="1"/>
    <col min="14367" max="14593" width="8.85546875" style="152"/>
    <col min="14594" max="14594" width="5.28515625" style="152" customWidth="1"/>
    <col min="14595" max="14595" width="9" style="152" customWidth="1"/>
    <col min="14596" max="14596" width="14" style="152" customWidth="1"/>
    <col min="14597" max="14597" width="27" style="152" bestFit="1" customWidth="1"/>
    <col min="14598" max="14598" width="26.28515625" style="152" customWidth="1"/>
    <col min="14599" max="14599" width="11" style="152" customWidth="1"/>
    <col min="14600" max="14600" width="11.28515625" style="152" customWidth="1"/>
    <col min="14601" max="14601" width="9.28515625" style="152" customWidth="1"/>
    <col min="14602" max="14602" width="10" style="152" customWidth="1"/>
    <col min="14603" max="14603" width="9.85546875" style="152" customWidth="1"/>
    <col min="14604" max="14604" width="11.7109375" style="152" customWidth="1"/>
    <col min="14605" max="14605" width="11" style="152" customWidth="1"/>
    <col min="14606" max="14606" width="10.28515625" style="152" bestFit="1" customWidth="1"/>
    <col min="14607" max="14608" width="11" style="152" customWidth="1"/>
    <col min="14609" max="14610" width="17" style="152" customWidth="1"/>
    <col min="14611" max="14611" width="12.28515625" style="152" customWidth="1"/>
    <col min="14612" max="14612" width="15.7109375" style="152" customWidth="1"/>
    <col min="14613" max="14613" width="15" style="152" customWidth="1"/>
    <col min="14614" max="14614" width="26.140625" style="152" customWidth="1"/>
    <col min="14615" max="14615" width="12.85546875" style="152" customWidth="1"/>
    <col min="14616" max="14616" width="13.28515625" style="152" customWidth="1"/>
    <col min="14617" max="14617" width="10.7109375" style="152" customWidth="1"/>
    <col min="14618" max="14618" width="10.140625" style="152" customWidth="1"/>
    <col min="14619" max="14619" width="11.7109375" style="152" customWidth="1"/>
    <col min="14620" max="14620" width="13.140625" style="152" customWidth="1"/>
    <col min="14621" max="14621" width="14.7109375" style="152" customWidth="1"/>
    <col min="14622" max="14622" width="9.7109375" style="152" bestFit="1" customWidth="1"/>
    <col min="14623" max="14849" width="8.85546875" style="152"/>
    <col min="14850" max="14850" width="5.28515625" style="152" customWidth="1"/>
    <col min="14851" max="14851" width="9" style="152" customWidth="1"/>
    <col min="14852" max="14852" width="14" style="152" customWidth="1"/>
    <col min="14853" max="14853" width="27" style="152" bestFit="1" customWidth="1"/>
    <col min="14854" max="14854" width="26.28515625" style="152" customWidth="1"/>
    <col min="14855" max="14855" width="11" style="152" customWidth="1"/>
    <col min="14856" max="14856" width="11.28515625" style="152" customWidth="1"/>
    <col min="14857" max="14857" width="9.28515625" style="152" customWidth="1"/>
    <col min="14858" max="14858" width="10" style="152" customWidth="1"/>
    <col min="14859" max="14859" width="9.85546875" style="152" customWidth="1"/>
    <col min="14860" max="14860" width="11.7109375" style="152" customWidth="1"/>
    <col min="14861" max="14861" width="11" style="152" customWidth="1"/>
    <col min="14862" max="14862" width="10.28515625" style="152" bestFit="1" customWidth="1"/>
    <col min="14863" max="14864" width="11" style="152" customWidth="1"/>
    <col min="14865" max="14866" width="17" style="152" customWidth="1"/>
    <col min="14867" max="14867" width="12.28515625" style="152" customWidth="1"/>
    <col min="14868" max="14868" width="15.7109375" style="152" customWidth="1"/>
    <col min="14869" max="14869" width="15" style="152" customWidth="1"/>
    <col min="14870" max="14870" width="26.140625" style="152" customWidth="1"/>
    <col min="14871" max="14871" width="12.85546875" style="152" customWidth="1"/>
    <col min="14872" max="14872" width="13.28515625" style="152" customWidth="1"/>
    <col min="14873" max="14873" width="10.7109375" style="152" customWidth="1"/>
    <col min="14874" max="14874" width="10.140625" style="152" customWidth="1"/>
    <col min="14875" max="14875" width="11.7109375" style="152" customWidth="1"/>
    <col min="14876" max="14876" width="13.140625" style="152" customWidth="1"/>
    <col min="14877" max="14877" width="14.7109375" style="152" customWidth="1"/>
    <col min="14878" max="14878" width="9.7109375" style="152" bestFit="1" customWidth="1"/>
    <col min="14879" max="15105" width="8.85546875" style="152"/>
    <col min="15106" max="15106" width="5.28515625" style="152" customWidth="1"/>
    <col min="15107" max="15107" width="9" style="152" customWidth="1"/>
    <col min="15108" max="15108" width="14" style="152" customWidth="1"/>
    <col min="15109" max="15109" width="27" style="152" bestFit="1" customWidth="1"/>
    <col min="15110" max="15110" width="26.28515625" style="152" customWidth="1"/>
    <col min="15111" max="15111" width="11" style="152" customWidth="1"/>
    <col min="15112" max="15112" width="11.28515625" style="152" customWidth="1"/>
    <col min="15113" max="15113" width="9.28515625" style="152" customWidth="1"/>
    <col min="15114" max="15114" width="10" style="152" customWidth="1"/>
    <col min="15115" max="15115" width="9.85546875" style="152" customWidth="1"/>
    <col min="15116" max="15116" width="11.7109375" style="152" customWidth="1"/>
    <col min="15117" max="15117" width="11" style="152" customWidth="1"/>
    <col min="15118" max="15118" width="10.28515625" style="152" bestFit="1" customWidth="1"/>
    <col min="15119" max="15120" width="11" style="152" customWidth="1"/>
    <col min="15121" max="15122" width="17" style="152" customWidth="1"/>
    <col min="15123" max="15123" width="12.28515625" style="152" customWidth="1"/>
    <col min="15124" max="15124" width="15.7109375" style="152" customWidth="1"/>
    <col min="15125" max="15125" width="15" style="152" customWidth="1"/>
    <col min="15126" max="15126" width="26.140625" style="152" customWidth="1"/>
    <col min="15127" max="15127" width="12.85546875" style="152" customWidth="1"/>
    <col min="15128" max="15128" width="13.28515625" style="152" customWidth="1"/>
    <col min="15129" max="15129" width="10.7109375" style="152" customWidth="1"/>
    <col min="15130" max="15130" width="10.140625" style="152" customWidth="1"/>
    <col min="15131" max="15131" width="11.7109375" style="152" customWidth="1"/>
    <col min="15132" max="15132" width="13.140625" style="152" customWidth="1"/>
    <col min="15133" max="15133" width="14.7109375" style="152" customWidth="1"/>
    <col min="15134" max="15134" width="9.7109375" style="152" bestFit="1" customWidth="1"/>
    <col min="15135" max="15361" width="8.85546875" style="152"/>
    <col min="15362" max="15362" width="5.28515625" style="152" customWidth="1"/>
    <col min="15363" max="15363" width="9" style="152" customWidth="1"/>
    <col min="15364" max="15364" width="14" style="152" customWidth="1"/>
    <col min="15365" max="15365" width="27" style="152" bestFit="1" customWidth="1"/>
    <col min="15366" max="15366" width="26.28515625" style="152" customWidth="1"/>
    <col min="15367" max="15367" width="11" style="152" customWidth="1"/>
    <col min="15368" max="15368" width="11.28515625" style="152" customWidth="1"/>
    <col min="15369" max="15369" width="9.28515625" style="152" customWidth="1"/>
    <col min="15370" max="15370" width="10" style="152" customWidth="1"/>
    <col min="15371" max="15371" width="9.85546875" style="152" customWidth="1"/>
    <col min="15372" max="15372" width="11.7109375" style="152" customWidth="1"/>
    <col min="15373" max="15373" width="11" style="152" customWidth="1"/>
    <col min="15374" max="15374" width="10.28515625" style="152" bestFit="1" customWidth="1"/>
    <col min="15375" max="15376" width="11" style="152" customWidth="1"/>
    <col min="15377" max="15378" width="17" style="152" customWidth="1"/>
    <col min="15379" max="15379" width="12.28515625" style="152" customWidth="1"/>
    <col min="15380" max="15380" width="15.7109375" style="152" customWidth="1"/>
    <col min="15381" max="15381" width="15" style="152" customWidth="1"/>
    <col min="15382" max="15382" width="26.140625" style="152" customWidth="1"/>
    <col min="15383" max="15383" width="12.85546875" style="152" customWidth="1"/>
    <col min="15384" max="15384" width="13.28515625" style="152" customWidth="1"/>
    <col min="15385" max="15385" width="10.7109375" style="152" customWidth="1"/>
    <col min="15386" max="15386" width="10.140625" style="152" customWidth="1"/>
    <col min="15387" max="15387" width="11.7109375" style="152" customWidth="1"/>
    <col min="15388" max="15388" width="13.140625" style="152" customWidth="1"/>
    <col min="15389" max="15389" width="14.7109375" style="152" customWidth="1"/>
    <col min="15390" max="15390" width="9.7109375" style="152" bestFit="1" customWidth="1"/>
    <col min="15391" max="15617" width="8.85546875" style="152"/>
    <col min="15618" max="15618" width="5.28515625" style="152" customWidth="1"/>
    <col min="15619" max="15619" width="9" style="152" customWidth="1"/>
    <col min="15620" max="15620" width="14" style="152" customWidth="1"/>
    <col min="15621" max="15621" width="27" style="152" bestFit="1" customWidth="1"/>
    <col min="15622" max="15622" width="26.28515625" style="152" customWidth="1"/>
    <col min="15623" max="15623" width="11" style="152" customWidth="1"/>
    <col min="15624" max="15624" width="11.28515625" style="152" customWidth="1"/>
    <col min="15625" max="15625" width="9.28515625" style="152" customWidth="1"/>
    <col min="15626" max="15626" width="10" style="152" customWidth="1"/>
    <col min="15627" max="15627" width="9.85546875" style="152" customWidth="1"/>
    <col min="15628" max="15628" width="11.7109375" style="152" customWidth="1"/>
    <col min="15629" max="15629" width="11" style="152" customWidth="1"/>
    <col min="15630" max="15630" width="10.28515625" style="152" bestFit="1" customWidth="1"/>
    <col min="15631" max="15632" width="11" style="152" customWidth="1"/>
    <col min="15633" max="15634" width="17" style="152" customWidth="1"/>
    <col min="15635" max="15635" width="12.28515625" style="152" customWidth="1"/>
    <col min="15636" max="15636" width="15.7109375" style="152" customWidth="1"/>
    <col min="15637" max="15637" width="15" style="152" customWidth="1"/>
    <col min="15638" max="15638" width="26.140625" style="152" customWidth="1"/>
    <col min="15639" max="15639" width="12.85546875" style="152" customWidth="1"/>
    <col min="15640" max="15640" width="13.28515625" style="152" customWidth="1"/>
    <col min="15641" max="15641" width="10.7109375" style="152" customWidth="1"/>
    <col min="15642" max="15642" width="10.140625" style="152" customWidth="1"/>
    <col min="15643" max="15643" width="11.7109375" style="152" customWidth="1"/>
    <col min="15644" max="15644" width="13.140625" style="152" customWidth="1"/>
    <col min="15645" max="15645" width="14.7109375" style="152" customWidth="1"/>
    <col min="15646" max="15646" width="9.7109375" style="152" bestFit="1" customWidth="1"/>
    <col min="15647" max="15873" width="8.85546875" style="152"/>
    <col min="15874" max="15874" width="5.28515625" style="152" customWidth="1"/>
    <col min="15875" max="15875" width="9" style="152" customWidth="1"/>
    <col min="15876" max="15876" width="14" style="152" customWidth="1"/>
    <col min="15877" max="15877" width="27" style="152" bestFit="1" customWidth="1"/>
    <col min="15878" max="15878" width="26.28515625" style="152" customWidth="1"/>
    <col min="15879" max="15879" width="11" style="152" customWidth="1"/>
    <col min="15880" max="15880" width="11.28515625" style="152" customWidth="1"/>
    <col min="15881" max="15881" width="9.28515625" style="152" customWidth="1"/>
    <col min="15882" max="15882" width="10" style="152" customWidth="1"/>
    <col min="15883" max="15883" width="9.85546875" style="152" customWidth="1"/>
    <col min="15884" max="15884" width="11.7109375" style="152" customWidth="1"/>
    <col min="15885" max="15885" width="11" style="152" customWidth="1"/>
    <col min="15886" max="15886" width="10.28515625" style="152" bestFit="1" customWidth="1"/>
    <col min="15887" max="15888" width="11" style="152" customWidth="1"/>
    <col min="15889" max="15890" width="17" style="152" customWidth="1"/>
    <col min="15891" max="15891" width="12.28515625" style="152" customWidth="1"/>
    <col min="15892" max="15892" width="15.7109375" style="152" customWidth="1"/>
    <col min="15893" max="15893" width="15" style="152" customWidth="1"/>
    <col min="15894" max="15894" width="26.140625" style="152" customWidth="1"/>
    <col min="15895" max="15895" width="12.85546875" style="152" customWidth="1"/>
    <col min="15896" max="15896" width="13.28515625" style="152" customWidth="1"/>
    <col min="15897" max="15897" width="10.7109375" style="152" customWidth="1"/>
    <col min="15898" max="15898" width="10.140625" style="152" customWidth="1"/>
    <col min="15899" max="15899" width="11.7109375" style="152" customWidth="1"/>
    <col min="15900" max="15900" width="13.140625" style="152" customWidth="1"/>
    <col min="15901" max="15901" width="14.7109375" style="152" customWidth="1"/>
    <col min="15902" max="15902" width="9.7109375" style="152" bestFit="1" customWidth="1"/>
    <col min="15903" max="16129" width="8.85546875" style="152"/>
    <col min="16130" max="16130" width="5.28515625" style="152" customWidth="1"/>
    <col min="16131" max="16131" width="9" style="152" customWidth="1"/>
    <col min="16132" max="16132" width="14" style="152" customWidth="1"/>
    <col min="16133" max="16133" width="27" style="152" bestFit="1" customWidth="1"/>
    <col min="16134" max="16134" width="26.28515625" style="152" customWidth="1"/>
    <col min="16135" max="16135" width="11" style="152" customWidth="1"/>
    <col min="16136" max="16136" width="11.28515625" style="152" customWidth="1"/>
    <col min="16137" max="16137" width="9.28515625" style="152" customWidth="1"/>
    <col min="16138" max="16138" width="10" style="152" customWidth="1"/>
    <col min="16139" max="16139" width="9.85546875" style="152" customWidth="1"/>
    <col min="16140" max="16140" width="11.7109375" style="152" customWidth="1"/>
    <col min="16141" max="16141" width="11" style="152" customWidth="1"/>
    <col min="16142" max="16142" width="10.28515625" style="152" bestFit="1" customWidth="1"/>
    <col min="16143" max="16144" width="11" style="152" customWidth="1"/>
    <col min="16145" max="16146" width="17" style="152" customWidth="1"/>
    <col min="16147" max="16147" width="12.28515625" style="152" customWidth="1"/>
    <col min="16148" max="16148" width="15.7109375" style="152" customWidth="1"/>
    <col min="16149" max="16149" width="15" style="152" customWidth="1"/>
    <col min="16150" max="16150" width="26.140625" style="152" customWidth="1"/>
    <col min="16151" max="16151" width="12.85546875" style="152" customWidth="1"/>
    <col min="16152" max="16152" width="13.28515625" style="152" customWidth="1"/>
    <col min="16153" max="16153" width="10.7109375" style="152" customWidth="1"/>
    <col min="16154" max="16154" width="10.140625" style="152" customWidth="1"/>
    <col min="16155" max="16155" width="11.7109375" style="152" customWidth="1"/>
    <col min="16156" max="16156" width="13.140625" style="152" customWidth="1"/>
    <col min="16157" max="16157" width="14.7109375" style="152" customWidth="1"/>
    <col min="16158" max="16158" width="9.7109375" style="152" bestFit="1" customWidth="1"/>
    <col min="16159" max="16384" width="8.85546875" style="152"/>
  </cols>
  <sheetData>
    <row r="1" spans="1:34" ht="11.1" customHeight="1" x14ac:dyDescent="0.25">
      <c r="K1" s="152"/>
      <c r="L1" s="152"/>
      <c r="M1" s="152"/>
      <c r="N1" s="152"/>
      <c r="T1" s="152"/>
    </row>
    <row r="2" spans="1:34" ht="11.65" customHeight="1" x14ac:dyDescent="0.25">
      <c r="K2" s="152"/>
      <c r="L2" s="152"/>
      <c r="M2" s="152"/>
      <c r="N2" s="152"/>
      <c r="T2" s="152"/>
    </row>
    <row r="3" spans="1:34" ht="10.9" customHeight="1" x14ac:dyDescent="0.25">
      <c r="A3" s="158"/>
      <c r="K3" s="152"/>
      <c r="L3" s="152"/>
      <c r="M3" s="152"/>
      <c r="N3" s="152"/>
      <c r="T3" s="152"/>
    </row>
    <row r="4" spans="1:34" s="163" customFormat="1" ht="35.450000000000003" customHeight="1" x14ac:dyDescent="0.25">
      <c r="A4" s="246" t="s">
        <v>244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195"/>
      <c r="AG4" s="163" t="s">
        <v>0</v>
      </c>
      <c r="AH4" s="163" t="s">
        <v>0</v>
      </c>
    </row>
    <row r="5" spans="1:34" s="166" customFormat="1" ht="59.25" customHeight="1" x14ac:dyDescent="0.25">
      <c r="A5" s="116"/>
      <c r="B5" s="247" t="s">
        <v>1</v>
      </c>
      <c r="C5" s="227"/>
      <c r="D5" s="196" t="s">
        <v>155</v>
      </c>
      <c r="E5" s="230" t="s">
        <v>245</v>
      </c>
      <c r="F5" s="248"/>
      <c r="G5" s="247" t="s">
        <v>164</v>
      </c>
      <c r="H5" s="247"/>
      <c r="I5" s="247" t="s">
        <v>163</v>
      </c>
      <c r="J5" s="247"/>
      <c r="K5" s="36" t="s">
        <v>93</v>
      </c>
      <c r="L5" s="247" t="s">
        <v>3</v>
      </c>
      <c r="M5" s="247"/>
      <c r="N5" s="231" t="s">
        <v>4</v>
      </c>
      <c r="O5" s="243"/>
      <c r="P5" s="232"/>
      <c r="Q5" s="249" t="s">
        <v>233</v>
      </c>
      <c r="R5" s="249"/>
      <c r="S5" s="249"/>
      <c r="T5" s="224" t="s">
        <v>5</v>
      </c>
      <c r="U5" s="224"/>
      <c r="V5" s="113" t="s">
        <v>6</v>
      </c>
      <c r="W5" s="224" t="s">
        <v>64</v>
      </c>
      <c r="X5" s="224"/>
      <c r="Y5" s="224"/>
      <c r="Z5" s="224"/>
      <c r="AA5" s="224"/>
      <c r="AB5" s="224"/>
      <c r="AC5" s="224"/>
      <c r="AD5" s="165"/>
    </row>
    <row r="6" spans="1:34" s="175" customFormat="1" ht="93" customHeight="1" x14ac:dyDescent="0.25">
      <c r="A6" s="167" t="s">
        <v>153</v>
      </c>
      <c r="B6" s="35" t="s">
        <v>7</v>
      </c>
      <c r="C6" s="35" t="s">
        <v>8</v>
      </c>
      <c r="D6" s="169" t="s">
        <v>81</v>
      </c>
      <c r="E6" s="168" t="s">
        <v>240</v>
      </c>
      <c r="F6" s="168" t="s">
        <v>246</v>
      </c>
      <c r="G6" s="35" t="s">
        <v>154</v>
      </c>
      <c r="H6" s="35" t="s">
        <v>83</v>
      </c>
      <c r="I6" s="35" t="s">
        <v>9</v>
      </c>
      <c r="J6" s="44" t="s">
        <v>232</v>
      </c>
      <c r="K6" s="37" t="s">
        <v>89</v>
      </c>
      <c r="L6" s="35" t="s">
        <v>223</v>
      </c>
      <c r="M6" s="167" t="s">
        <v>241</v>
      </c>
      <c r="N6" s="113" t="s">
        <v>86</v>
      </c>
      <c r="O6" s="113" t="s">
        <v>84</v>
      </c>
      <c r="P6" s="113" t="s">
        <v>85</v>
      </c>
      <c r="Q6" s="113" t="s">
        <v>76</v>
      </c>
      <c r="R6" s="113" t="s">
        <v>77</v>
      </c>
      <c r="S6" s="113" t="s">
        <v>148</v>
      </c>
      <c r="T6" s="113" t="s">
        <v>11</v>
      </c>
      <c r="U6" s="113" t="s">
        <v>12</v>
      </c>
      <c r="V6" s="39" t="s">
        <v>234</v>
      </c>
      <c r="W6" s="113" t="s">
        <v>13</v>
      </c>
      <c r="X6" s="113" t="s">
        <v>14</v>
      </c>
      <c r="Y6" s="113" t="s">
        <v>15</v>
      </c>
      <c r="Z6" s="113" t="s">
        <v>15</v>
      </c>
      <c r="AA6" s="113" t="s">
        <v>16</v>
      </c>
      <c r="AB6" s="39" t="s">
        <v>243</v>
      </c>
      <c r="AC6" s="39" t="s">
        <v>247</v>
      </c>
    </row>
    <row r="7" spans="1:34" ht="21" customHeight="1" x14ac:dyDescent="0.35">
      <c r="A7" s="12"/>
      <c r="B7" s="13"/>
      <c r="C7" s="13"/>
      <c r="D7" s="15"/>
      <c r="E7" s="16"/>
      <c r="F7" s="16"/>
      <c r="G7" s="17"/>
      <c r="H7" s="17"/>
      <c r="I7" s="18">
        <f>G7+H7</f>
        <v>0</v>
      </c>
      <c r="J7" s="19" t="str">
        <f>IF(I7&gt;0,IF(I7&gt;(F7-E7+1),"Errore n. max Giorni! Verificare periodo inserito",IF((F7-E7+1)=I7,"ok","")),"")</f>
        <v/>
      </c>
      <c r="K7" s="38" t="str">
        <f>IF((I7&gt;0),(F7-E7+1)-H7,"")</f>
        <v/>
      </c>
      <c r="L7" s="21"/>
      <c r="M7" s="30" t="s">
        <v>19</v>
      </c>
      <c r="N7" s="31"/>
      <c r="O7" s="22">
        <f>IF(N7&lt;35.64,N7,35.64)</f>
        <v>0</v>
      </c>
      <c r="P7" s="23">
        <f>IF(N7=0,0,O7-13.49)</f>
        <v>0</v>
      </c>
      <c r="Q7" s="23">
        <f>ROUND(G7*O7,2)</f>
        <v>0</v>
      </c>
      <c r="R7" s="23">
        <f>ROUND(H7*P7,2)</f>
        <v>0</v>
      </c>
      <c r="S7" s="24">
        <f>ROUND(Q7+R7,2)</f>
        <v>0</v>
      </c>
      <c r="T7" s="25">
        <f>IF(L7=0,0,IF((L7&lt;5000),5000,L7))</f>
        <v>0</v>
      </c>
      <c r="U7" s="26">
        <f>IF(T7=0,0,ROUND((T7-5000)/(20000-5000),2))</f>
        <v>0</v>
      </c>
      <c r="V7" s="32">
        <f>IF(M7="NO",0,IF(M7="SI",17.16,0))</f>
        <v>0</v>
      </c>
      <c r="W7" s="26">
        <f>IF(AND(N7&gt;0,G7&gt;0),ROUND((U7*(O7-V7)+V7),2),0)</f>
        <v>0</v>
      </c>
      <c r="X7" s="27">
        <f>IF(AND(N7&gt;0,G7&gt;0),ROUND(O7-W7,2),0)</f>
        <v>0</v>
      </c>
      <c r="Y7" s="26">
        <f>IF(AND(N7&gt;0,H7&gt;0),(ROUND((U7*(P7-V7)+V7),2)),0)</f>
        <v>0</v>
      </c>
      <c r="Z7" s="26">
        <f>IF(P7&lt;Y7,P7,Y7)</f>
        <v>0</v>
      </c>
      <c r="AA7" s="27">
        <f t="shared" ref="AA7:AA70" si="0">IF(AND(N7&gt;0,H7&gt;0,Y7&lt;P7),(ROUND(P7-Y7,2)),0)</f>
        <v>0</v>
      </c>
      <c r="AB7" s="28">
        <f>ROUND((W7*G7)+(Z7*H7),2)</f>
        <v>0</v>
      </c>
      <c r="AC7" s="33">
        <f t="shared" ref="AC7:AC71" si="1">IF(I7&gt;0,IF(L7="","Inserire Isee in colonna L",IF(M7="","COMPILARE COLONNA M",ROUND((X7*G7)+(AA7*H7),2))),0)</f>
        <v>0</v>
      </c>
      <c r="AD7" s="34"/>
    </row>
    <row r="8" spans="1:34" ht="21" customHeight="1" x14ac:dyDescent="0.35">
      <c r="A8" s="12"/>
      <c r="B8" s="13"/>
      <c r="C8" s="13"/>
      <c r="D8" s="15"/>
      <c r="E8" s="16"/>
      <c r="F8" s="16"/>
      <c r="G8" s="17"/>
      <c r="H8" s="17"/>
      <c r="I8" s="18">
        <f t="shared" ref="I8:I71" si="2">G8+H8</f>
        <v>0</v>
      </c>
      <c r="J8" s="19" t="str">
        <f t="shared" ref="J8:J71" si="3">IF(I8&gt;0,IF(I8&gt;(F8-E8+1),"Errore n. max Giorni! Verificare periodo inserito",IF((F8-E8+1)=I8,"ok","")),"")</f>
        <v/>
      </c>
      <c r="K8" s="38" t="str">
        <f t="shared" ref="K8:K71" si="4">IF((I8&gt;0),(F8-E8+1)-H8,"")</f>
        <v/>
      </c>
      <c r="L8" s="21"/>
      <c r="M8" s="30" t="s">
        <v>19</v>
      </c>
      <c r="N8" s="31"/>
      <c r="O8" s="22">
        <f t="shared" ref="O8:O71" si="5">IF(N8&lt;35.64,N8,35.64)</f>
        <v>0</v>
      </c>
      <c r="P8" s="23">
        <f t="shared" ref="P8:P71" si="6">IF(N8=0,0,O8-13.49)</f>
        <v>0</v>
      </c>
      <c r="Q8" s="23">
        <f t="shared" ref="Q8:R71" si="7">ROUND(G8*O8,2)</f>
        <v>0</v>
      </c>
      <c r="R8" s="23">
        <f t="shared" si="7"/>
        <v>0</v>
      </c>
      <c r="S8" s="24">
        <f t="shared" ref="S8:S71" si="8">ROUND(Q8+R8,2)</f>
        <v>0</v>
      </c>
      <c r="T8" s="25">
        <f t="shared" ref="T8:T70" si="9">IF(L8=0,0,IF((L8&lt;5000),5000,L8))</f>
        <v>0</v>
      </c>
      <c r="U8" s="26">
        <f t="shared" ref="U8:U71" si="10">IF(T8=0,0,ROUND((T8-5000)/(20000-5000),2))</f>
        <v>0</v>
      </c>
      <c r="V8" s="32">
        <f t="shared" ref="V8:V71" si="11">IF(M8="NO",0,IF(M8="SI",17.16,0))</f>
        <v>0</v>
      </c>
      <c r="W8" s="26">
        <f t="shared" ref="W8:W71" si="12">IF(AND(N8&gt;0,G8&gt;0),ROUND((U8*(O8-V8)+V8),2),0)</f>
        <v>0</v>
      </c>
      <c r="X8" s="27">
        <f t="shared" ref="X8:X71" si="13">IF(AND(N8&gt;0,G8&gt;0),ROUND(O8-W8,2),0)</f>
        <v>0</v>
      </c>
      <c r="Y8" s="26">
        <f t="shared" ref="Y8:Y71" si="14">IF(AND(N8&gt;0,H8&gt;0),(ROUND((U8*(P8-V8)+V8),2)),0)</f>
        <v>0</v>
      </c>
      <c r="Z8" s="26">
        <f t="shared" ref="Z8:Z71" si="15">IF(P8&lt;Y8,P8,Y8)</f>
        <v>0</v>
      </c>
      <c r="AA8" s="27">
        <f t="shared" si="0"/>
        <v>0</v>
      </c>
      <c r="AB8" s="28">
        <f t="shared" ref="AB8:AB71" si="16">ROUND((W8*G8)+(Z8*H8),2)</f>
        <v>0</v>
      </c>
      <c r="AC8" s="33">
        <f t="shared" si="1"/>
        <v>0</v>
      </c>
      <c r="AD8" s="34"/>
      <c r="AE8" s="197"/>
    </row>
    <row r="9" spans="1:34" ht="21" customHeight="1" x14ac:dyDescent="0.35">
      <c r="A9" s="12"/>
      <c r="B9" s="13"/>
      <c r="C9" s="13"/>
      <c r="D9" s="15"/>
      <c r="E9" s="16"/>
      <c r="F9" s="16"/>
      <c r="G9" s="17"/>
      <c r="H9" s="17"/>
      <c r="I9" s="18">
        <f t="shared" si="2"/>
        <v>0</v>
      </c>
      <c r="J9" s="19" t="str">
        <f t="shared" si="3"/>
        <v/>
      </c>
      <c r="K9" s="38" t="str">
        <f t="shared" si="4"/>
        <v/>
      </c>
      <c r="L9" s="21"/>
      <c r="M9" s="30" t="s">
        <v>19</v>
      </c>
      <c r="N9" s="31"/>
      <c r="O9" s="22">
        <f t="shared" si="5"/>
        <v>0</v>
      </c>
      <c r="P9" s="23">
        <f t="shared" si="6"/>
        <v>0</v>
      </c>
      <c r="Q9" s="23">
        <f t="shared" si="7"/>
        <v>0</v>
      </c>
      <c r="R9" s="23">
        <f t="shared" si="7"/>
        <v>0</v>
      </c>
      <c r="S9" s="24">
        <f t="shared" si="8"/>
        <v>0</v>
      </c>
      <c r="T9" s="25">
        <f t="shared" si="9"/>
        <v>0</v>
      </c>
      <c r="U9" s="26">
        <f t="shared" si="10"/>
        <v>0</v>
      </c>
      <c r="V9" s="32">
        <f t="shared" si="11"/>
        <v>0</v>
      </c>
      <c r="W9" s="26">
        <f t="shared" si="12"/>
        <v>0</v>
      </c>
      <c r="X9" s="27">
        <f t="shared" si="13"/>
        <v>0</v>
      </c>
      <c r="Y9" s="26">
        <f t="shared" si="14"/>
        <v>0</v>
      </c>
      <c r="Z9" s="26">
        <f t="shared" si="15"/>
        <v>0</v>
      </c>
      <c r="AA9" s="27">
        <f t="shared" si="0"/>
        <v>0</v>
      </c>
      <c r="AB9" s="28">
        <f t="shared" si="16"/>
        <v>0</v>
      </c>
      <c r="AC9" s="33">
        <f t="shared" si="1"/>
        <v>0</v>
      </c>
      <c r="AD9" s="34"/>
    </row>
    <row r="10" spans="1:34" ht="21" customHeight="1" x14ac:dyDescent="0.35">
      <c r="A10" s="12"/>
      <c r="B10" s="13"/>
      <c r="C10" s="13"/>
      <c r="D10" s="15"/>
      <c r="E10" s="16"/>
      <c r="F10" s="16"/>
      <c r="G10" s="17"/>
      <c r="H10" s="17"/>
      <c r="I10" s="18">
        <f t="shared" si="2"/>
        <v>0</v>
      </c>
      <c r="J10" s="19" t="str">
        <f t="shared" si="3"/>
        <v/>
      </c>
      <c r="K10" s="38" t="str">
        <f t="shared" si="4"/>
        <v/>
      </c>
      <c r="L10" s="21"/>
      <c r="M10" s="30" t="s">
        <v>19</v>
      </c>
      <c r="N10" s="31"/>
      <c r="O10" s="22">
        <f t="shared" si="5"/>
        <v>0</v>
      </c>
      <c r="P10" s="23">
        <f t="shared" si="6"/>
        <v>0</v>
      </c>
      <c r="Q10" s="23">
        <f t="shared" si="7"/>
        <v>0</v>
      </c>
      <c r="R10" s="23">
        <f t="shared" si="7"/>
        <v>0</v>
      </c>
      <c r="S10" s="24">
        <f t="shared" si="8"/>
        <v>0</v>
      </c>
      <c r="T10" s="25">
        <f t="shared" si="9"/>
        <v>0</v>
      </c>
      <c r="U10" s="26">
        <f t="shared" si="10"/>
        <v>0</v>
      </c>
      <c r="V10" s="32">
        <f t="shared" si="11"/>
        <v>0</v>
      </c>
      <c r="W10" s="26">
        <f t="shared" si="12"/>
        <v>0</v>
      </c>
      <c r="X10" s="27">
        <f t="shared" si="13"/>
        <v>0</v>
      </c>
      <c r="Y10" s="26">
        <f t="shared" si="14"/>
        <v>0</v>
      </c>
      <c r="Z10" s="26">
        <f t="shared" si="15"/>
        <v>0</v>
      </c>
      <c r="AA10" s="27">
        <f t="shared" si="0"/>
        <v>0</v>
      </c>
      <c r="AB10" s="28">
        <f t="shared" si="16"/>
        <v>0</v>
      </c>
      <c r="AC10" s="33">
        <f t="shared" si="1"/>
        <v>0</v>
      </c>
      <c r="AD10" s="34"/>
      <c r="AE10" s="197"/>
    </row>
    <row r="11" spans="1:34" ht="21" customHeight="1" x14ac:dyDescent="0.35">
      <c r="A11" s="12"/>
      <c r="B11" s="13"/>
      <c r="C11" s="13"/>
      <c r="D11" s="15"/>
      <c r="E11" s="16"/>
      <c r="F11" s="16"/>
      <c r="G11" s="17"/>
      <c r="H11" s="17"/>
      <c r="I11" s="18">
        <f t="shared" si="2"/>
        <v>0</v>
      </c>
      <c r="J11" s="19" t="str">
        <f t="shared" si="3"/>
        <v/>
      </c>
      <c r="K11" s="38" t="str">
        <f t="shared" si="4"/>
        <v/>
      </c>
      <c r="L11" s="21"/>
      <c r="M11" s="30" t="s">
        <v>19</v>
      </c>
      <c r="N11" s="31"/>
      <c r="O11" s="22">
        <f t="shared" si="5"/>
        <v>0</v>
      </c>
      <c r="P11" s="23">
        <f t="shared" si="6"/>
        <v>0</v>
      </c>
      <c r="Q11" s="23">
        <f t="shared" si="7"/>
        <v>0</v>
      </c>
      <c r="R11" s="23">
        <f t="shared" si="7"/>
        <v>0</v>
      </c>
      <c r="S11" s="24">
        <f t="shared" si="8"/>
        <v>0</v>
      </c>
      <c r="T11" s="25">
        <f t="shared" si="9"/>
        <v>0</v>
      </c>
      <c r="U11" s="26">
        <f t="shared" si="10"/>
        <v>0</v>
      </c>
      <c r="V11" s="32">
        <f t="shared" si="11"/>
        <v>0</v>
      </c>
      <c r="W11" s="26">
        <f t="shared" si="12"/>
        <v>0</v>
      </c>
      <c r="X11" s="27">
        <f t="shared" si="13"/>
        <v>0</v>
      </c>
      <c r="Y11" s="26">
        <f t="shared" si="14"/>
        <v>0</v>
      </c>
      <c r="Z11" s="26">
        <f t="shared" si="15"/>
        <v>0</v>
      </c>
      <c r="AA11" s="27">
        <f t="shared" si="0"/>
        <v>0</v>
      </c>
      <c r="AB11" s="28">
        <f t="shared" si="16"/>
        <v>0</v>
      </c>
      <c r="AC11" s="33">
        <f t="shared" si="1"/>
        <v>0</v>
      </c>
      <c r="AD11" s="34"/>
    </row>
    <row r="12" spans="1:34" ht="21" customHeight="1" x14ac:dyDescent="0.35">
      <c r="A12" s="12"/>
      <c r="B12" s="13"/>
      <c r="C12" s="13"/>
      <c r="D12" s="15"/>
      <c r="E12" s="16"/>
      <c r="F12" s="16"/>
      <c r="G12" s="17"/>
      <c r="H12" s="17"/>
      <c r="I12" s="18">
        <f t="shared" si="2"/>
        <v>0</v>
      </c>
      <c r="J12" s="19" t="str">
        <f t="shared" si="3"/>
        <v/>
      </c>
      <c r="K12" s="38" t="str">
        <f t="shared" si="4"/>
        <v/>
      </c>
      <c r="L12" s="21"/>
      <c r="M12" s="30" t="s">
        <v>19</v>
      </c>
      <c r="N12" s="31"/>
      <c r="O12" s="22">
        <f t="shared" si="5"/>
        <v>0</v>
      </c>
      <c r="P12" s="23">
        <f t="shared" si="6"/>
        <v>0</v>
      </c>
      <c r="Q12" s="23">
        <f t="shared" si="7"/>
        <v>0</v>
      </c>
      <c r="R12" s="23">
        <f t="shared" si="7"/>
        <v>0</v>
      </c>
      <c r="S12" s="24">
        <f t="shared" si="8"/>
        <v>0</v>
      </c>
      <c r="T12" s="25">
        <f t="shared" si="9"/>
        <v>0</v>
      </c>
      <c r="U12" s="26">
        <f t="shared" si="10"/>
        <v>0</v>
      </c>
      <c r="V12" s="32">
        <f t="shared" si="11"/>
        <v>0</v>
      </c>
      <c r="W12" s="26">
        <f t="shared" si="12"/>
        <v>0</v>
      </c>
      <c r="X12" s="27">
        <f t="shared" si="13"/>
        <v>0</v>
      </c>
      <c r="Y12" s="26">
        <f t="shared" si="14"/>
        <v>0</v>
      </c>
      <c r="Z12" s="26">
        <f t="shared" si="15"/>
        <v>0</v>
      </c>
      <c r="AA12" s="27">
        <f t="shared" si="0"/>
        <v>0</v>
      </c>
      <c r="AB12" s="28">
        <f t="shared" si="16"/>
        <v>0</v>
      </c>
      <c r="AC12" s="33">
        <f t="shared" si="1"/>
        <v>0</v>
      </c>
      <c r="AD12" s="34"/>
    </row>
    <row r="13" spans="1:34" ht="21" customHeight="1" x14ac:dyDescent="0.35">
      <c r="A13" s="12"/>
      <c r="B13" s="13"/>
      <c r="C13" s="13"/>
      <c r="D13" s="15"/>
      <c r="E13" s="16"/>
      <c r="F13" s="16"/>
      <c r="G13" s="17"/>
      <c r="H13" s="17"/>
      <c r="I13" s="18">
        <f t="shared" si="2"/>
        <v>0</v>
      </c>
      <c r="J13" s="19" t="str">
        <f t="shared" si="3"/>
        <v/>
      </c>
      <c r="K13" s="38" t="str">
        <f t="shared" si="4"/>
        <v/>
      </c>
      <c r="L13" s="21"/>
      <c r="M13" s="30" t="s">
        <v>19</v>
      </c>
      <c r="N13" s="31"/>
      <c r="O13" s="22">
        <f t="shared" si="5"/>
        <v>0</v>
      </c>
      <c r="P13" s="23">
        <f t="shared" si="6"/>
        <v>0</v>
      </c>
      <c r="Q13" s="23">
        <f t="shared" si="7"/>
        <v>0</v>
      </c>
      <c r="R13" s="23">
        <f t="shared" si="7"/>
        <v>0</v>
      </c>
      <c r="S13" s="24">
        <f t="shared" si="8"/>
        <v>0</v>
      </c>
      <c r="T13" s="25">
        <f t="shared" si="9"/>
        <v>0</v>
      </c>
      <c r="U13" s="26">
        <f t="shared" si="10"/>
        <v>0</v>
      </c>
      <c r="V13" s="32">
        <f t="shared" si="11"/>
        <v>0</v>
      </c>
      <c r="W13" s="26">
        <f t="shared" si="12"/>
        <v>0</v>
      </c>
      <c r="X13" s="27">
        <f t="shared" si="13"/>
        <v>0</v>
      </c>
      <c r="Y13" s="26">
        <f t="shared" si="14"/>
        <v>0</v>
      </c>
      <c r="Z13" s="26">
        <f t="shared" si="15"/>
        <v>0</v>
      </c>
      <c r="AA13" s="27">
        <f t="shared" si="0"/>
        <v>0</v>
      </c>
      <c r="AB13" s="28">
        <f t="shared" si="16"/>
        <v>0</v>
      </c>
      <c r="AC13" s="33">
        <f t="shared" si="1"/>
        <v>0</v>
      </c>
      <c r="AD13" s="34"/>
    </row>
    <row r="14" spans="1:34" ht="21" customHeight="1" x14ac:dyDescent="0.35">
      <c r="A14" s="12"/>
      <c r="B14" s="13"/>
      <c r="C14" s="13"/>
      <c r="D14" s="15"/>
      <c r="E14" s="16"/>
      <c r="F14" s="16"/>
      <c r="G14" s="17"/>
      <c r="H14" s="17"/>
      <c r="I14" s="18">
        <f t="shared" si="2"/>
        <v>0</v>
      </c>
      <c r="J14" s="19" t="str">
        <f t="shared" si="3"/>
        <v/>
      </c>
      <c r="K14" s="38" t="str">
        <f t="shared" si="4"/>
        <v/>
      </c>
      <c r="L14" s="21"/>
      <c r="M14" s="30" t="s">
        <v>19</v>
      </c>
      <c r="N14" s="31"/>
      <c r="O14" s="22">
        <f t="shared" si="5"/>
        <v>0</v>
      </c>
      <c r="P14" s="23">
        <f t="shared" si="6"/>
        <v>0</v>
      </c>
      <c r="Q14" s="23">
        <f t="shared" si="7"/>
        <v>0</v>
      </c>
      <c r="R14" s="23">
        <f t="shared" si="7"/>
        <v>0</v>
      </c>
      <c r="S14" s="24">
        <f t="shared" si="8"/>
        <v>0</v>
      </c>
      <c r="T14" s="25">
        <f t="shared" si="9"/>
        <v>0</v>
      </c>
      <c r="U14" s="26">
        <f t="shared" si="10"/>
        <v>0</v>
      </c>
      <c r="V14" s="32">
        <f t="shared" si="11"/>
        <v>0</v>
      </c>
      <c r="W14" s="26">
        <f t="shared" si="12"/>
        <v>0</v>
      </c>
      <c r="X14" s="27">
        <f t="shared" si="13"/>
        <v>0</v>
      </c>
      <c r="Y14" s="26">
        <f t="shared" si="14"/>
        <v>0</v>
      </c>
      <c r="Z14" s="26">
        <f t="shared" si="15"/>
        <v>0</v>
      </c>
      <c r="AA14" s="27">
        <f t="shared" si="0"/>
        <v>0</v>
      </c>
      <c r="AB14" s="28">
        <f t="shared" si="16"/>
        <v>0</v>
      </c>
      <c r="AC14" s="33">
        <f t="shared" si="1"/>
        <v>0</v>
      </c>
      <c r="AD14" s="34"/>
    </row>
    <row r="15" spans="1:34" ht="21" customHeight="1" x14ac:dyDescent="0.35">
      <c r="A15" s="12"/>
      <c r="B15" s="13"/>
      <c r="C15" s="13"/>
      <c r="D15" s="15"/>
      <c r="E15" s="16"/>
      <c r="F15" s="16"/>
      <c r="G15" s="17"/>
      <c r="H15" s="17"/>
      <c r="I15" s="18">
        <f t="shared" si="2"/>
        <v>0</v>
      </c>
      <c r="J15" s="19" t="str">
        <f t="shared" si="3"/>
        <v/>
      </c>
      <c r="K15" s="38" t="str">
        <f t="shared" si="4"/>
        <v/>
      </c>
      <c r="L15" s="21"/>
      <c r="M15" s="30" t="s">
        <v>19</v>
      </c>
      <c r="N15" s="31"/>
      <c r="O15" s="22">
        <f t="shared" si="5"/>
        <v>0</v>
      </c>
      <c r="P15" s="23">
        <f t="shared" si="6"/>
        <v>0</v>
      </c>
      <c r="Q15" s="23">
        <f t="shared" si="7"/>
        <v>0</v>
      </c>
      <c r="R15" s="23">
        <f t="shared" si="7"/>
        <v>0</v>
      </c>
      <c r="S15" s="24">
        <f t="shared" si="8"/>
        <v>0</v>
      </c>
      <c r="T15" s="25">
        <f t="shared" si="9"/>
        <v>0</v>
      </c>
      <c r="U15" s="26">
        <f t="shared" si="10"/>
        <v>0</v>
      </c>
      <c r="V15" s="32">
        <f t="shared" si="11"/>
        <v>0</v>
      </c>
      <c r="W15" s="26">
        <f t="shared" si="12"/>
        <v>0</v>
      </c>
      <c r="X15" s="27">
        <f t="shared" si="13"/>
        <v>0</v>
      </c>
      <c r="Y15" s="26">
        <f t="shared" si="14"/>
        <v>0</v>
      </c>
      <c r="Z15" s="26">
        <f t="shared" si="15"/>
        <v>0</v>
      </c>
      <c r="AA15" s="27">
        <f t="shared" si="0"/>
        <v>0</v>
      </c>
      <c r="AB15" s="28">
        <f t="shared" si="16"/>
        <v>0</v>
      </c>
      <c r="AC15" s="33">
        <f t="shared" si="1"/>
        <v>0</v>
      </c>
      <c r="AD15" s="34"/>
    </row>
    <row r="16" spans="1:34" ht="21" customHeight="1" x14ac:dyDescent="0.35">
      <c r="A16" s="12"/>
      <c r="B16" s="13"/>
      <c r="C16" s="13"/>
      <c r="D16" s="15"/>
      <c r="E16" s="16"/>
      <c r="F16" s="16"/>
      <c r="G16" s="17"/>
      <c r="H16" s="17"/>
      <c r="I16" s="18">
        <f t="shared" si="2"/>
        <v>0</v>
      </c>
      <c r="J16" s="19" t="str">
        <f t="shared" si="3"/>
        <v/>
      </c>
      <c r="K16" s="38" t="str">
        <f t="shared" si="4"/>
        <v/>
      </c>
      <c r="L16" s="21"/>
      <c r="M16" s="30" t="s">
        <v>19</v>
      </c>
      <c r="N16" s="31"/>
      <c r="O16" s="22">
        <f t="shared" si="5"/>
        <v>0</v>
      </c>
      <c r="P16" s="23">
        <f t="shared" si="6"/>
        <v>0</v>
      </c>
      <c r="Q16" s="23">
        <f t="shared" si="7"/>
        <v>0</v>
      </c>
      <c r="R16" s="23">
        <f t="shared" si="7"/>
        <v>0</v>
      </c>
      <c r="S16" s="24">
        <f t="shared" si="8"/>
        <v>0</v>
      </c>
      <c r="T16" s="25">
        <f t="shared" si="9"/>
        <v>0</v>
      </c>
      <c r="U16" s="26">
        <f t="shared" si="10"/>
        <v>0</v>
      </c>
      <c r="V16" s="32">
        <f t="shared" si="11"/>
        <v>0</v>
      </c>
      <c r="W16" s="26">
        <f t="shared" si="12"/>
        <v>0</v>
      </c>
      <c r="X16" s="27">
        <f t="shared" si="13"/>
        <v>0</v>
      </c>
      <c r="Y16" s="26">
        <f t="shared" si="14"/>
        <v>0</v>
      </c>
      <c r="Z16" s="26">
        <f t="shared" si="15"/>
        <v>0</v>
      </c>
      <c r="AA16" s="27">
        <f t="shared" si="0"/>
        <v>0</v>
      </c>
      <c r="AB16" s="28">
        <f t="shared" si="16"/>
        <v>0</v>
      </c>
      <c r="AC16" s="33">
        <f t="shared" si="1"/>
        <v>0</v>
      </c>
      <c r="AD16" s="34"/>
    </row>
    <row r="17" spans="1:30" ht="21" customHeight="1" x14ac:dyDescent="0.35">
      <c r="A17" s="12"/>
      <c r="B17" s="13"/>
      <c r="C17" s="13"/>
      <c r="D17" s="15"/>
      <c r="E17" s="16"/>
      <c r="F17" s="16"/>
      <c r="G17" s="17"/>
      <c r="H17" s="17"/>
      <c r="I17" s="18">
        <f t="shared" si="2"/>
        <v>0</v>
      </c>
      <c r="J17" s="19" t="str">
        <f t="shared" si="3"/>
        <v/>
      </c>
      <c r="K17" s="38" t="str">
        <f t="shared" si="4"/>
        <v/>
      </c>
      <c r="L17" s="21"/>
      <c r="M17" s="30" t="s">
        <v>19</v>
      </c>
      <c r="N17" s="31"/>
      <c r="O17" s="22">
        <f t="shared" si="5"/>
        <v>0</v>
      </c>
      <c r="P17" s="23">
        <f t="shared" si="6"/>
        <v>0</v>
      </c>
      <c r="Q17" s="23">
        <f t="shared" si="7"/>
        <v>0</v>
      </c>
      <c r="R17" s="23">
        <f t="shared" si="7"/>
        <v>0</v>
      </c>
      <c r="S17" s="24">
        <f t="shared" si="8"/>
        <v>0</v>
      </c>
      <c r="T17" s="25">
        <f t="shared" si="9"/>
        <v>0</v>
      </c>
      <c r="U17" s="26">
        <f t="shared" si="10"/>
        <v>0</v>
      </c>
      <c r="V17" s="32">
        <f t="shared" si="11"/>
        <v>0</v>
      </c>
      <c r="W17" s="26">
        <f t="shared" si="12"/>
        <v>0</v>
      </c>
      <c r="X17" s="27">
        <f t="shared" si="13"/>
        <v>0</v>
      </c>
      <c r="Y17" s="26">
        <f t="shared" si="14"/>
        <v>0</v>
      </c>
      <c r="Z17" s="26">
        <f t="shared" si="15"/>
        <v>0</v>
      </c>
      <c r="AA17" s="27">
        <f t="shared" si="0"/>
        <v>0</v>
      </c>
      <c r="AB17" s="28">
        <f t="shared" si="16"/>
        <v>0</v>
      </c>
      <c r="AC17" s="33">
        <f t="shared" si="1"/>
        <v>0</v>
      </c>
      <c r="AD17" s="34"/>
    </row>
    <row r="18" spans="1:30" ht="21" customHeight="1" x14ac:dyDescent="0.35">
      <c r="A18" s="12"/>
      <c r="B18" s="13"/>
      <c r="C18" s="13"/>
      <c r="D18" s="15"/>
      <c r="E18" s="16"/>
      <c r="F18" s="16"/>
      <c r="G18" s="17"/>
      <c r="H18" s="17"/>
      <c r="I18" s="18">
        <f t="shared" si="2"/>
        <v>0</v>
      </c>
      <c r="J18" s="19" t="str">
        <f t="shared" si="3"/>
        <v/>
      </c>
      <c r="K18" s="38" t="str">
        <f t="shared" si="4"/>
        <v/>
      </c>
      <c r="L18" s="21"/>
      <c r="M18" s="30" t="s">
        <v>19</v>
      </c>
      <c r="N18" s="31"/>
      <c r="O18" s="22">
        <f t="shared" si="5"/>
        <v>0</v>
      </c>
      <c r="P18" s="23">
        <f t="shared" si="6"/>
        <v>0</v>
      </c>
      <c r="Q18" s="23">
        <f t="shared" si="7"/>
        <v>0</v>
      </c>
      <c r="R18" s="23">
        <f t="shared" si="7"/>
        <v>0</v>
      </c>
      <c r="S18" s="24">
        <f t="shared" si="8"/>
        <v>0</v>
      </c>
      <c r="T18" s="25">
        <f t="shared" si="9"/>
        <v>0</v>
      </c>
      <c r="U18" s="26">
        <f t="shared" si="10"/>
        <v>0</v>
      </c>
      <c r="V18" s="32">
        <f t="shared" si="11"/>
        <v>0</v>
      </c>
      <c r="W18" s="26">
        <f t="shared" si="12"/>
        <v>0</v>
      </c>
      <c r="X18" s="27">
        <f t="shared" si="13"/>
        <v>0</v>
      </c>
      <c r="Y18" s="26">
        <f t="shared" si="14"/>
        <v>0</v>
      </c>
      <c r="Z18" s="26">
        <f t="shared" si="15"/>
        <v>0</v>
      </c>
      <c r="AA18" s="27">
        <f t="shared" si="0"/>
        <v>0</v>
      </c>
      <c r="AB18" s="28">
        <f t="shared" si="16"/>
        <v>0</v>
      </c>
      <c r="AC18" s="33">
        <f t="shared" si="1"/>
        <v>0</v>
      </c>
      <c r="AD18" s="34"/>
    </row>
    <row r="19" spans="1:30" ht="21" customHeight="1" x14ac:dyDescent="0.35">
      <c r="A19" s="12"/>
      <c r="B19" s="13"/>
      <c r="C19" s="13"/>
      <c r="D19" s="15"/>
      <c r="E19" s="16"/>
      <c r="F19" s="16"/>
      <c r="G19" s="17"/>
      <c r="H19" s="17"/>
      <c r="I19" s="18">
        <f t="shared" si="2"/>
        <v>0</v>
      </c>
      <c r="J19" s="19" t="str">
        <f t="shared" si="3"/>
        <v/>
      </c>
      <c r="K19" s="38" t="str">
        <f t="shared" si="4"/>
        <v/>
      </c>
      <c r="L19" s="21"/>
      <c r="M19" s="30" t="s">
        <v>19</v>
      </c>
      <c r="N19" s="31"/>
      <c r="O19" s="22">
        <f t="shared" si="5"/>
        <v>0</v>
      </c>
      <c r="P19" s="23">
        <f t="shared" si="6"/>
        <v>0</v>
      </c>
      <c r="Q19" s="23">
        <f t="shared" si="7"/>
        <v>0</v>
      </c>
      <c r="R19" s="23">
        <f t="shared" si="7"/>
        <v>0</v>
      </c>
      <c r="S19" s="24">
        <f t="shared" si="8"/>
        <v>0</v>
      </c>
      <c r="T19" s="25">
        <f t="shared" si="9"/>
        <v>0</v>
      </c>
      <c r="U19" s="26">
        <f t="shared" si="10"/>
        <v>0</v>
      </c>
      <c r="V19" s="32">
        <f t="shared" si="11"/>
        <v>0</v>
      </c>
      <c r="W19" s="26">
        <f t="shared" si="12"/>
        <v>0</v>
      </c>
      <c r="X19" s="27">
        <f t="shared" si="13"/>
        <v>0</v>
      </c>
      <c r="Y19" s="26">
        <f t="shared" si="14"/>
        <v>0</v>
      </c>
      <c r="Z19" s="26">
        <f t="shared" si="15"/>
        <v>0</v>
      </c>
      <c r="AA19" s="27">
        <f t="shared" si="0"/>
        <v>0</v>
      </c>
      <c r="AB19" s="28">
        <f t="shared" si="16"/>
        <v>0</v>
      </c>
      <c r="AC19" s="33">
        <f t="shared" si="1"/>
        <v>0</v>
      </c>
      <c r="AD19" s="34"/>
    </row>
    <row r="20" spans="1:30" ht="21" customHeight="1" x14ac:dyDescent="0.35">
      <c r="A20" s="12"/>
      <c r="B20" s="13"/>
      <c r="C20" s="13"/>
      <c r="D20" s="15"/>
      <c r="E20" s="16"/>
      <c r="F20" s="16"/>
      <c r="G20" s="17"/>
      <c r="H20" s="17"/>
      <c r="I20" s="18">
        <f t="shared" si="2"/>
        <v>0</v>
      </c>
      <c r="J20" s="19" t="str">
        <f t="shared" si="3"/>
        <v/>
      </c>
      <c r="K20" s="38" t="str">
        <f t="shared" si="4"/>
        <v/>
      </c>
      <c r="L20" s="21"/>
      <c r="M20" s="30" t="s">
        <v>19</v>
      </c>
      <c r="N20" s="31"/>
      <c r="O20" s="22">
        <f t="shared" si="5"/>
        <v>0</v>
      </c>
      <c r="P20" s="23">
        <f t="shared" si="6"/>
        <v>0</v>
      </c>
      <c r="Q20" s="23">
        <f t="shared" si="7"/>
        <v>0</v>
      </c>
      <c r="R20" s="23">
        <f t="shared" si="7"/>
        <v>0</v>
      </c>
      <c r="S20" s="24">
        <f t="shared" si="8"/>
        <v>0</v>
      </c>
      <c r="T20" s="25">
        <f t="shared" si="9"/>
        <v>0</v>
      </c>
      <c r="U20" s="26">
        <f t="shared" si="10"/>
        <v>0</v>
      </c>
      <c r="V20" s="32">
        <f t="shared" si="11"/>
        <v>0</v>
      </c>
      <c r="W20" s="26">
        <f t="shared" si="12"/>
        <v>0</v>
      </c>
      <c r="X20" s="27">
        <f t="shared" si="13"/>
        <v>0</v>
      </c>
      <c r="Y20" s="26">
        <f t="shared" si="14"/>
        <v>0</v>
      </c>
      <c r="Z20" s="26">
        <f t="shared" si="15"/>
        <v>0</v>
      </c>
      <c r="AA20" s="27">
        <f t="shared" si="0"/>
        <v>0</v>
      </c>
      <c r="AB20" s="28">
        <f t="shared" si="16"/>
        <v>0</v>
      </c>
      <c r="AC20" s="33">
        <f t="shared" si="1"/>
        <v>0</v>
      </c>
      <c r="AD20" s="34"/>
    </row>
    <row r="21" spans="1:30" ht="21" customHeight="1" x14ac:dyDescent="0.35">
      <c r="A21" s="12"/>
      <c r="B21" s="13"/>
      <c r="C21" s="13"/>
      <c r="D21" s="15"/>
      <c r="E21" s="16"/>
      <c r="F21" s="16"/>
      <c r="G21" s="17"/>
      <c r="H21" s="17"/>
      <c r="I21" s="18">
        <f t="shared" si="2"/>
        <v>0</v>
      </c>
      <c r="J21" s="19" t="str">
        <f t="shared" si="3"/>
        <v/>
      </c>
      <c r="K21" s="38" t="str">
        <f t="shared" si="4"/>
        <v/>
      </c>
      <c r="L21" s="21"/>
      <c r="M21" s="30" t="s">
        <v>19</v>
      </c>
      <c r="N21" s="31"/>
      <c r="O21" s="22">
        <f t="shared" si="5"/>
        <v>0</v>
      </c>
      <c r="P21" s="23">
        <f t="shared" si="6"/>
        <v>0</v>
      </c>
      <c r="Q21" s="23">
        <f t="shared" si="7"/>
        <v>0</v>
      </c>
      <c r="R21" s="23">
        <f t="shared" si="7"/>
        <v>0</v>
      </c>
      <c r="S21" s="24">
        <f t="shared" si="8"/>
        <v>0</v>
      </c>
      <c r="T21" s="25">
        <f t="shared" si="9"/>
        <v>0</v>
      </c>
      <c r="U21" s="26">
        <f t="shared" si="10"/>
        <v>0</v>
      </c>
      <c r="V21" s="32">
        <f t="shared" si="11"/>
        <v>0</v>
      </c>
      <c r="W21" s="26">
        <f t="shared" si="12"/>
        <v>0</v>
      </c>
      <c r="X21" s="27">
        <f t="shared" si="13"/>
        <v>0</v>
      </c>
      <c r="Y21" s="26">
        <f t="shared" si="14"/>
        <v>0</v>
      </c>
      <c r="Z21" s="26">
        <f t="shared" si="15"/>
        <v>0</v>
      </c>
      <c r="AA21" s="27">
        <f t="shared" si="0"/>
        <v>0</v>
      </c>
      <c r="AB21" s="28">
        <f t="shared" si="16"/>
        <v>0</v>
      </c>
      <c r="AC21" s="33">
        <f t="shared" si="1"/>
        <v>0</v>
      </c>
      <c r="AD21" s="34"/>
    </row>
    <row r="22" spans="1:30" ht="21" customHeight="1" x14ac:dyDescent="0.35">
      <c r="A22" s="12"/>
      <c r="B22" s="13"/>
      <c r="C22" s="13"/>
      <c r="D22" s="15"/>
      <c r="E22" s="16"/>
      <c r="F22" s="16"/>
      <c r="G22" s="17"/>
      <c r="H22" s="17"/>
      <c r="I22" s="18">
        <f t="shared" si="2"/>
        <v>0</v>
      </c>
      <c r="J22" s="19" t="str">
        <f t="shared" si="3"/>
        <v/>
      </c>
      <c r="K22" s="38" t="str">
        <f t="shared" si="4"/>
        <v/>
      </c>
      <c r="L22" s="21"/>
      <c r="M22" s="30" t="s">
        <v>19</v>
      </c>
      <c r="N22" s="31"/>
      <c r="O22" s="22">
        <f t="shared" si="5"/>
        <v>0</v>
      </c>
      <c r="P22" s="23">
        <f t="shared" si="6"/>
        <v>0</v>
      </c>
      <c r="Q22" s="23">
        <f t="shared" si="7"/>
        <v>0</v>
      </c>
      <c r="R22" s="23">
        <f t="shared" si="7"/>
        <v>0</v>
      </c>
      <c r="S22" s="24">
        <f t="shared" si="8"/>
        <v>0</v>
      </c>
      <c r="T22" s="25">
        <f t="shared" si="9"/>
        <v>0</v>
      </c>
      <c r="U22" s="26">
        <f t="shared" si="10"/>
        <v>0</v>
      </c>
      <c r="V22" s="32">
        <f t="shared" si="11"/>
        <v>0</v>
      </c>
      <c r="W22" s="26">
        <f t="shared" si="12"/>
        <v>0</v>
      </c>
      <c r="X22" s="27">
        <f t="shared" si="13"/>
        <v>0</v>
      </c>
      <c r="Y22" s="26">
        <f t="shared" si="14"/>
        <v>0</v>
      </c>
      <c r="Z22" s="26">
        <f t="shared" si="15"/>
        <v>0</v>
      </c>
      <c r="AA22" s="27">
        <f t="shared" si="0"/>
        <v>0</v>
      </c>
      <c r="AB22" s="28">
        <f t="shared" si="16"/>
        <v>0</v>
      </c>
      <c r="AC22" s="33">
        <f t="shared" si="1"/>
        <v>0</v>
      </c>
      <c r="AD22" s="34"/>
    </row>
    <row r="23" spans="1:30" ht="21" customHeight="1" x14ac:dyDescent="0.35">
      <c r="A23" s="12"/>
      <c r="B23" s="13"/>
      <c r="C23" s="13"/>
      <c r="D23" s="15"/>
      <c r="E23" s="16"/>
      <c r="F23" s="16"/>
      <c r="G23" s="17"/>
      <c r="H23" s="17"/>
      <c r="I23" s="18">
        <f t="shared" si="2"/>
        <v>0</v>
      </c>
      <c r="J23" s="19" t="str">
        <f t="shared" si="3"/>
        <v/>
      </c>
      <c r="K23" s="38" t="str">
        <f t="shared" si="4"/>
        <v/>
      </c>
      <c r="L23" s="21"/>
      <c r="M23" s="30" t="s">
        <v>19</v>
      </c>
      <c r="N23" s="31"/>
      <c r="O23" s="22">
        <f t="shared" si="5"/>
        <v>0</v>
      </c>
      <c r="P23" s="23">
        <f t="shared" si="6"/>
        <v>0</v>
      </c>
      <c r="Q23" s="23">
        <f t="shared" si="7"/>
        <v>0</v>
      </c>
      <c r="R23" s="23">
        <f t="shared" si="7"/>
        <v>0</v>
      </c>
      <c r="S23" s="24">
        <f t="shared" si="8"/>
        <v>0</v>
      </c>
      <c r="T23" s="25">
        <f t="shared" si="9"/>
        <v>0</v>
      </c>
      <c r="U23" s="26">
        <f t="shared" si="10"/>
        <v>0</v>
      </c>
      <c r="V23" s="32">
        <f t="shared" si="11"/>
        <v>0</v>
      </c>
      <c r="W23" s="26">
        <f t="shared" si="12"/>
        <v>0</v>
      </c>
      <c r="X23" s="27">
        <f t="shared" si="13"/>
        <v>0</v>
      </c>
      <c r="Y23" s="26">
        <f t="shared" si="14"/>
        <v>0</v>
      </c>
      <c r="Z23" s="26">
        <f t="shared" si="15"/>
        <v>0</v>
      </c>
      <c r="AA23" s="27">
        <f t="shared" si="0"/>
        <v>0</v>
      </c>
      <c r="AB23" s="28">
        <f t="shared" si="16"/>
        <v>0</v>
      </c>
      <c r="AC23" s="33">
        <f t="shared" si="1"/>
        <v>0</v>
      </c>
      <c r="AD23" s="34"/>
    </row>
    <row r="24" spans="1:30" ht="21" customHeight="1" x14ac:dyDescent="0.35">
      <c r="A24" s="12"/>
      <c r="B24" s="13"/>
      <c r="C24" s="13"/>
      <c r="D24" s="15"/>
      <c r="E24" s="16"/>
      <c r="F24" s="16"/>
      <c r="G24" s="17"/>
      <c r="H24" s="17"/>
      <c r="I24" s="18">
        <f t="shared" si="2"/>
        <v>0</v>
      </c>
      <c r="J24" s="19" t="str">
        <f t="shared" si="3"/>
        <v/>
      </c>
      <c r="K24" s="38" t="str">
        <f t="shared" si="4"/>
        <v/>
      </c>
      <c r="L24" s="21"/>
      <c r="M24" s="30" t="s">
        <v>19</v>
      </c>
      <c r="N24" s="31"/>
      <c r="O24" s="22">
        <f t="shared" si="5"/>
        <v>0</v>
      </c>
      <c r="P24" s="23">
        <f t="shared" si="6"/>
        <v>0</v>
      </c>
      <c r="Q24" s="23">
        <f t="shared" si="7"/>
        <v>0</v>
      </c>
      <c r="R24" s="23">
        <f t="shared" si="7"/>
        <v>0</v>
      </c>
      <c r="S24" s="24">
        <f t="shared" si="8"/>
        <v>0</v>
      </c>
      <c r="T24" s="25">
        <f t="shared" si="9"/>
        <v>0</v>
      </c>
      <c r="U24" s="26">
        <f t="shared" si="10"/>
        <v>0</v>
      </c>
      <c r="V24" s="32">
        <f t="shared" si="11"/>
        <v>0</v>
      </c>
      <c r="W24" s="26">
        <f t="shared" si="12"/>
        <v>0</v>
      </c>
      <c r="X24" s="27">
        <f t="shared" si="13"/>
        <v>0</v>
      </c>
      <c r="Y24" s="26">
        <f t="shared" si="14"/>
        <v>0</v>
      </c>
      <c r="Z24" s="26">
        <f t="shared" si="15"/>
        <v>0</v>
      </c>
      <c r="AA24" s="27">
        <f t="shared" si="0"/>
        <v>0</v>
      </c>
      <c r="AB24" s="28">
        <f t="shared" si="16"/>
        <v>0</v>
      </c>
      <c r="AC24" s="33">
        <f t="shared" si="1"/>
        <v>0</v>
      </c>
      <c r="AD24" s="34"/>
    </row>
    <row r="25" spans="1:30" ht="21" customHeight="1" x14ac:dyDescent="0.35">
      <c r="A25" s="12"/>
      <c r="B25" s="13"/>
      <c r="C25" s="13"/>
      <c r="D25" s="15"/>
      <c r="E25" s="16"/>
      <c r="F25" s="16"/>
      <c r="G25" s="17"/>
      <c r="H25" s="17"/>
      <c r="I25" s="18">
        <f t="shared" si="2"/>
        <v>0</v>
      </c>
      <c r="J25" s="19" t="str">
        <f t="shared" si="3"/>
        <v/>
      </c>
      <c r="K25" s="38" t="str">
        <f t="shared" si="4"/>
        <v/>
      </c>
      <c r="L25" s="21"/>
      <c r="M25" s="30" t="s">
        <v>19</v>
      </c>
      <c r="N25" s="31"/>
      <c r="O25" s="22">
        <f t="shared" si="5"/>
        <v>0</v>
      </c>
      <c r="P25" s="23">
        <f t="shared" si="6"/>
        <v>0</v>
      </c>
      <c r="Q25" s="23">
        <f t="shared" si="7"/>
        <v>0</v>
      </c>
      <c r="R25" s="23">
        <f t="shared" si="7"/>
        <v>0</v>
      </c>
      <c r="S25" s="24">
        <f t="shared" si="8"/>
        <v>0</v>
      </c>
      <c r="T25" s="25">
        <f t="shared" si="9"/>
        <v>0</v>
      </c>
      <c r="U25" s="26">
        <f t="shared" si="10"/>
        <v>0</v>
      </c>
      <c r="V25" s="32">
        <f t="shared" si="11"/>
        <v>0</v>
      </c>
      <c r="W25" s="26">
        <f t="shared" si="12"/>
        <v>0</v>
      </c>
      <c r="X25" s="27">
        <f t="shared" si="13"/>
        <v>0</v>
      </c>
      <c r="Y25" s="26">
        <f t="shared" si="14"/>
        <v>0</v>
      </c>
      <c r="Z25" s="26">
        <f t="shared" si="15"/>
        <v>0</v>
      </c>
      <c r="AA25" s="27">
        <f t="shared" si="0"/>
        <v>0</v>
      </c>
      <c r="AB25" s="28">
        <f t="shared" si="16"/>
        <v>0</v>
      </c>
      <c r="AC25" s="33">
        <f t="shared" si="1"/>
        <v>0</v>
      </c>
      <c r="AD25" s="34"/>
    </row>
    <row r="26" spans="1:30" ht="21" customHeight="1" x14ac:dyDescent="0.35">
      <c r="A26" s="12"/>
      <c r="B26" s="13"/>
      <c r="C26" s="13"/>
      <c r="D26" s="15"/>
      <c r="E26" s="16"/>
      <c r="F26" s="16"/>
      <c r="G26" s="17"/>
      <c r="H26" s="17"/>
      <c r="I26" s="18">
        <f t="shared" si="2"/>
        <v>0</v>
      </c>
      <c r="J26" s="19" t="str">
        <f t="shared" si="3"/>
        <v/>
      </c>
      <c r="K26" s="38" t="str">
        <f t="shared" si="4"/>
        <v/>
      </c>
      <c r="L26" s="21"/>
      <c r="M26" s="30" t="s">
        <v>19</v>
      </c>
      <c r="N26" s="31"/>
      <c r="O26" s="22">
        <f t="shared" si="5"/>
        <v>0</v>
      </c>
      <c r="P26" s="23">
        <f t="shared" si="6"/>
        <v>0</v>
      </c>
      <c r="Q26" s="23">
        <f t="shared" si="7"/>
        <v>0</v>
      </c>
      <c r="R26" s="23">
        <f t="shared" si="7"/>
        <v>0</v>
      </c>
      <c r="S26" s="24">
        <f t="shared" si="8"/>
        <v>0</v>
      </c>
      <c r="T26" s="25">
        <f t="shared" si="9"/>
        <v>0</v>
      </c>
      <c r="U26" s="26">
        <f t="shared" si="10"/>
        <v>0</v>
      </c>
      <c r="V26" s="32">
        <f t="shared" si="11"/>
        <v>0</v>
      </c>
      <c r="W26" s="26">
        <f t="shared" si="12"/>
        <v>0</v>
      </c>
      <c r="X26" s="27">
        <f t="shared" si="13"/>
        <v>0</v>
      </c>
      <c r="Y26" s="26">
        <f t="shared" si="14"/>
        <v>0</v>
      </c>
      <c r="Z26" s="26">
        <f t="shared" si="15"/>
        <v>0</v>
      </c>
      <c r="AA26" s="27">
        <f t="shared" si="0"/>
        <v>0</v>
      </c>
      <c r="AB26" s="28">
        <f t="shared" si="16"/>
        <v>0</v>
      </c>
      <c r="AC26" s="33">
        <f t="shared" si="1"/>
        <v>0</v>
      </c>
      <c r="AD26" s="34"/>
    </row>
    <row r="27" spans="1:30" ht="21" customHeight="1" x14ac:dyDescent="0.35">
      <c r="A27" s="12"/>
      <c r="B27" s="13"/>
      <c r="C27" s="13"/>
      <c r="D27" s="15"/>
      <c r="E27" s="16"/>
      <c r="F27" s="16"/>
      <c r="G27" s="17"/>
      <c r="H27" s="17"/>
      <c r="I27" s="18">
        <f t="shared" si="2"/>
        <v>0</v>
      </c>
      <c r="J27" s="19" t="str">
        <f t="shared" si="3"/>
        <v/>
      </c>
      <c r="K27" s="38" t="str">
        <f t="shared" si="4"/>
        <v/>
      </c>
      <c r="L27" s="21"/>
      <c r="M27" s="30" t="s">
        <v>19</v>
      </c>
      <c r="N27" s="31"/>
      <c r="O27" s="22">
        <f t="shared" si="5"/>
        <v>0</v>
      </c>
      <c r="P27" s="23">
        <f t="shared" si="6"/>
        <v>0</v>
      </c>
      <c r="Q27" s="23">
        <f t="shared" si="7"/>
        <v>0</v>
      </c>
      <c r="R27" s="23">
        <f t="shared" si="7"/>
        <v>0</v>
      </c>
      <c r="S27" s="24">
        <f t="shared" si="8"/>
        <v>0</v>
      </c>
      <c r="T27" s="25">
        <f t="shared" si="9"/>
        <v>0</v>
      </c>
      <c r="U27" s="26">
        <f t="shared" si="10"/>
        <v>0</v>
      </c>
      <c r="V27" s="32">
        <f t="shared" si="11"/>
        <v>0</v>
      </c>
      <c r="W27" s="26">
        <f t="shared" si="12"/>
        <v>0</v>
      </c>
      <c r="X27" s="27">
        <f t="shared" si="13"/>
        <v>0</v>
      </c>
      <c r="Y27" s="26">
        <f t="shared" si="14"/>
        <v>0</v>
      </c>
      <c r="Z27" s="26">
        <f t="shared" si="15"/>
        <v>0</v>
      </c>
      <c r="AA27" s="27">
        <f t="shared" si="0"/>
        <v>0</v>
      </c>
      <c r="AB27" s="28">
        <f t="shared" si="16"/>
        <v>0</v>
      </c>
      <c r="AC27" s="33">
        <f t="shared" si="1"/>
        <v>0</v>
      </c>
      <c r="AD27" s="34"/>
    </row>
    <row r="28" spans="1:30" ht="21" customHeight="1" x14ac:dyDescent="0.35">
      <c r="A28" s="12"/>
      <c r="B28" s="13"/>
      <c r="C28" s="13"/>
      <c r="D28" s="15"/>
      <c r="E28" s="16"/>
      <c r="F28" s="16"/>
      <c r="G28" s="17"/>
      <c r="H28" s="17"/>
      <c r="I28" s="18">
        <f t="shared" si="2"/>
        <v>0</v>
      </c>
      <c r="J28" s="19" t="str">
        <f t="shared" si="3"/>
        <v/>
      </c>
      <c r="K28" s="38" t="str">
        <f t="shared" si="4"/>
        <v/>
      </c>
      <c r="L28" s="21"/>
      <c r="M28" s="30" t="s">
        <v>19</v>
      </c>
      <c r="N28" s="31"/>
      <c r="O28" s="22">
        <f t="shared" si="5"/>
        <v>0</v>
      </c>
      <c r="P28" s="23">
        <f t="shared" si="6"/>
        <v>0</v>
      </c>
      <c r="Q28" s="23">
        <f t="shared" si="7"/>
        <v>0</v>
      </c>
      <c r="R28" s="23">
        <f t="shared" si="7"/>
        <v>0</v>
      </c>
      <c r="S28" s="24">
        <f t="shared" si="8"/>
        <v>0</v>
      </c>
      <c r="T28" s="25">
        <f t="shared" si="9"/>
        <v>0</v>
      </c>
      <c r="U28" s="26">
        <f t="shared" si="10"/>
        <v>0</v>
      </c>
      <c r="V28" s="32">
        <f t="shared" si="11"/>
        <v>0</v>
      </c>
      <c r="W28" s="26">
        <f t="shared" si="12"/>
        <v>0</v>
      </c>
      <c r="X28" s="27">
        <f t="shared" si="13"/>
        <v>0</v>
      </c>
      <c r="Y28" s="26">
        <f t="shared" si="14"/>
        <v>0</v>
      </c>
      <c r="Z28" s="26">
        <f t="shared" si="15"/>
        <v>0</v>
      </c>
      <c r="AA28" s="27">
        <f t="shared" si="0"/>
        <v>0</v>
      </c>
      <c r="AB28" s="28">
        <f t="shared" si="16"/>
        <v>0</v>
      </c>
      <c r="AC28" s="33">
        <f t="shared" si="1"/>
        <v>0</v>
      </c>
      <c r="AD28" s="34"/>
    </row>
    <row r="29" spans="1:30" ht="21" customHeight="1" x14ac:dyDescent="0.35">
      <c r="A29" s="12"/>
      <c r="B29" s="13"/>
      <c r="C29" s="13"/>
      <c r="D29" s="15"/>
      <c r="E29" s="16"/>
      <c r="F29" s="16"/>
      <c r="G29" s="17"/>
      <c r="H29" s="17"/>
      <c r="I29" s="18">
        <f t="shared" si="2"/>
        <v>0</v>
      </c>
      <c r="J29" s="19" t="str">
        <f t="shared" si="3"/>
        <v/>
      </c>
      <c r="K29" s="38" t="str">
        <f t="shared" si="4"/>
        <v/>
      </c>
      <c r="L29" s="21"/>
      <c r="M29" s="30" t="s">
        <v>19</v>
      </c>
      <c r="N29" s="31"/>
      <c r="O29" s="22">
        <f t="shared" si="5"/>
        <v>0</v>
      </c>
      <c r="P29" s="23">
        <f t="shared" si="6"/>
        <v>0</v>
      </c>
      <c r="Q29" s="23">
        <f t="shared" si="7"/>
        <v>0</v>
      </c>
      <c r="R29" s="23">
        <f t="shared" si="7"/>
        <v>0</v>
      </c>
      <c r="S29" s="24">
        <f t="shared" si="8"/>
        <v>0</v>
      </c>
      <c r="T29" s="25">
        <f t="shared" si="9"/>
        <v>0</v>
      </c>
      <c r="U29" s="26">
        <f t="shared" si="10"/>
        <v>0</v>
      </c>
      <c r="V29" s="32">
        <f t="shared" si="11"/>
        <v>0</v>
      </c>
      <c r="W29" s="26">
        <f t="shared" si="12"/>
        <v>0</v>
      </c>
      <c r="X29" s="27">
        <f t="shared" si="13"/>
        <v>0</v>
      </c>
      <c r="Y29" s="26">
        <f t="shared" si="14"/>
        <v>0</v>
      </c>
      <c r="Z29" s="26">
        <f t="shared" si="15"/>
        <v>0</v>
      </c>
      <c r="AA29" s="27">
        <f t="shared" si="0"/>
        <v>0</v>
      </c>
      <c r="AB29" s="28">
        <f t="shared" si="16"/>
        <v>0</v>
      </c>
      <c r="AC29" s="33">
        <f t="shared" si="1"/>
        <v>0</v>
      </c>
      <c r="AD29" s="34"/>
    </row>
    <row r="30" spans="1:30" ht="21" customHeight="1" x14ac:dyDescent="0.35">
      <c r="A30" s="12"/>
      <c r="B30" s="13"/>
      <c r="C30" s="13"/>
      <c r="D30" s="15"/>
      <c r="E30" s="16"/>
      <c r="F30" s="16"/>
      <c r="G30" s="17"/>
      <c r="H30" s="17"/>
      <c r="I30" s="18">
        <f t="shared" si="2"/>
        <v>0</v>
      </c>
      <c r="J30" s="19" t="str">
        <f t="shared" si="3"/>
        <v/>
      </c>
      <c r="K30" s="38" t="str">
        <f t="shared" si="4"/>
        <v/>
      </c>
      <c r="L30" s="21"/>
      <c r="M30" s="30" t="s">
        <v>19</v>
      </c>
      <c r="N30" s="31"/>
      <c r="O30" s="22">
        <f t="shared" si="5"/>
        <v>0</v>
      </c>
      <c r="P30" s="23">
        <f t="shared" si="6"/>
        <v>0</v>
      </c>
      <c r="Q30" s="23">
        <f t="shared" si="7"/>
        <v>0</v>
      </c>
      <c r="R30" s="23">
        <f t="shared" si="7"/>
        <v>0</v>
      </c>
      <c r="S30" s="24">
        <f t="shared" si="8"/>
        <v>0</v>
      </c>
      <c r="T30" s="25">
        <f t="shared" si="9"/>
        <v>0</v>
      </c>
      <c r="U30" s="26">
        <f t="shared" si="10"/>
        <v>0</v>
      </c>
      <c r="V30" s="32">
        <f t="shared" si="11"/>
        <v>0</v>
      </c>
      <c r="W30" s="26">
        <f t="shared" si="12"/>
        <v>0</v>
      </c>
      <c r="X30" s="27">
        <f t="shared" si="13"/>
        <v>0</v>
      </c>
      <c r="Y30" s="26">
        <f t="shared" si="14"/>
        <v>0</v>
      </c>
      <c r="Z30" s="26">
        <f t="shared" si="15"/>
        <v>0</v>
      </c>
      <c r="AA30" s="27">
        <f t="shared" si="0"/>
        <v>0</v>
      </c>
      <c r="AB30" s="28">
        <f t="shared" si="16"/>
        <v>0</v>
      </c>
      <c r="AC30" s="33">
        <f t="shared" si="1"/>
        <v>0</v>
      </c>
      <c r="AD30" s="34"/>
    </row>
    <row r="31" spans="1:30" ht="21" customHeight="1" x14ac:dyDescent="0.35">
      <c r="A31" s="12"/>
      <c r="B31" s="13"/>
      <c r="C31" s="13"/>
      <c r="D31" s="15"/>
      <c r="E31" s="16"/>
      <c r="F31" s="16"/>
      <c r="G31" s="17"/>
      <c r="H31" s="17"/>
      <c r="I31" s="18">
        <f t="shared" si="2"/>
        <v>0</v>
      </c>
      <c r="J31" s="19" t="str">
        <f t="shared" si="3"/>
        <v/>
      </c>
      <c r="K31" s="38" t="str">
        <f t="shared" si="4"/>
        <v/>
      </c>
      <c r="L31" s="21"/>
      <c r="M31" s="30" t="s">
        <v>19</v>
      </c>
      <c r="N31" s="31"/>
      <c r="O31" s="22">
        <f t="shared" si="5"/>
        <v>0</v>
      </c>
      <c r="P31" s="23">
        <f t="shared" si="6"/>
        <v>0</v>
      </c>
      <c r="Q31" s="23">
        <f t="shared" si="7"/>
        <v>0</v>
      </c>
      <c r="R31" s="23">
        <f t="shared" si="7"/>
        <v>0</v>
      </c>
      <c r="S31" s="24">
        <f t="shared" si="8"/>
        <v>0</v>
      </c>
      <c r="T31" s="25">
        <f t="shared" si="9"/>
        <v>0</v>
      </c>
      <c r="U31" s="26">
        <f t="shared" si="10"/>
        <v>0</v>
      </c>
      <c r="V31" s="32">
        <f t="shared" si="11"/>
        <v>0</v>
      </c>
      <c r="W31" s="26">
        <f t="shared" si="12"/>
        <v>0</v>
      </c>
      <c r="X31" s="27">
        <f t="shared" si="13"/>
        <v>0</v>
      </c>
      <c r="Y31" s="26">
        <f t="shared" si="14"/>
        <v>0</v>
      </c>
      <c r="Z31" s="26">
        <f t="shared" si="15"/>
        <v>0</v>
      </c>
      <c r="AA31" s="27">
        <f t="shared" si="0"/>
        <v>0</v>
      </c>
      <c r="AB31" s="28">
        <f t="shared" si="16"/>
        <v>0</v>
      </c>
      <c r="AC31" s="33">
        <f t="shared" si="1"/>
        <v>0</v>
      </c>
      <c r="AD31" s="34"/>
    </row>
    <row r="32" spans="1:30" ht="21" customHeight="1" x14ac:dyDescent="0.35">
      <c r="A32" s="12"/>
      <c r="B32" s="13"/>
      <c r="C32" s="13"/>
      <c r="D32" s="15"/>
      <c r="E32" s="16"/>
      <c r="F32" s="16"/>
      <c r="G32" s="17"/>
      <c r="H32" s="17"/>
      <c r="I32" s="18">
        <f t="shared" si="2"/>
        <v>0</v>
      </c>
      <c r="J32" s="19" t="str">
        <f t="shared" si="3"/>
        <v/>
      </c>
      <c r="K32" s="38" t="str">
        <f t="shared" si="4"/>
        <v/>
      </c>
      <c r="L32" s="21"/>
      <c r="M32" s="30" t="s">
        <v>19</v>
      </c>
      <c r="N32" s="31"/>
      <c r="O32" s="22">
        <f t="shared" si="5"/>
        <v>0</v>
      </c>
      <c r="P32" s="23">
        <f t="shared" si="6"/>
        <v>0</v>
      </c>
      <c r="Q32" s="23">
        <f t="shared" si="7"/>
        <v>0</v>
      </c>
      <c r="R32" s="23">
        <f t="shared" si="7"/>
        <v>0</v>
      </c>
      <c r="S32" s="24">
        <f t="shared" si="8"/>
        <v>0</v>
      </c>
      <c r="T32" s="25">
        <f t="shared" si="9"/>
        <v>0</v>
      </c>
      <c r="U32" s="26">
        <f t="shared" si="10"/>
        <v>0</v>
      </c>
      <c r="V32" s="32">
        <f t="shared" si="11"/>
        <v>0</v>
      </c>
      <c r="W32" s="26">
        <f t="shared" si="12"/>
        <v>0</v>
      </c>
      <c r="X32" s="27">
        <f t="shared" si="13"/>
        <v>0</v>
      </c>
      <c r="Y32" s="26">
        <f t="shared" si="14"/>
        <v>0</v>
      </c>
      <c r="Z32" s="26">
        <f t="shared" si="15"/>
        <v>0</v>
      </c>
      <c r="AA32" s="27">
        <f t="shared" si="0"/>
        <v>0</v>
      </c>
      <c r="AB32" s="28">
        <f t="shared" si="16"/>
        <v>0</v>
      </c>
      <c r="AC32" s="33">
        <f t="shared" si="1"/>
        <v>0</v>
      </c>
      <c r="AD32" s="34"/>
    </row>
    <row r="33" spans="1:30" ht="21" customHeight="1" x14ac:dyDescent="0.35">
      <c r="A33" s="12"/>
      <c r="B33" s="13"/>
      <c r="C33" s="13"/>
      <c r="D33" s="15"/>
      <c r="E33" s="16"/>
      <c r="F33" s="16"/>
      <c r="G33" s="17"/>
      <c r="H33" s="17"/>
      <c r="I33" s="18">
        <f t="shared" si="2"/>
        <v>0</v>
      </c>
      <c r="J33" s="19" t="str">
        <f t="shared" si="3"/>
        <v/>
      </c>
      <c r="K33" s="38" t="str">
        <f t="shared" si="4"/>
        <v/>
      </c>
      <c r="L33" s="21"/>
      <c r="M33" s="30" t="s">
        <v>19</v>
      </c>
      <c r="N33" s="31"/>
      <c r="O33" s="22">
        <f t="shared" si="5"/>
        <v>0</v>
      </c>
      <c r="P33" s="23">
        <f t="shared" si="6"/>
        <v>0</v>
      </c>
      <c r="Q33" s="23">
        <f t="shared" si="7"/>
        <v>0</v>
      </c>
      <c r="R33" s="23">
        <f t="shared" si="7"/>
        <v>0</v>
      </c>
      <c r="S33" s="24">
        <f t="shared" si="8"/>
        <v>0</v>
      </c>
      <c r="T33" s="25">
        <f t="shared" si="9"/>
        <v>0</v>
      </c>
      <c r="U33" s="26">
        <f t="shared" si="10"/>
        <v>0</v>
      </c>
      <c r="V33" s="32">
        <f t="shared" si="11"/>
        <v>0</v>
      </c>
      <c r="W33" s="26">
        <f t="shared" si="12"/>
        <v>0</v>
      </c>
      <c r="X33" s="27">
        <f t="shared" si="13"/>
        <v>0</v>
      </c>
      <c r="Y33" s="26">
        <f t="shared" si="14"/>
        <v>0</v>
      </c>
      <c r="Z33" s="26">
        <f t="shared" si="15"/>
        <v>0</v>
      </c>
      <c r="AA33" s="27">
        <f t="shared" si="0"/>
        <v>0</v>
      </c>
      <c r="AB33" s="28">
        <f t="shared" si="16"/>
        <v>0</v>
      </c>
      <c r="AC33" s="33">
        <f t="shared" si="1"/>
        <v>0</v>
      </c>
      <c r="AD33" s="34"/>
    </row>
    <row r="34" spans="1:30" ht="21" customHeight="1" x14ac:dyDescent="0.35">
      <c r="A34" s="12"/>
      <c r="B34" s="13"/>
      <c r="C34" s="13"/>
      <c r="D34" s="15"/>
      <c r="E34" s="16"/>
      <c r="F34" s="16"/>
      <c r="G34" s="17"/>
      <c r="H34" s="17"/>
      <c r="I34" s="18">
        <f t="shared" si="2"/>
        <v>0</v>
      </c>
      <c r="J34" s="19" t="str">
        <f t="shared" si="3"/>
        <v/>
      </c>
      <c r="K34" s="38" t="str">
        <f t="shared" si="4"/>
        <v/>
      </c>
      <c r="L34" s="21"/>
      <c r="M34" s="30" t="s">
        <v>19</v>
      </c>
      <c r="N34" s="31"/>
      <c r="O34" s="22">
        <f t="shared" si="5"/>
        <v>0</v>
      </c>
      <c r="P34" s="23">
        <f t="shared" si="6"/>
        <v>0</v>
      </c>
      <c r="Q34" s="23">
        <f t="shared" si="7"/>
        <v>0</v>
      </c>
      <c r="R34" s="23">
        <f t="shared" si="7"/>
        <v>0</v>
      </c>
      <c r="S34" s="24">
        <f t="shared" si="8"/>
        <v>0</v>
      </c>
      <c r="T34" s="25">
        <f t="shared" si="9"/>
        <v>0</v>
      </c>
      <c r="U34" s="26">
        <f t="shared" si="10"/>
        <v>0</v>
      </c>
      <c r="V34" s="32">
        <f t="shared" si="11"/>
        <v>0</v>
      </c>
      <c r="W34" s="26">
        <f t="shared" si="12"/>
        <v>0</v>
      </c>
      <c r="X34" s="27">
        <f t="shared" si="13"/>
        <v>0</v>
      </c>
      <c r="Y34" s="26">
        <f t="shared" si="14"/>
        <v>0</v>
      </c>
      <c r="Z34" s="26">
        <f t="shared" si="15"/>
        <v>0</v>
      </c>
      <c r="AA34" s="27">
        <f t="shared" si="0"/>
        <v>0</v>
      </c>
      <c r="AB34" s="28">
        <f t="shared" si="16"/>
        <v>0</v>
      </c>
      <c r="AC34" s="33">
        <f t="shared" si="1"/>
        <v>0</v>
      </c>
      <c r="AD34" s="34"/>
    </row>
    <row r="35" spans="1:30" ht="21" customHeight="1" x14ac:dyDescent="0.35">
      <c r="A35" s="12"/>
      <c r="B35" s="13"/>
      <c r="C35" s="13"/>
      <c r="D35" s="15"/>
      <c r="E35" s="16"/>
      <c r="F35" s="16"/>
      <c r="G35" s="17"/>
      <c r="H35" s="17"/>
      <c r="I35" s="18">
        <f t="shared" si="2"/>
        <v>0</v>
      </c>
      <c r="J35" s="19" t="str">
        <f t="shared" si="3"/>
        <v/>
      </c>
      <c r="K35" s="38" t="str">
        <f t="shared" si="4"/>
        <v/>
      </c>
      <c r="L35" s="21"/>
      <c r="M35" s="30" t="s">
        <v>19</v>
      </c>
      <c r="N35" s="31"/>
      <c r="O35" s="22">
        <f t="shared" si="5"/>
        <v>0</v>
      </c>
      <c r="P35" s="23">
        <f t="shared" si="6"/>
        <v>0</v>
      </c>
      <c r="Q35" s="23">
        <f t="shared" si="7"/>
        <v>0</v>
      </c>
      <c r="R35" s="23">
        <f t="shared" si="7"/>
        <v>0</v>
      </c>
      <c r="S35" s="24">
        <f t="shared" si="8"/>
        <v>0</v>
      </c>
      <c r="T35" s="25">
        <f t="shared" si="9"/>
        <v>0</v>
      </c>
      <c r="U35" s="26">
        <f t="shared" si="10"/>
        <v>0</v>
      </c>
      <c r="V35" s="32">
        <f t="shared" si="11"/>
        <v>0</v>
      </c>
      <c r="W35" s="26">
        <f t="shared" si="12"/>
        <v>0</v>
      </c>
      <c r="X35" s="27">
        <f t="shared" si="13"/>
        <v>0</v>
      </c>
      <c r="Y35" s="26">
        <f t="shared" si="14"/>
        <v>0</v>
      </c>
      <c r="Z35" s="26">
        <f t="shared" si="15"/>
        <v>0</v>
      </c>
      <c r="AA35" s="27">
        <f t="shared" si="0"/>
        <v>0</v>
      </c>
      <c r="AB35" s="28">
        <f t="shared" si="16"/>
        <v>0</v>
      </c>
      <c r="AC35" s="33">
        <f t="shared" si="1"/>
        <v>0</v>
      </c>
      <c r="AD35" s="34"/>
    </row>
    <row r="36" spans="1:30" ht="21" customHeight="1" x14ac:dyDescent="0.35">
      <c r="A36" s="12"/>
      <c r="B36" s="13"/>
      <c r="C36" s="13"/>
      <c r="D36" s="15"/>
      <c r="E36" s="16"/>
      <c r="F36" s="16"/>
      <c r="G36" s="17"/>
      <c r="H36" s="17"/>
      <c r="I36" s="18">
        <f t="shared" si="2"/>
        <v>0</v>
      </c>
      <c r="J36" s="19" t="str">
        <f t="shared" si="3"/>
        <v/>
      </c>
      <c r="K36" s="38" t="str">
        <f t="shared" si="4"/>
        <v/>
      </c>
      <c r="L36" s="21"/>
      <c r="M36" s="30" t="s">
        <v>19</v>
      </c>
      <c r="N36" s="31"/>
      <c r="O36" s="22">
        <f t="shared" si="5"/>
        <v>0</v>
      </c>
      <c r="P36" s="23">
        <f t="shared" si="6"/>
        <v>0</v>
      </c>
      <c r="Q36" s="23">
        <f t="shared" si="7"/>
        <v>0</v>
      </c>
      <c r="R36" s="23">
        <f t="shared" si="7"/>
        <v>0</v>
      </c>
      <c r="S36" s="24">
        <f t="shared" si="8"/>
        <v>0</v>
      </c>
      <c r="T36" s="25">
        <f t="shared" si="9"/>
        <v>0</v>
      </c>
      <c r="U36" s="26">
        <f t="shared" si="10"/>
        <v>0</v>
      </c>
      <c r="V36" s="32">
        <f t="shared" si="11"/>
        <v>0</v>
      </c>
      <c r="W36" s="26">
        <f t="shared" si="12"/>
        <v>0</v>
      </c>
      <c r="X36" s="27">
        <f t="shared" si="13"/>
        <v>0</v>
      </c>
      <c r="Y36" s="26">
        <f t="shared" si="14"/>
        <v>0</v>
      </c>
      <c r="Z36" s="26">
        <f t="shared" si="15"/>
        <v>0</v>
      </c>
      <c r="AA36" s="27">
        <f t="shared" si="0"/>
        <v>0</v>
      </c>
      <c r="AB36" s="28">
        <f t="shared" si="16"/>
        <v>0</v>
      </c>
      <c r="AC36" s="33">
        <f t="shared" si="1"/>
        <v>0</v>
      </c>
      <c r="AD36" s="34"/>
    </row>
    <row r="37" spans="1:30" ht="21" customHeight="1" x14ac:dyDescent="0.35">
      <c r="A37" s="12"/>
      <c r="B37" s="13"/>
      <c r="C37" s="13"/>
      <c r="D37" s="15"/>
      <c r="E37" s="16"/>
      <c r="F37" s="16"/>
      <c r="G37" s="17"/>
      <c r="H37" s="17"/>
      <c r="I37" s="18">
        <f t="shared" si="2"/>
        <v>0</v>
      </c>
      <c r="J37" s="19" t="str">
        <f t="shared" si="3"/>
        <v/>
      </c>
      <c r="K37" s="38" t="str">
        <f t="shared" si="4"/>
        <v/>
      </c>
      <c r="L37" s="21"/>
      <c r="M37" s="30" t="s">
        <v>19</v>
      </c>
      <c r="N37" s="31"/>
      <c r="O37" s="22">
        <f t="shared" si="5"/>
        <v>0</v>
      </c>
      <c r="P37" s="23">
        <f t="shared" si="6"/>
        <v>0</v>
      </c>
      <c r="Q37" s="23">
        <f t="shared" si="7"/>
        <v>0</v>
      </c>
      <c r="R37" s="23">
        <f t="shared" si="7"/>
        <v>0</v>
      </c>
      <c r="S37" s="24">
        <f t="shared" si="8"/>
        <v>0</v>
      </c>
      <c r="T37" s="25">
        <f t="shared" si="9"/>
        <v>0</v>
      </c>
      <c r="U37" s="26">
        <f t="shared" si="10"/>
        <v>0</v>
      </c>
      <c r="V37" s="32">
        <f t="shared" si="11"/>
        <v>0</v>
      </c>
      <c r="W37" s="26">
        <f t="shared" si="12"/>
        <v>0</v>
      </c>
      <c r="X37" s="27">
        <f t="shared" si="13"/>
        <v>0</v>
      </c>
      <c r="Y37" s="26">
        <f t="shared" si="14"/>
        <v>0</v>
      </c>
      <c r="Z37" s="26">
        <f t="shared" si="15"/>
        <v>0</v>
      </c>
      <c r="AA37" s="27">
        <f t="shared" si="0"/>
        <v>0</v>
      </c>
      <c r="AB37" s="28">
        <f t="shared" si="16"/>
        <v>0</v>
      </c>
      <c r="AC37" s="33">
        <f t="shared" si="1"/>
        <v>0</v>
      </c>
      <c r="AD37" s="34"/>
    </row>
    <row r="38" spans="1:30" ht="21" customHeight="1" x14ac:dyDescent="0.35">
      <c r="A38" s="12"/>
      <c r="B38" s="13"/>
      <c r="C38" s="13"/>
      <c r="D38" s="15"/>
      <c r="E38" s="16"/>
      <c r="F38" s="16"/>
      <c r="G38" s="17"/>
      <c r="H38" s="17"/>
      <c r="I38" s="18">
        <f t="shared" si="2"/>
        <v>0</v>
      </c>
      <c r="J38" s="19" t="str">
        <f t="shared" si="3"/>
        <v/>
      </c>
      <c r="K38" s="38" t="str">
        <f t="shared" si="4"/>
        <v/>
      </c>
      <c r="L38" s="21"/>
      <c r="M38" s="30" t="s">
        <v>19</v>
      </c>
      <c r="N38" s="31"/>
      <c r="O38" s="22">
        <f t="shared" si="5"/>
        <v>0</v>
      </c>
      <c r="P38" s="23">
        <f t="shared" si="6"/>
        <v>0</v>
      </c>
      <c r="Q38" s="23">
        <f t="shared" si="7"/>
        <v>0</v>
      </c>
      <c r="R38" s="23">
        <f t="shared" si="7"/>
        <v>0</v>
      </c>
      <c r="S38" s="24">
        <f t="shared" si="8"/>
        <v>0</v>
      </c>
      <c r="T38" s="25">
        <f t="shared" si="9"/>
        <v>0</v>
      </c>
      <c r="U38" s="26">
        <f t="shared" si="10"/>
        <v>0</v>
      </c>
      <c r="V38" s="32">
        <f t="shared" si="11"/>
        <v>0</v>
      </c>
      <c r="W38" s="26">
        <f t="shared" si="12"/>
        <v>0</v>
      </c>
      <c r="X38" s="27">
        <f t="shared" si="13"/>
        <v>0</v>
      </c>
      <c r="Y38" s="26">
        <f t="shared" si="14"/>
        <v>0</v>
      </c>
      <c r="Z38" s="26">
        <f t="shared" si="15"/>
        <v>0</v>
      </c>
      <c r="AA38" s="27">
        <f t="shared" si="0"/>
        <v>0</v>
      </c>
      <c r="AB38" s="28">
        <f t="shared" si="16"/>
        <v>0</v>
      </c>
      <c r="AC38" s="33">
        <f t="shared" si="1"/>
        <v>0</v>
      </c>
      <c r="AD38" s="34"/>
    </row>
    <row r="39" spans="1:30" ht="21" customHeight="1" x14ac:dyDescent="0.35">
      <c r="A39" s="12"/>
      <c r="B39" s="13"/>
      <c r="C39" s="13"/>
      <c r="D39" s="15"/>
      <c r="E39" s="16"/>
      <c r="F39" s="16"/>
      <c r="G39" s="17"/>
      <c r="H39" s="17"/>
      <c r="I39" s="18">
        <f t="shared" si="2"/>
        <v>0</v>
      </c>
      <c r="J39" s="19" t="str">
        <f t="shared" si="3"/>
        <v/>
      </c>
      <c r="K39" s="38" t="str">
        <f t="shared" si="4"/>
        <v/>
      </c>
      <c r="L39" s="21"/>
      <c r="M39" s="30" t="s">
        <v>19</v>
      </c>
      <c r="N39" s="31"/>
      <c r="O39" s="22">
        <f t="shared" si="5"/>
        <v>0</v>
      </c>
      <c r="P39" s="23">
        <f t="shared" si="6"/>
        <v>0</v>
      </c>
      <c r="Q39" s="23">
        <f t="shared" si="7"/>
        <v>0</v>
      </c>
      <c r="R39" s="23">
        <f t="shared" si="7"/>
        <v>0</v>
      </c>
      <c r="S39" s="24">
        <f t="shared" si="8"/>
        <v>0</v>
      </c>
      <c r="T39" s="25">
        <f t="shared" si="9"/>
        <v>0</v>
      </c>
      <c r="U39" s="26">
        <f t="shared" si="10"/>
        <v>0</v>
      </c>
      <c r="V39" s="32">
        <f t="shared" si="11"/>
        <v>0</v>
      </c>
      <c r="W39" s="26">
        <f t="shared" si="12"/>
        <v>0</v>
      </c>
      <c r="X39" s="27">
        <f t="shared" si="13"/>
        <v>0</v>
      </c>
      <c r="Y39" s="26">
        <f t="shared" si="14"/>
        <v>0</v>
      </c>
      <c r="Z39" s="26">
        <f t="shared" si="15"/>
        <v>0</v>
      </c>
      <c r="AA39" s="27">
        <f t="shared" si="0"/>
        <v>0</v>
      </c>
      <c r="AB39" s="28">
        <f t="shared" si="16"/>
        <v>0</v>
      </c>
      <c r="AC39" s="33">
        <f t="shared" si="1"/>
        <v>0</v>
      </c>
      <c r="AD39" s="34"/>
    </row>
    <row r="40" spans="1:30" ht="21" customHeight="1" x14ac:dyDescent="0.35">
      <c r="A40" s="12"/>
      <c r="B40" s="13"/>
      <c r="C40" s="13"/>
      <c r="D40" s="15"/>
      <c r="E40" s="16"/>
      <c r="F40" s="16"/>
      <c r="G40" s="17"/>
      <c r="H40" s="17"/>
      <c r="I40" s="18">
        <f t="shared" si="2"/>
        <v>0</v>
      </c>
      <c r="J40" s="19" t="str">
        <f t="shared" si="3"/>
        <v/>
      </c>
      <c r="K40" s="38" t="str">
        <f t="shared" si="4"/>
        <v/>
      </c>
      <c r="L40" s="21"/>
      <c r="M40" s="30" t="s">
        <v>19</v>
      </c>
      <c r="N40" s="31"/>
      <c r="O40" s="22">
        <f t="shared" si="5"/>
        <v>0</v>
      </c>
      <c r="P40" s="23">
        <f t="shared" si="6"/>
        <v>0</v>
      </c>
      <c r="Q40" s="23">
        <f t="shared" si="7"/>
        <v>0</v>
      </c>
      <c r="R40" s="23">
        <f t="shared" si="7"/>
        <v>0</v>
      </c>
      <c r="S40" s="24">
        <f t="shared" si="8"/>
        <v>0</v>
      </c>
      <c r="T40" s="25">
        <f t="shared" si="9"/>
        <v>0</v>
      </c>
      <c r="U40" s="26">
        <f t="shared" si="10"/>
        <v>0</v>
      </c>
      <c r="V40" s="32">
        <f t="shared" si="11"/>
        <v>0</v>
      </c>
      <c r="W40" s="26">
        <f t="shared" si="12"/>
        <v>0</v>
      </c>
      <c r="X40" s="27">
        <f t="shared" si="13"/>
        <v>0</v>
      </c>
      <c r="Y40" s="26">
        <f t="shared" si="14"/>
        <v>0</v>
      </c>
      <c r="Z40" s="26">
        <f t="shared" si="15"/>
        <v>0</v>
      </c>
      <c r="AA40" s="27">
        <f t="shared" si="0"/>
        <v>0</v>
      </c>
      <c r="AB40" s="28">
        <f t="shared" si="16"/>
        <v>0</v>
      </c>
      <c r="AC40" s="33">
        <f t="shared" si="1"/>
        <v>0</v>
      </c>
      <c r="AD40" s="34"/>
    </row>
    <row r="41" spans="1:30" ht="21" customHeight="1" x14ac:dyDescent="0.35">
      <c r="A41" s="12"/>
      <c r="B41" s="13"/>
      <c r="C41" s="13"/>
      <c r="D41" s="15"/>
      <c r="E41" s="16"/>
      <c r="F41" s="16"/>
      <c r="G41" s="17"/>
      <c r="H41" s="17"/>
      <c r="I41" s="18">
        <f t="shared" si="2"/>
        <v>0</v>
      </c>
      <c r="J41" s="19" t="str">
        <f t="shared" si="3"/>
        <v/>
      </c>
      <c r="K41" s="38" t="str">
        <f t="shared" si="4"/>
        <v/>
      </c>
      <c r="L41" s="21"/>
      <c r="M41" s="30" t="s">
        <v>19</v>
      </c>
      <c r="N41" s="31"/>
      <c r="O41" s="22">
        <f t="shared" si="5"/>
        <v>0</v>
      </c>
      <c r="P41" s="23">
        <f t="shared" si="6"/>
        <v>0</v>
      </c>
      <c r="Q41" s="23">
        <f t="shared" si="7"/>
        <v>0</v>
      </c>
      <c r="R41" s="23">
        <f t="shared" si="7"/>
        <v>0</v>
      </c>
      <c r="S41" s="24">
        <f t="shared" si="8"/>
        <v>0</v>
      </c>
      <c r="T41" s="25">
        <f t="shared" si="9"/>
        <v>0</v>
      </c>
      <c r="U41" s="26">
        <f t="shared" si="10"/>
        <v>0</v>
      </c>
      <c r="V41" s="32">
        <f t="shared" si="11"/>
        <v>0</v>
      </c>
      <c r="W41" s="26">
        <f t="shared" si="12"/>
        <v>0</v>
      </c>
      <c r="X41" s="27">
        <f t="shared" si="13"/>
        <v>0</v>
      </c>
      <c r="Y41" s="26">
        <f t="shared" si="14"/>
        <v>0</v>
      </c>
      <c r="Z41" s="26">
        <f t="shared" si="15"/>
        <v>0</v>
      </c>
      <c r="AA41" s="27">
        <f t="shared" si="0"/>
        <v>0</v>
      </c>
      <c r="AB41" s="28">
        <f t="shared" si="16"/>
        <v>0</v>
      </c>
      <c r="AC41" s="33">
        <f t="shared" si="1"/>
        <v>0</v>
      </c>
      <c r="AD41" s="34"/>
    </row>
    <row r="42" spans="1:30" ht="21" customHeight="1" x14ac:dyDescent="0.35">
      <c r="A42" s="12"/>
      <c r="B42" s="13"/>
      <c r="C42" s="13"/>
      <c r="D42" s="15"/>
      <c r="E42" s="16"/>
      <c r="F42" s="16"/>
      <c r="G42" s="17"/>
      <c r="H42" s="17"/>
      <c r="I42" s="18">
        <f t="shared" si="2"/>
        <v>0</v>
      </c>
      <c r="J42" s="19" t="str">
        <f t="shared" si="3"/>
        <v/>
      </c>
      <c r="K42" s="38" t="str">
        <f t="shared" si="4"/>
        <v/>
      </c>
      <c r="L42" s="21"/>
      <c r="M42" s="30" t="s">
        <v>19</v>
      </c>
      <c r="N42" s="31"/>
      <c r="O42" s="22">
        <f t="shared" si="5"/>
        <v>0</v>
      </c>
      <c r="P42" s="23">
        <f t="shared" si="6"/>
        <v>0</v>
      </c>
      <c r="Q42" s="23">
        <f t="shared" si="7"/>
        <v>0</v>
      </c>
      <c r="R42" s="23">
        <f t="shared" si="7"/>
        <v>0</v>
      </c>
      <c r="S42" s="24">
        <f t="shared" si="8"/>
        <v>0</v>
      </c>
      <c r="T42" s="25">
        <f t="shared" si="9"/>
        <v>0</v>
      </c>
      <c r="U42" s="26">
        <f t="shared" si="10"/>
        <v>0</v>
      </c>
      <c r="V42" s="32">
        <f t="shared" si="11"/>
        <v>0</v>
      </c>
      <c r="W42" s="26">
        <f t="shared" si="12"/>
        <v>0</v>
      </c>
      <c r="X42" s="27">
        <f t="shared" si="13"/>
        <v>0</v>
      </c>
      <c r="Y42" s="26">
        <f t="shared" si="14"/>
        <v>0</v>
      </c>
      <c r="Z42" s="26">
        <f t="shared" si="15"/>
        <v>0</v>
      </c>
      <c r="AA42" s="27">
        <f t="shared" si="0"/>
        <v>0</v>
      </c>
      <c r="AB42" s="28">
        <f t="shared" si="16"/>
        <v>0</v>
      </c>
      <c r="AC42" s="33">
        <f t="shared" si="1"/>
        <v>0</v>
      </c>
      <c r="AD42" s="34"/>
    </row>
    <row r="43" spans="1:30" ht="21" customHeight="1" x14ac:dyDescent="0.35">
      <c r="A43" s="12"/>
      <c r="B43" s="13"/>
      <c r="C43" s="13"/>
      <c r="D43" s="15"/>
      <c r="E43" s="16"/>
      <c r="F43" s="16"/>
      <c r="G43" s="17"/>
      <c r="H43" s="17"/>
      <c r="I43" s="18">
        <f t="shared" si="2"/>
        <v>0</v>
      </c>
      <c r="J43" s="19" t="str">
        <f t="shared" si="3"/>
        <v/>
      </c>
      <c r="K43" s="38" t="str">
        <f t="shared" si="4"/>
        <v/>
      </c>
      <c r="L43" s="21"/>
      <c r="M43" s="30" t="s">
        <v>19</v>
      </c>
      <c r="N43" s="31"/>
      <c r="O43" s="22">
        <f t="shared" si="5"/>
        <v>0</v>
      </c>
      <c r="P43" s="23">
        <f t="shared" si="6"/>
        <v>0</v>
      </c>
      <c r="Q43" s="23">
        <f t="shared" si="7"/>
        <v>0</v>
      </c>
      <c r="R43" s="23">
        <f t="shared" si="7"/>
        <v>0</v>
      </c>
      <c r="S43" s="24">
        <f t="shared" si="8"/>
        <v>0</v>
      </c>
      <c r="T43" s="25">
        <f t="shared" si="9"/>
        <v>0</v>
      </c>
      <c r="U43" s="26">
        <f t="shared" si="10"/>
        <v>0</v>
      </c>
      <c r="V43" s="32">
        <f t="shared" si="11"/>
        <v>0</v>
      </c>
      <c r="W43" s="26">
        <f t="shared" si="12"/>
        <v>0</v>
      </c>
      <c r="X43" s="27">
        <f t="shared" si="13"/>
        <v>0</v>
      </c>
      <c r="Y43" s="26">
        <f t="shared" si="14"/>
        <v>0</v>
      </c>
      <c r="Z43" s="26">
        <f t="shared" si="15"/>
        <v>0</v>
      </c>
      <c r="AA43" s="27">
        <f t="shared" si="0"/>
        <v>0</v>
      </c>
      <c r="AB43" s="28">
        <f t="shared" si="16"/>
        <v>0</v>
      </c>
      <c r="AC43" s="33">
        <f t="shared" si="1"/>
        <v>0</v>
      </c>
      <c r="AD43" s="34"/>
    </row>
    <row r="44" spans="1:30" ht="21" customHeight="1" x14ac:dyDescent="0.35">
      <c r="A44" s="12"/>
      <c r="B44" s="13"/>
      <c r="C44" s="13"/>
      <c r="D44" s="15"/>
      <c r="E44" s="16"/>
      <c r="F44" s="16"/>
      <c r="G44" s="17"/>
      <c r="H44" s="17"/>
      <c r="I44" s="18">
        <f t="shared" si="2"/>
        <v>0</v>
      </c>
      <c r="J44" s="19" t="str">
        <f t="shared" si="3"/>
        <v/>
      </c>
      <c r="K44" s="38" t="str">
        <f t="shared" si="4"/>
        <v/>
      </c>
      <c r="L44" s="21"/>
      <c r="M44" s="30" t="s">
        <v>19</v>
      </c>
      <c r="N44" s="31"/>
      <c r="O44" s="22">
        <f t="shared" si="5"/>
        <v>0</v>
      </c>
      <c r="P44" s="23">
        <f t="shared" si="6"/>
        <v>0</v>
      </c>
      <c r="Q44" s="23">
        <f t="shared" si="7"/>
        <v>0</v>
      </c>
      <c r="R44" s="23">
        <f t="shared" si="7"/>
        <v>0</v>
      </c>
      <c r="S44" s="24">
        <f t="shared" si="8"/>
        <v>0</v>
      </c>
      <c r="T44" s="25">
        <f t="shared" si="9"/>
        <v>0</v>
      </c>
      <c r="U44" s="26">
        <f t="shared" si="10"/>
        <v>0</v>
      </c>
      <c r="V44" s="32">
        <f t="shared" si="11"/>
        <v>0</v>
      </c>
      <c r="W44" s="26">
        <f t="shared" si="12"/>
        <v>0</v>
      </c>
      <c r="X44" s="27">
        <f t="shared" si="13"/>
        <v>0</v>
      </c>
      <c r="Y44" s="26">
        <f t="shared" si="14"/>
        <v>0</v>
      </c>
      <c r="Z44" s="26">
        <f t="shared" si="15"/>
        <v>0</v>
      </c>
      <c r="AA44" s="27">
        <f t="shared" si="0"/>
        <v>0</v>
      </c>
      <c r="AB44" s="28">
        <f t="shared" si="16"/>
        <v>0</v>
      </c>
      <c r="AC44" s="33">
        <f t="shared" si="1"/>
        <v>0</v>
      </c>
      <c r="AD44" s="34"/>
    </row>
    <row r="45" spans="1:30" ht="21" customHeight="1" x14ac:dyDescent="0.35">
      <c r="A45" s="12"/>
      <c r="B45" s="13"/>
      <c r="C45" s="13"/>
      <c r="D45" s="15"/>
      <c r="E45" s="16"/>
      <c r="F45" s="16"/>
      <c r="G45" s="17"/>
      <c r="H45" s="17"/>
      <c r="I45" s="18">
        <f t="shared" si="2"/>
        <v>0</v>
      </c>
      <c r="J45" s="19" t="str">
        <f t="shared" si="3"/>
        <v/>
      </c>
      <c r="K45" s="38" t="str">
        <f t="shared" si="4"/>
        <v/>
      </c>
      <c r="L45" s="21"/>
      <c r="M45" s="30" t="s">
        <v>19</v>
      </c>
      <c r="N45" s="31"/>
      <c r="O45" s="22">
        <f t="shared" si="5"/>
        <v>0</v>
      </c>
      <c r="P45" s="23">
        <f t="shared" si="6"/>
        <v>0</v>
      </c>
      <c r="Q45" s="23">
        <f t="shared" si="7"/>
        <v>0</v>
      </c>
      <c r="R45" s="23">
        <f t="shared" si="7"/>
        <v>0</v>
      </c>
      <c r="S45" s="24">
        <f t="shared" si="8"/>
        <v>0</v>
      </c>
      <c r="T45" s="25">
        <f t="shared" si="9"/>
        <v>0</v>
      </c>
      <c r="U45" s="26">
        <f t="shared" si="10"/>
        <v>0</v>
      </c>
      <c r="V45" s="32">
        <f t="shared" si="11"/>
        <v>0</v>
      </c>
      <c r="W45" s="26">
        <f t="shared" si="12"/>
        <v>0</v>
      </c>
      <c r="X45" s="27">
        <f t="shared" si="13"/>
        <v>0</v>
      </c>
      <c r="Y45" s="26">
        <f t="shared" si="14"/>
        <v>0</v>
      </c>
      <c r="Z45" s="26">
        <f t="shared" si="15"/>
        <v>0</v>
      </c>
      <c r="AA45" s="27">
        <f t="shared" si="0"/>
        <v>0</v>
      </c>
      <c r="AB45" s="28">
        <f t="shared" si="16"/>
        <v>0</v>
      </c>
      <c r="AC45" s="33">
        <f t="shared" si="1"/>
        <v>0</v>
      </c>
      <c r="AD45" s="34"/>
    </row>
    <row r="46" spans="1:30" ht="21" customHeight="1" x14ac:dyDescent="0.35">
      <c r="A46" s="12"/>
      <c r="B46" s="13"/>
      <c r="C46" s="13"/>
      <c r="D46" s="15"/>
      <c r="E46" s="16"/>
      <c r="F46" s="16"/>
      <c r="G46" s="17"/>
      <c r="H46" s="17"/>
      <c r="I46" s="18">
        <f t="shared" si="2"/>
        <v>0</v>
      </c>
      <c r="J46" s="19" t="str">
        <f t="shared" si="3"/>
        <v/>
      </c>
      <c r="K46" s="38" t="str">
        <f t="shared" si="4"/>
        <v/>
      </c>
      <c r="L46" s="21"/>
      <c r="M46" s="30" t="s">
        <v>19</v>
      </c>
      <c r="N46" s="31"/>
      <c r="O46" s="22">
        <f t="shared" si="5"/>
        <v>0</v>
      </c>
      <c r="P46" s="23">
        <f t="shared" si="6"/>
        <v>0</v>
      </c>
      <c r="Q46" s="23">
        <f t="shared" si="7"/>
        <v>0</v>
      </c>
      <c r="R46" s="23">
        <f t="shared" si="7"/>
        <v>0</v>
      </c>
      <c r="S46" s="24">
        <f t="shared" si="8"/>
        <v>0</v>
      </c>
      <c r="T46" s="25">
        <f t="shared" si="9"/>
        <v>0</v>
      </c>
      <c r="U46" s="26">
        <f t="shared" si="10"/>
        <v>0</v>
      </c>
      <c r="V46" s="32">
        <f t="shared" si="11"/>
        <v>0</v>
      </c>
      <c r="W46" s="26">
        <f t="shared" si="12"/>
        <v>0</v>
      </c>
      <c r="X46" s="27">
        <f t="shared" si="13"/>
        <v>0</v>
      </c>
      <c r="Y46" s="26">
        <f t="shared" si="14"/>
        <v>0</v>
      </c>
      <c r="Z46" s="26">
        <f t="shared" si="15"/>
        <v>0</v>
      </c>
      <c r="AA46" s="27">
        <f t="shared" si="0"/>
        <v>0</v>
      </c>
      <c r="AB46" s="28">
        <f t="shared" si="16"/>
        <v>0</v>
      </c>
      <c r="AC46" s="33">
        <f t="shared" si="1"/>
        <v>0</v>
      </c>
      <c r="AD46" s="34"/>
    </row>
    <row r="47" spans="1:30" ht="21" customHeight="1" x14ac:dyDescent="0.35">
      <c r="A47" s="12"/>
      <c r="B47" s="13"/>
      <c r="C47" s="13"/>
      <c r="D47" s="15"/>
      <c r="E47" s="16"/>
      <c r="F47" s="16"/>
      <c r="G47" s="17"/>
      <c r="H47" s="17"/>
      <c r="I47" s="18">
        <f t="shared" si="2"/>
        <v>0</v>
      </c>
      <c r="J47" s="19" t="str">
        <f t="shared" si="3"/>
        <v/>
      </c>
      <c r="K47" s="38" t="str">
        <f t="shared" si="4"/>
        <v/>
      </c>
      <c r="L47" s="21"/>
      <c r="M47" s="30" t="s">
        <v>19</v>
      </c>
      <c r="N47" s="31"/>
      <c r="O47" s="22">
        <f t="shared" si="5"/>
        <v>0</v>
      </c>
      <c r="P47" s="23">
        <f t="shared" si="6"/>
        <v>0</v>
      </c>
      <c r="Q47" s="23">
        <f t="shared" si="7"/>
        <v>0</v>
      </c>
      <c r="R47" s="23">
        <f t="shared" si="7"/>
        <v>0</v>
      </c>
      <c r="S47" s="24">
        <f t="shared" si="8"/>
        <v>0</v>
      </c>
      <c r="T47" s="25">
        <f t="shared" si="9"/>
        <v>0</v>
      </c>
      <c r="U47" s="26">
        <f t="shared" si="10"/>
        <v>0</v>
      </c>
      <c r="V47" s="32">
        <f t="shared" si="11"/>
        <v>0</v>
      </c>
      <c r="W47" s="26">
        <f t="shared" si="12"/>
        <v>0</v>
      </c>
      <c r="X47" s="27">
        <f t="shared" si="13"/>
        <v>0</v>
      </c>
      <c r="Y47" s="26">
        <f t="shared" si="14"/>
        <v>0</v>
      </c>
      <c r="Z47" s="26">
        <f t="shared" si="15"/>
        <v>0</v>
      </c>
      <c r="AA47" s="27">
        <f t="shared" si="0"/>
        <v>0</v>
      </c>
      <c r="AB47" s="28">
        <f t="shared" si="16"/>
        <v>0</v>
      </c>
      <c r="AC47" s="33">
        <f t="shared" si="1"/>
        <v>0</v>
      </c>
      <c r="AD47" s="34"/>
    </row>
    <row r="48" spans="1:30" ht="21" customHeight="1" x14ac:dyDescent="0.35">
      <c r="A48" s="12"/>
      <c r="B48" s="13"/>
      <c r="C48" s="13"/>
      <c r="D48" s="15"/>
      <c r="E48" s="16"/>
      <c r="F48" s="16"/>
      <c r="G48" s="17"/>
      <c r="H48" s="17"/>
      <c r="I48" s="18">
        <f t="shared" si="2"/>
        <v>0</v>
      </c>
      <c r="J48" s="19" t="str">
        <f t="shared" si="3"/>
        <v/>
      </c>
      <c r="K48" s="38" t="str">
        <f t="shared" si="4"/>
        <v/>
      </c>
      <c r="L48" s="21"/>
      <c r="M48" s="30" t="s">
        <v>19</v>
      </c>
      <c r="N48" s="31"/>
      <c r="O48" s="22">
        <f t="shared" si="5"/>
        <v>0</v>
      </c>
      <c r="P48" s="23">
        <f t="shared" si="6"/>
        <v>0</v>
      </c>
      <c r="Q48" s="23">
        <f t="shared" si="7"/>
        <v>0</v>
      </c>
      <c r="R48" s="23">
        <f t="shared" si="7"/>
        <v>0</v>
      </c>
      <c r="S48" s="24">
        <f t="shared" si="8"/>
        <v>0</v>
      </c>
      <c r="T48" s="25">
        <f t="shared" si="9"/>
        <v>0</v>
      </c>
      <c r="U48" s="26">
        <f t="shared" si="10"/>
        <v>0</v>
      </c>
      <c r="V48" s="32">
        <f t="shared" si="11"/>
        <v>0</v>
      </c>
      <c r="W48" s="26">
        <f t="shared" si="12"/>
        <v>0</v>
      </c>
      <c r="X48" s="27">
        <f t="shared" si="13"/>
        <v>0</v>
      </c>
      <c r="Y48" s="26">
        <f t="shared" si="14"/>
        <v>0</v>
      </c>
      <c r="Z48" s="26">
        <f t="shared" si="15"/>
        <v>0</v>
      </c>
      <c r="AA48" s="27">
        <f t="shared" si="0"/>
        <v>0</v>
      </c>
      <c r="AB48" s="28">
        <f t="shared" si="16"/>
        <v>0</v>
      </c>
      <c r="AC48" s="33">
        <f t="shared" si="1"/>
        <v>0</v>
      </c>
      <c r="AD48" s="34"/>
    </row>
    <row r="49" spans="1:30" ht="21" customHeight="1" x14ac:dyDescent="0.35">
      <c r="A49" s="12"/>
      <c r="B49" s="13"/>
      <c r="C49" s="13"/>
      <c r="D49" s="15"/>
      <c r="E49" s="16"/>
      <c r="F49" s="16"/>
      <c r="G49" s="17"/>
      <c r="H49" s="17"/>
      <c r="I49" s="18">
        <f t="shared" si="2"/>
        <v>0</v>
      </c>
      <c r="J49" s="19" t="str">
        <f t="shared" si="3"/>
        <v/>
      </c>
      <c r="K49" s="38" t="str">
        <f t="shared" si="4"/>
        <v/>
      </c>
      <c r="L49" s="21"/>
      <c r="M49" s="30" t="s">
        <v>19</v>
      </c>
      <c r="N49" s="31"/>
      <c r="O49" s="22">
        <f t="shared" si="5"/>
        <v>0</v>
      </c>
      <c r="P49" s="23">
        <f t="shared" si="6"/>
        <v>0</v>
      </c>
      <c r="Q49" s="23">
        <f t="shared" si="7"/>
        <v>0</v>
      </c>
      <c r="R49" s="23">
        <f t="shared" si="7"/>
        <v>0</v>
      </c>
      <c r="S49" s="24">
        <f t="shared" si="8"/>
        <v>0</v>
      </c>
      <c r="T49" s="25">
        <f t="shared" si="9"/>
        <v>0</v>
      </c>
      <c r="U49" s="26">
        <f t="shared" si="10"/>
        <v>0</v>
      </c>
      <c r="V49" s="32">
        <f t="shared" si="11"/>
        <v>0</v>
      </c>
      <c r="W49" s="26">
        <f t="shared" si="12"/>
        <v>0</v>
      </c>
      <c r="X49" s="27">
        <f t="shared" si="13"/>
        <v>0</v>
      </c>
      <c r="Y49" s="26">
        <f t="shared" si="14"/>
        <v>0</v>
      </c>
      <c r="Z49" s="26">
        <f t="shared" si="15"/>
        <v>0</v>
      </c>
      <c r="AA49" s="27">
        <f t="shared" si="0"/>
        <v>0</v>
      </c>
      <c r="AB49" s="28">
        <f t="shared" si="16"/>
        <v>0</v>
      </c>
      <c r="AC49" s="33">
        <f t="shared" si="1"/>
        <v>0</v>
      </c>
      <c r="AD49" s="34"/>
    </row>
    <row r="50" spans="1:30" ht="21" customHeight="1" x14ac:dyDescent="0.35">
      <c r="A50" s="12"/>
      <c r="B50" s="13"/>
      <c r="C50" s="13"/>
      <c r="D50" s="15"/>
      <c r="E50" s="16"/>
      <c r="F50" s="16"/>
      <c r="G50" s="17"/>
      <c r="H50" s="17"/>
      <c r="I50" s="18">
        <f t="shared" si="2"/>
        <v>0</v>
      </c>
      <c r="J50" s="19" t="str">
        <f t="shared" si="3"/>
        <v/>
      </c>
      <c r="K50" s="38" t="str">
        <f t="shared" si="4"/>
        <v/>
      </c>
      <c r="L50" s="21"/>
      <c r="M50" s="30" t="s">
        <v>19</v>
      </c>
      <c r="N50" s="31"/>
      <c r="O50" s="22">
        <f t="shared" si="5"/>
        <v>0</v>
      </c>
      <c r="P50" s="23">
        <f t="shared" si="6"/>
        <v>0</v>
      </c>
      <c r="Q50" s="23">
        <f t="shared" si="7"/>
        <v>0</v>
      </c>
      <c r="R50" s="23">
        <f t="shared" si="7"/>
        <v>0</v>
      </c>
      <c r="S50" s="24">
        <f t="shared" si="8"/>
        <v>0</v>
      </c>
      <c r="T50" s="25">
        <f t="shared" si="9"/>
        <v>0</v>
      </c>
      <c r="U50" s="26">
        <f t="shared" si="10"/>
        <v>0</v>
      </c>
      <c r="V50" s="32">
        <f t="shared" si="11"/>
        <v>0</v>
      </c>
      <c r="W50" s="26">
        <f t="shared" si="12"/>
        <v>0</v>
      </c>
      <c r="X50" s="27">
        <f t="shared" si="13"/>
        <v>0</v>
      </c>
      <c r="Y50" s="26">
        <f t="shared" si="14"/>
        <v>0</v>
      </c>
      <c r="Z50" s="26">
        <f t="shared" si="15"/>
        <v>0</v>
      </c>
      <c r="AA50" s="27">
        <f t="shared" si="0"/>
        <v>0</v>
      </c>
      <c r="AB50" s="28">
        <f t="shared" si="16"/>
        <v>0</v>
      </c>
      <c r="AC50" s="33">
        <f t="shared" si="1"/>
        <v>0</v>
      </c>
      <c r="AD50" s="34"/>
    </row>
    <row r="51" spans="1:30" ht="21" customHeight="1" x14ac:dyDescent="0.35">
      <c r="A51" s="12"/>
      <c r="B51" s="13"/>
      <c r="C51" s="13"/>
      <c r="D51" s="15"/>
      <c r="E51" s="16"/>
      <c r="F51" s="16"/>
      <c r="G51" s="17"/>
      <c r="H51" s="17"/>
      <c r="I51" s="18">
        <f t="shared" si="2"/>
        <v>0</v>
      </c>
      <c r="J51" s="19" t="str">
        <f t="shared" si="3"/>
        <v/>
      </c>
      <c r="K51" s="38" t="str">
        <f t="shared" si="4"/>
        <v/>
      </c>
      <c r="L51" s="21"/>
      <c r="M51" s="30" t="s">
        <v>19</v>
      </c>
      <c r="N51" s="31"/>
      <c r="O51" s="22">
        <f t="shared" si="5"/>
        <v>0</v>
      </c>
      <c r="P51" s="23">
        <f t="shared" si="6"/>
        <v>0</v>
      </c>
      <c r="Q51" s="23">
        <f t="shared" si="7"/>
        <v>0</v>
      </c>
      <c r="R51" s="23">
        <f t="shared" si="7"/>
        <v>0</v>
      </c>
      <c r="S51" s="24">
        <f t="shared" si="8"/>
        <v>0</v>
      </c>
      <c r="T51" s="25">
        <f t="shared" si="9"/>
        <v>0</v>
      </c>
      <c r="U51" s="26">
        <f t="shared" si="10"/>
        <v>0</v>
      </c>
      <c r="V51" s="32">
        <f t="shared" si="11"/>
        <v>0</v>
      </c>
      <c r="W51" s="26">
        <f t="shared" si="12"/>
        <v>0</v>
      </c>
      <c r="X51" s="27">
        <f t="shared" si="13"/>
        <v>0</v>
      </c>
      <c r="Y51" s="26">
        <f t="shared" si="14"/>
        <v>0</v>
      </c>
      <c r="Z51" s="26">
        <f t="shared" si="15"/>
        <v>0</v>
      </c>
      <c r="AA51" s="27">
        <f t="shared" si="0"/>
        <v>0</v>
      </c>
      <c r="AB51" s="28">
        <f t="shared" si="16"/>
        <v>0</v>
      </c>
      <c r="AC51" s="33">
        <f t="shared" si="1"/>
        <v>0</v>
      </c>
      <c r="AD51" s="34"/>
    </row>
    <row r="52" spans="1:30" ht="21" customHeight="1" x14ac:dyDescent="0.35">
      <c r="A52" s="12"/>
      <c r="B52" s="13"/>
      <c r="C52" s="13"/>
      <c r="D52" s="15"/>
      <c r="E52" s="16"/>
      <c r="F52" s="16"/>
      <c r="G52" s="17"/>
      <c r="H52" s="17"/>
      <c r="I52" s="18">
        <f t="shared" si="2"/>
        <v>0</v>
      </c>
      <c r="J52" s="19" t="str">
        <f t="shared" si="3"/>
        <v/>
      </c>
      <c r="K52" s="38" t="str">
        <f t="shared" si="4"/>
        <v/>
      </c>
      <c r="L52" s="21"/>
      <c r="M52" s="30" t="s">
        <v>19</v>
      </c>
      <c r="N52" s="31"/>
      <c r="O52" s="22">
        <f t="shared" si="5"/>
        <v>0</v>
      </c>
      <c r="P52" s="23">
        <f t="shared" si="6"/>
        <v>0</v>
      </c>
      <c r="Q52" s="23">
        <f t="shared" si="7"/>
        <v>0</v>
      </c>
      <c r="R52" s="23">
        <f t="shared" si="7"/>
        <v>0</v>
      </c>
      <c r="S52" s="24">
        <f t="shared" si="8"/>
        <v>0</v>
      </c>
      <c r="T52" s="25">
        <f t="shared" si="9"/>
        <v>0</v>
      </c>
      <c r="U52" s="26">
        <f t="shared" si="10"/>
        <v>0</v>
      </c>
      <c r="V52" s="32">
        <f t="shared" si="11"/>
        <v>0</v>
      </c>
      <c r="W52" s="26">
        <f t="shared" si="12"/>
        <v>0</v>
      </c>
      <c r="X52" s="27">
        <f t="shared" si="13"/>
        <v>0</v>
      </c>
      <c r="Y52" s="26">
        <f t="shared" si="14"/>
        <v>0</v>
      </c>
      <c r="Z52" s="26">
        <f t="shared" si="15"/>
        <v>0</v>
      </c>
      <c r="AA52" s="27">
        <f t="shared" si="0"/>
        <v>0</v>
      </c>
      <c r="AB52" s="28">
        <f t="shared" si="16"/>
        <v>0</v>
      </c>
      <c r="AC52" s="33">
        <f t="shared" si="1"/>
        <v>0</v>
      </c>
      <c r="AD52" s="34"/>
    </row>
    <row r="53" spans="1:30" ht="21" customHeight="1" x14ac:dyDescent="0.35">
      <c r="A53" s="12"/>
      <c r="B53" s="13"/>
      <c r="C53" s="13"/>
      <c r="D53" s="15"/>
      <c r="E53" s="16"/>
      <c r="F53" s="16"/>
      <c r="G53" s="17"/>
      <c r="H53" s="17"/>
      <c r="I53" s="18">
        <f t="shared" si="2"/>
        <v>0</v>
      </c>
      <c r="J53" s="19" t="str">
        <f t="shared" si="3"/>
        <v/>
      </c>
      <c r="K53" s="38" t="str">
        <f t="shared" si="4"/>
        <v/>
      </c>
      <c r="L53" s="21"/>
      <c r="M53" s="30" t="s">
        <v>19</v>
      </c>
      <c r="N53" s="31"/>
      <c r="O53" s="22">
        <f t="shared" si="5"/>
        <v>0</v>
      </c>
      <c r="P53" s="23">
        <f t="shared" si="6"/>
        <v>0</v>
      </c>
      <c r="Q53" s="23">
        <f t="shared" si="7"/>
        <v>0</v>
      </c>
      <c r="R53" s="23">
        <f t="shared" si="7"/>
        <v>0</v>
      </c>
      <c r="S53" s="24">
        <f t="shared" si="8"/>
        <v>0</v>
      </c>
      <c r="T53" s="25">
        <f t="shared" si="9"/>
        <v>0</v>
      </c>
      <c r="U53" s="26">
        <f t="shared" si="10"/>
        <v>0</v>
      </c>
      <c r="V53" s="32">
        <f t="shared" si="11"/>
        <v>0</v>
      </c>
      <c r="W53" s="26">
        <f t="shared" si="12"/>
        <v>0</v>
      </c>
      <c r="X53" s="27">
        <f t="shared" si="13"/>
        <v>0</v>
      </c>
      <c r="Y53" s="26">
        <f t="shared" si="14"/>
        <v>0</v>
      </c>
      <c r="Z53" s="26">
        <f t="shared" si="15"/>
        <v>0</v>
      </c>
      <c r="AA53" s="27">
        <f t="shared" si="0"/>
        <v>0</v>
      </c>
      <c r="AB53" s="28">
        <f t="shared" si="16"/>
        <v>0</v>
      </c>
      <c r="AC53" s="33">
        <f t="shared" si="1"/>
        <v>0</v>
      </c>
      <c r="AD53" s="34"/>
    </row>
    <row r="54" spans="1:30" ht="21" customHeight="1" x14ac:dyDescent="0.35">
      <c r="A54" s="12"/>
      <c r="B54" s="13"/>
      <c r="C54" s="13"/>
      <c r="D54" s="15"/>
      <c r="E54" s="16"/>
      <c r="F54" s="16"/>
      <c r="G54" s="17"/>
      <c r="H54" s="17"/>
      <c r="I54" s="18">
        <f t="shared" si="2"/>
        <v>0</v>
      </c>
      <c r="J54" s="19" t="str">
        <f t="shared" si="3"/>
        <v/>
      </c>
      <c r="K54" s="38" t="str">
        <f t="shared" si="4"/>
        <v/>
      </c>
      <c r="L54" s="21"/>
      <c r="M54" s="30" t="s">
        <v>19</v>
      </c>
      <c r="N54" s="31"/>
      <c r="O54" s="22">
        <f t="shared" si="5"/>
        <v>0</v>
      </c>
      <c r="P54" s="23">
        <f t="shared" si="6"/>
        <v>0</v>
      </c>
      <c r="Q54" s="23">
        <f t="shared" si="7"/>
        <v>0</v>
      </c>
      <c r="R54" s="23">
        <f t="shared" si="7"/>
        <v>0</v>
      </c>
      <c r="S54" s="24">
        <f t="shared" si="8"/>
        <v>0</v>
      </c>
      <c r="T54" s="25">
        <f t="shared" si="9"/>
        <v>0</v>
      </c>
      <c r="U54" s="26">
        <f t="shared" si="10"/>
        <v>0</v>
      </c>
      <c r="V54" s="32">
        <f t="shared" si="11"/>
        <v>0</v>
      </c>
      <c r="W54" s="26">
        <f t="shared" si="12"/>
        <v>0</v>
      </c>
      <c r="X54" s="27">
        <f t="shared" si="13"/>
        <v>0</v>
      </c>
      <c r="Y54" s="26">
        <f t="shared" si="14"/>
        <v>0</v>
      </c>
      <c r="Z54" s="26">
        <f t="shared" si="15"/>
        <v>0</v>
      </c>
      <c r="AA54" s="27">
        <f t="shared" si="0"/>
        <v>0</v>
      </c>
      <c r="AB54" s="28">
        <f t="shared" si="16"/>
        <v>0</v>
      </c>
      <c r="AC54" s="33">
        <f t="shared" si="1"/>
        <v>0</v>
      </c>
      <c r="AD54" s="34"/>
    </row>
    <row r="55" spans="1:30" ht="21" customHeight="1" x14ac:dyDescent="0.35">
      <c r="A55" s="12"/>
      <c r="B55" s="13"/>
      <c r="C55" s="13"/>
      <c r="D55" s="15"/>
      <c r="E55" s="16"/>
      <c r="F55" s="16"/>
      <c r="G55" s="17"/>
      <c r="H55" s="17"/>
      <c r="I55" s="18">
        <f t="shared" si="2"/>
        <v>0</v>
      </c>
      <c r="J55" s="19" t="str">
        <f t="shared" si="3"/>
        <v/>
      </c>
      <c r="K55" s="38" t="str">
        <f t="shared" si="4"/>
        <v/>
      </c>
      <c r="L55" s="21"/>
      <c r="M55" s="30" t="s">
        <v>19</v>
      </c>
      <c r="N55" s="31"/>
      <c r="O55" s="22">
        <f t="shared" si="5"/>
        <v>0</v>
      </c>
      <c r="P55" s="23">
        <f t="shared" si="6"/>
        <v>0</v>
      </c>
      <c r="Q55" s="23">
        <f t="shared" si="7"/>
        <v>0</v>
      </c>
      <c r="R55" s="23">
        <f t="shared" si="7"/>
        <v>0</v>
      </c>
      <c r="S55" s="24">
        <f t="shared" si="8"/>
        <v>0</v>
      </c>
      <c r="T55" s="25">
        <f t="shared" si="9"/>
        <v>0</v>
      </c>
      <c r="U55" s="26">
        <f t="shared" si="10"/>
        <v>0</v>
      </c>
      <c r="V55" s="32">
        <f t="shared" si="11"/>
        <v>0</v>
      </c>
      <c r="W55" s="26">
        <f t="shared" si="12"/>
        <v>0</v>
      </c>
      <c r="X55" s="27">
        <f t="shared" si="13"/>
        <v>0</v>
      </c>
      <c r="Y55" s="26">
        <f t="shared" si="14"/>
        <v>0</v>
      </c>
      <c r="Z55" s="26">
        <f t="shared" si="15"/>
        <v>0</v>
      </c>
      <c r="AA55" s="27">
        <f t="shared" si="0"/>
        <v>0</v>
      </c>
      <c r="AB55" s="28">
        <f t="shared" si="16"/>
        <v>0</v>
      </c>
      <c r="AC55" s="33">
        <f t="shared" si="1"/>
        <v>0</v>
      </c>
      <c r="AD55" s="34"/>
    </row>
    <row r="56" spans="1:30" ht="21" customHeight="1" x14ac:dyDescent="0.35">
      <c r="A56" s="12"/>
      <c r="B56" s="13"/>
      <c r="C56" s="13"/>
      <c r="D56" s="15"/>
      <c r="E56" s="16"/>
      <c r="F56" s="16"/>
      <c r="G56" s="17"/>
      <c r="H56" s="17"/>
      <c r="I56" s="18">
        <f t="shared" si="2"/>
        <v>0</v>
      </c>
      <c r="J56" s="19" t="str">
        <f t="shared" si="3"/>
        <v/>
      </c>
      <c r="K56" s="38" t="str">
        <f t="shared" si="4"/>
        <v/>
      </c>
      <c r="L56" s="21"/>
      <c r="M56" s="30" t="s">
        <v>19</v>
      </c>
      <c r="N56" s="31"/>
      <c r="O56" s="22">
        <f t="shared" si="5"/>
        <v>0</v>
      </c>
      <c r="P56" s="23">
        <f t="shared" si="6"/>
        <v>0</v>
      </c>
      <c r="Q56" s="23">
        <f t="shared" si="7"/>
        <v>0</v>
      </c>
      <c r="R56" s="23">
        <f t="shared" si="7"/>
        <v>0</v>
      </c>
      <c r="S56" s="24">
        <f t="shared" si="8"/>
        <v>0</v>
      </c>
      <c r="T56" s="25">
        <f t="shared" si="9"/>
        <v>0</v>
      </c>
      <c r="U56" s="26">
        <f t="shared" si="10"/>
        <v>0</v>
      </c>
      <c r="V56" s="32">
        <f t="shared" si="11"/>
        <v>0</v>
      </c>
      <c r="W56" s="26">
        <f t="shared" si="12"/>
        <v>0</v>
      </c>
      <c r="X56" s="27">
        <f t="shared" si="13"/>
        <v>0</v>
      </c>
      <c r="Y56" s="26">
        <f t="shared" si="14"/>
        <v>0</v>
      </c>
      <c r="Z56" s="26">
        <f t="shared" si="15"/>
        <v>0</v>
      </c>
      <c r="AA56" s="27">
        <f t="shared" si="0"/>
        <v>0</v>
      </c>
      <c r="AB56" s="28">
        <f t="shared" si="16"/>
        <v>0</v>
      </c>
      <c r="AC56" s="33">
        <f t="shared" si="1"/>
        <v>0</v>
      </c>
      <c r="AD56" s="34"/>
    </row>
    <row r="57" spans="1:30" ht="21" customHeight="1" x14ac:dyDescent="0.35">
      <c r="A57" s="12"/>
      <c r="B57" s="13"/>
      <c r="C57" s="13"/>
      <c r="D57" s="15"/>
      <c r="E57" s="16"/>
      <c r="F57" s="16"/>
      <c r="G57" s="17"/>
      <c r="H57" s="17"/>
      <c r="I57" s="18">
        <f t="shared" si="2"/>
        <v>0</v>
      </c>
      <c r="J57" s="19" t="str">
        <f t="shared" si="3"/>
        <v/>
      </c>
      <c r="K57" s="38" t="str">
        <f t="shared" si="4"/>
        <v/>
      </c>
      <c r="L57" s="21"/>
      <c r="M57" s="30" t="s">
        <v>19</v>
      </c>
      <c r="N57" s="31"/>
      <c r="O57" s="22">
        <f t="shared" si="5"/>
        <v>0</v>
      </c>
      <c r="P57" s="23">
        <f t="shared" si="6"/>
        <v>0</v>
      </c>
      <c r="Q57" s="23">
        <f t="shared" si="7"/>
        <v>0</v>
      </c>
      <c r="R57" s="23">
        <f t="shared" si="7"/>
        <v>0</v>
      </c>
      <c r="S57" s="24">
        <f t="shared" si="8"/>
        <v>0</v>
      </c>
      <c r="T57" s="25">
        <f t="shared" si="9"/>
        <v>0</v>
      </c>
      <c r="U57" s="26">
        <f t="shared" si="10"/>
        <v>0</v>
      </c>
      <c r="V57" s="32">
        <f t="shared" si="11"/>
        <v>0</v>
      </c>
      <c r="W57" s="26">
        <f t="shared" si="12"/>
        <v>0</v>
      </c>
      <c r="X57" s="27">
        <f t="shared" si="13"/>
        <v>0</v>
      </c>
      <c r="Y57" s="26">
        <f t="shared" si="14"/>
        <v>0</v>
      </c>
      <c r="Z57" s="26">
        <f t="shared" si="15"/>
        <v>0</v>
      </c>
      <c r="AA57" s="27">
        <f t="shared" si="0"/>
        <v>0</v>
      </c>
      <c r="AB57" s="28">
        <f t="shared" si="16"/>
        <v>0</v>
      </c>
      <c r="AC57" s="33">
        <f t="shared" si="1"/>
        <v>0</v>
      </c>
      <c r="AD57" s="34"/>
    </row>
    <row r="58" spans="1:30" ht="21" customHeight="1" x14ac:dyDescent="0.35">
      <c r="A58" s="12"/>
      <c r="B58" s="13"/>
      <c r="C58" s="13"/>
      <c r="D58" s="15"/>
      <c r="E58" s="16"/>
      <c r="F58" s="16"/>
      <c r="G58" s="17"/>
      <c r="H58" s="17"/>
      <c r="I58" s="18">
        <f t="shared" si="2"/>
        <v>0</v>
      </c>
      <c r="J58" s="19" t="str">
        <f t="shared" si="3"/>
        <v/>
      </c>
      <c r="K58" s="38" t="str">
        <f t="shared" si="4"/>
        <v/>
      </c>
      <c r="L58" s="21"/>
      <c r="M58" s="30" t="s">
        <v>19</v>
      </c>
      <c r="N58" s="31"/>
      <c r="O58" s="22">
        <f t="shared" si="5"/>
        <v>0</v>
      </c>
      <c r="P58" s="23">
        <f t="shared" si="6"/>
        <v>0</v>
      </c>
      <c r="Q58" s="23">
        <f t="shared" si="7"/>
        <v>0</v>
      </c>
      <c r="R58" s="23">
        <f t="shared" si="7"/>
        <v>0</v>
      </c>
      <c r="S58" s="24">
        <f t="shared" si="8"/>
        <v>0</v>
      </c>
      <c r="T58" s="25">
        <f t="shared" si="9"/>
        <v>0</v>
      </c>
      <c r="U58" s="26">
        <f t="shared" si="10"/>
        <v>0</v>
      </c>
      <c r="V58" s="32">
        <f t="shared" si="11"/>
        <v>0</v>
      </c>
      <c r="W58" s="26">
        <f t="shared" si="12"/>
        <v>0</v>
      </c>
      <c r="X58" s="27">
        <f t="shared" si="13"/>
        <v>0</v>
      </c>
      <c r="Y58" s="26">
        <f t="shared" si="14"/>
        <v>0</v>
      </c>
      <c r="Z58" s="26">
        <f t="shared" si="15"/>
        <v>0</v>
      </c>
      <c r="AA58" s="27">
        <f t="shared" si="0"/>
        <v>0</v>
      </c>
      <c r="AB58" s="28">
        <f t="shared" si="16"/>
        <v>0</v>
      </c>
      <c r="AC58" s="33">
        <f t="shared" si="1"/>
        <v>0</v>
      </c>
      <c r="AD58" s="34"/>
    </row>
    <row r="59" spans="1:30" ht="21" customHeight="1" x14ac:dyDescent="0.35">
      <c r="A59" s="12"/>
      <c r="B59" s="13"/>
      <c r="C59" s="13"/>
      <c r="D59" s="15"/>
      <c r="E59" s="16"/>
      <c r="F59" s="16"/>
      <c r="G59" s="17"/>
      <c r="H59" s="17"/>
      <c r="I59" s="18">
        <f t="shared" si="2"/>
        <v>0</v>
      </c>
      <c r="J59" s="19" t="str">
        <f t="shared" si="3"/>
        <v/>
      </c>
      <c r="K59" s="38" t="str">
        <f t="shared" si="4"/>
        <v/>
      </c>
      <c r="L59" s="21"/>
      <c r="M59" s="30" t="s">
        <v>19</v>
      </c>
      <c r="N59" s="31"/>
      <c r="O59" s="22">
        <f t="shared" si="5"/>
        <v>0</v>
      </c>
      <c r="P59" s="23">
        <f t="shared" si="6"/>
        <v>0</v>
      </c>
      <c r="Q59" s="23">
        <f t="shared" si="7"/>
        <v>0</v>
      </c>
      <c r="R59" s="23">
        <f t="shared" si="7"/>
        <v>0</v>
      </c>
      <c r="S59" s="24">
        <f t="shared" si="8"/>
        <v>0</v>
      </c>
      <c r="T59" s="25">
        <f t="shared" si="9"/>
        <v>0</v>
      </c>
      <c r="U59" s="26">
        <f t="shared" si="10"/>
        <v>0</v>
      </c>
      <c r="V59" s="32">
        <f t="shared" si="11"/>
        <v>0</v>
      </c>
      <c r="W59" s="26">
        <f t="shared" si="12"/>
        <v>0</v>
      </c>
      <c r="X59" s="27">
        <f t="shared" si="13"/>
        <v>0</v>
      </c>
      <c r="Y59" s="26">
        <f t="shared" si="14"/>
        <v>0</v>
      </c>
      <c r="Z59" s="26">
        <f t="shared" si="15"/>
        <v>0</v>
      </c>
      <c r="AA59" s="27">
        <f t="shared" si="0"/>
        <v>0</v>
      </c>
      <c r="AB59" s="28">
        <f t="shared" si="16"/>
        <v>0</v>
      </c>
      <c r="AC59" s="33">
        <f t="shared" si="1"/>
        <v>0</v>
      </c>
      <c r="AD59" s="34"/>
    </row>
    <row r="60" spans="1:30" ht="21" customHeight="1" x14ac:dyDescent="0.35">
      <c r="A60" s="12"/>
      <c r="B60" s="13"/>
      <c r="C60" s="13"/>
      <c r="D60" s="15"/>
      <c r="E60" s="16"/>
      <c r="F60" s="16"/>
      <c r="G60" s="17"/>
      <c r="H60" s="17"/>
      <c r="I60" s="18">
        <f t="shared" si="2"/>
        <v>0</v>
      </c>
      <c r="J60" s="19" t="str">
        <f t="shared" si="3"/>
        <v/>
      </c>
      <c r="K60" s="38" t="str">
        <f t="shared" si="4"/>
        <v/>
      </c>
      <c r="L60" s="21"/>
      <c r="M60" s="30" t="s">
        <v>19</v>
      </c>
      <c r="N60" s="31"/>
      <c r="O60" s="22">
        <f t="shared" si="5"/>
        <v>0</v>
      </c>
      <c r="P60" s="23">
        <f t="shared" si="6"/>
        <v>0</v>
      </c>
      <c r="Q60" s="23">
        <f t="shared" si="7"/>
        <v>0</v>
      </c>
      <c r="R60" s="23">
        <f t="shared" si="7"/>
        <v>0</v>
      </c>
      <c r="S60" s="24">
        <f t="shared" si="8"/>
        <v>0</v>
      </c>
      <c r="T60" s="25">
        <f t="shared" si="9"/>
        <v>0</v>
      </c>
      <c r="U60" s="26">
        <f t="shared" si="10"/>
        <v>0</v>
      </c>
      <c r="V60" s="32">
        <f t="shared" si="11"/>
        <v>0</v>
      </c>
      <c r="W60" s="26">
        <f t="shared" si="12"/>
        <v>0</v>
      </c>
      <c r="X60" s="27">
        <f t="shared" si="13"/>
        <v>0</v>
      </c>
      <c r="Y60" s="26">
        <f t="shared" si="14"/>
        <v>0</v>
      </c>
      <c r="Z60" s="26">
        <f t="shared" si="15"/>
        <v>0</v>
      </c>
      <c r="AA60" s="27">
        <f t="shared" si="0"/>
        <v>0</v>
      </c>
      <c r="AB60" s="28">
        <f t="shared" si="16"/>
        <v>0</v>
      </c>
      <c r="AC60" s="33">
        <f t="shared" si="1"/>
        <v>0</v>
      </c>
      <c r="AD60" s="34"/>
    </row>
    <row r="61" spans="1:30" ht="21" customHeight="1" x14ac:dyDescent="0.35">
      <c r="A61" s="12"/>
      <c r="B61" s="13"/>
      <c r="C61" s="13"/>
      <c r="D61" s="15"/>
      <c r="E61" s="16"/>
      <c r="F61" s="16"/>
      <c r="G61" s="17"/>
      <c r="H61" s="17"/>
      <c r="I61" s="18">
        <f t="shared" si="2"/>
        <v>0</v>
      </c>
      <c r="J61" s="19" t="str">
        <f t="shared" si="3"/>
        <v/>
      </c>
      <c r="K61" s="38" t="str">
        <f t="shared" si="4"/>
        <v/>
      </c>
      <c r="L61" s="21"/>
      <c r="M61" s="30" t="s">
        <v>19</v>
      </c>
      <c r="N61" s="31"/>
      <c r="O61" s="22">
        <f t="shared" si="5"/>
        <v>0</v>
      </c>
      <c r="P61" s="23">
        <f t="shared" si="6"/>
        <v>0</v>
      </c>
      <c r="Q61" s="23">
        <f t="shared" si="7"/>
        <v>0</v>
      </c>
      <c r="R61" s="23">
        <f t="shared" si="7"/>
        <v>0</v>
      </c>
      <c r="S61" s="24">
        <f t="shared" si="8"/>
        <v>0</v>
      </c>
      <c r="T61" s="25">
        <f t="shared" si="9"/>
        <v>0</v>
      </c>
      <c r="U61" s="26">
        <f t="shared" si="10"/>
        <v>0</v>
      </c>
      <c r="V61" s="32">
        <f t="shared" si="11"/>
        <v>0</v>
      </c>
      <c r="W61" s="26">
        <f t="shared" si="12"/>
        <v>0</v>
      </c>
      <c r="X61" s="27">
        <f t="shared" si="13"/>
        <v>0</v>
      </c>
      <c r="Y61" s="26">
        <f t="shared" si="14"/>
        <v>0</v>
      </c>
      <c r="Z61" s="26">
        <f t="shared" si="15"/>
        <v>0</v>
      </c>
      <c r="AA61" s="27">
        <f t="shared" si="0"/>
        <v>0</v>
      </c>
      <c r="AB61" s="28">
        <f t="shared" si="16"/>
        <v>0</v>
      </c>
      <c r="AC61" s="33">
        <f t="shared" si="1"/>
        <v>0</v>
      </c>
      <c r="AD61" s="34"/>
    </row>
    <row r="62" spans="1:30" ht="21" customHeight="1" x14ac:dyDescent="0.35">
      <c r="A62" s="12"/>
      <c r="B62" s="13"/>
      <c r="C62" s="13"/>
      <c r="D62" s="15"/>
      <c r="E62" s="16"/>
      <c r="F62" s="16"/>
      <c r="G62" s="17"/>
      <c r="H62" s="17"/>
      <c r="I62" s="18">
        <f t="shared" si="2"/>
        <v>0</v>
      </c>
      <c r="J62" s="19" t="str">
        <f t="shared" si="3"/>
        <v/>
      </c>
      <c r="K62" s="38" t="str">
        <f t="shared" si="4"/>
        <v/>
      </c>
      <c r="L62" s="21"/>
      <c r="M62" s="30" t="s">
        <v>19</v>
      </c>
      <c r="N62" s="31"/>
      <c r="O62" s="22">
        <f t="shared" si="5"/>
        <v>0</v>
      </c>
      <c r="P62" s="23">
        <f t="shared" si="6"/>
        <v>0</v>
      </c>
      <c r="Q62" s="23">
        <f t="shared" si="7"/>
        <v>0</v>
      </c>
      <c r="R62" s="23">
        <f t="shared" si="7"/>
        <v>0</v>
      </c>
      <c r="S62" s="24">
        <f t="shared" si="8"/>
        <v>0</v>
      </c>
      <c r="T62" s="25">
        <f t="shared" si="9"/>
        <v>0</v>
      </c>
      <c r="U62" s="26">
        <f t="shared" si="10"/>
        <v>0</v>
      </c>
      <c r="V62" s="32">
        <f t="shared" si="11"/>
        <v>0</v>
      </c>
      <c r="W62" s="26">
        <f t="shared" si="12"/>
        <v>0</v>
      </c>
      <c r="X62" s="27">
        <f t="shared" si="13"/>
        <v>0</v>
      </c>
      <c r="Y62" s="26">
        <f t="shared" si="14"/>
        <v>0</v>
      </c>
      <c r="Z62" s="26">
        <f t="shared" si="15"/>
        <v>0</v>
      </c>
      <c r="AA62" s="27">
        <f t="shared" si="0"/>
        <v>0</v>
      </c>
      <c r="AB62" s="28">
        <f t="shared" si="16"/>
        <v>0</v>
      </c>
      <c r="AC62" s="33">
        <f t="shared" si="1"/>
        <v>0</v>
      </c>
      <c r="AD62" s="34"/>
    </row>
    <row r="63" spans="1:30" ht="21" customHeight="1" x14ac:dyDescent="0.35">
      <c r="A63" s="12"/>
      <c r="B63" s="13"/>
      <c r="C63" s="13"/>
      <c r="D63" s="15"/>
      <c r="E63" s="16"/>
      <c r="F63" s="16"/>
      <c r="G63" s="17"/>
      <c r="H63" s="17"/>
      <c r="I63" s="18">
        <f t="shared" si="2"/>
        <v>0</v>
      </c>
      <c r="J63" s="19" t="str">
        <f t="shared" si="3"/>
        <v/>
      </c>
      <c r="K63" s="38" t="str">
        <f t="shared" si="4"/>
        <v/>
      </c>
      <c r="L63" s="21"/>
      <c r="M63" s="30" t="s">
        <v>19</v>
      </c>
      <c r="N63" s="31"/>
      <c r="O63" s="22">
        <f t="shared" si="5"/>
        <v>0</v>
      </c>
      <c r="P63" s="23">
        <f t="shared" si="6"/>
        <v>0</v>
      </c>
      <c r="Q63" s="23">
        <f t="shared" si="7"/>
        <v>0</v>
      </c>
      <c r="R63" s="23">
        <f t="shared" si="7"/>
        <v>0</v>
      </c>
      <c r="S63" s="24">
        <f t="shared" si="8"/>
        <v>0</v>
      </c>
      <c r="T63" s="25">
        <f t="shared" si="9"/>
        <v>0</v>
      </c>
      <c r="U63" s="26">
        <f t="shared" si="10"/>
        <v>0</v>
      </c>
      <c r="V63" s="32">
        <f t="shared" si="11"/>
        <v>0</v>
      </c>
      <c r="W63" s="26">
        <f t="shared" si="12"/>
        <v>0</v>
      </c>
      <c r="X63" s="27">
        <f t="shared" si="13"/>
        <v>0</v>
      </c>
      <c r="Y63" s="26">
        <f t="shared" si="14"/>
        <v>0</v>
      </c>
      <c r="Z63" s="26">
        <f t="shared" si="15"/>
        <v>0</v>
      </c>
      <c r="AA63" s="27">
        <f t="shared" si="0"/>
        <v>0</v>
      </c>
      <c r="AB63" s="28">
        <f t="shared" si="16"/>
        <v>0</v>
      </c>
      <c r="AC63" s="33">
        <f t="shared" si="1"/>
        <v>0</v>
      </c>
      <c r="AD63" s="34"/>
    </row>
    <row r="64" spans="1:30" ht="21" customHeight="1" x14ac:dyDescent="0.35">
      <c r="A64" s="12"/>
      <c r="B64" s="13"/>
      <c r="C64" s="13"/>
      <c r="D64" s="15"/>
      <c r="E64" s="16"/>
      <c r="F64" s="16"/>
      <c r="G64" s="17"/>
      <c r="H64" s="17"/>
      <c r="I64" s="18">
        <f t="shared" si="2"/>
        <v>0</v>
      </c>
      <c r="J64" s="19" t="str">
        <f t="shared" si="3"/>
        <v/>
      </c>
      <c r="K64" s="38" t="str">
        <f t="shared" si="4"/>
        <v/>
      </c>
      <c r="L64" s="21"/>
      <c r="M64" s="30" t="s">
        <v>19</v>
      </c>
      <c r="N64" s="31"/>
      <c r="O64" s="22">
        <f t="shared" si="5"/>
        <v>0</v>
      </c>
      <c r="P64" s="23">
        <f t="shared" si="6"/>
        <v>0</v>
      </c>
      <c r="Q64" s="23">
        <f t="shared" si="7"/>
        <v>0</v>
      </c>
      <c r="R64" s="23">
        <f t="shared" si="7"/>
        <v>0</v>
      </c>
      <c r="S64" s="24">
        <f t="shared" si="8"/>
        <v>0</v>
      </c>
      <c r="T64" s="25">
        <f t="shared" si="9"/>
        <v>0</v>
      </c>
      <c r="U64" s="26">
        <f t="shared" si="10"/>
        <v>0</v>
      </c>
      <c r="V64" s="32">
        <f t="shared" si="11"/>
        <v>0</v>
      </c>
      <c r="W64" s="26">
        <f t="shared" si="12"/>
        <v>0</v>
      </c>
      <c r="X64" s="27">
        <f t="shared" si="13"/>
        <v>0</v>
      </c>
      <c r="Y64" s="26">
        <f t="shared" si="14"/>
        <v>0</v>
      </c>
      <c r="Z64" s="26">
        <f t="shared" si="15"/>
        <v>0</v>
      </c>
      <c r="AA64" s="27">
        <f t="shared" si="0"/>
        <v>0</v>
      </c>
      <c r="AB64" s="28">
        <f t="shared" si="16"/>
        <v>0</v>
      </c>
      <c r="AC64" s="33">
        <f t="shared" si="1"/>
        <v>0</v>
      </c>
      <c r="AD64" s="34"/>
    </row>
    <row r="65" spans="1:30" ht="21" customHeight="1" x14ac:dyDescent="0.35">
      <c r="A65" s="12"/>
      <c r="B65" s="13"/>
      <c r="C65" s="13"/>
      <c r="D65" s="15"/>
      <c r="E65" s="16"/>
      <c r="F65" s="16"/>
      <c r="G65" s="17"/>
      <c r="H65" s="17"/>
      <c r="I65" s="18">
        <f t="shared" si="2"/>
        <v>0</v>
      </c>
      <c r="J65" s="19" t="str">
        <f t="shared" si="3"/>
        <v/>
      </c>
      <c r="K65" s="38" t="str">
        <f t="shared" si="4"/>
        <v/>
      </c>
      <c r="L65" s="21"/>
      <c r="M65" s="30" t="s">
        <v>19</v>
      </c>
      <c r="N65" s="31"/>
      <c r="O65" s="22">
        <f t="shared" si="5"/>
        <v>0</v>
      </c>
      <c r="P65" s="23">
        <f t="shared" si="6"/>
        <v>0</v>
      </c>
      <c r="Q65" s="23">
        <f t="shared" si="7"/>
        <v>0</v>
      </c>
      <c r="R65" s="23">
        <f t="shared" si="7"/>
        <v>0</v>
      </c>
      <c r="S65" s="24">
        <f t="shared" si="8"/>
        <v>0</v>
      </c>
      <c r="T65" s="25">
        <f t="shared" si="9"/>
        <v>0</v>
      </c>
      <c r="U65" s="26">
        <f t="shared" si="10"/>
        <v>0</v>
      </c>
      <c r="V65" s="32">
        <f t="shared" si="11"/>
        <v>0</v>
      </c>
      <c r="W65" s="26">
        <f t="shared" si="12"/>
        <v>0</v>
      </c>
      <c r="X65" s="27">
        <f t="shared" si="13"/>
        <v>0</v>
      </c>
      <c r="Y65" s="26">
        <f t="shared" si="14"/>
        <v>0</v>
      </c>
      <c r="Z65" s="26">
        <f t="shared" si="15"/>
        <v>0</v>
      </c>
      <c r="AA65" s="27">
        <f t="shared" si="0"/>
        <v>0</v>
      </c>
      <c r="AB65" s="28">
        <f t="shared" si="16"/>
        <v>0</v>
      </c>
      <c r="AC65" s="33">
        <f t="shared" si="1"/>
        <v>0</v>
      </c>
      <c r="AD65" s="34"/>
    </row>
    <row r="66" spans="1:30" ht="21" customHeight="1" x14ac:dyDescent="0.35">
      <c r="A66" s="12"/>
      <c r="B66" s="13"/>
      <c r="C66" s="13"/>
      <c r="D66" s="15"/>
      <c r="E66" s="16"/>
      <c r="F66" s="16"/>
      <c r="G66" s="17"/>
      <c r="H66" s="17"/>
      <c r="I66" s="18">
        <f t="shared" si="2"/>
        <v>0</v>
      </c>
      <c r="J66" s="19" t="str">
        <f t="shared" si="3"/>
        <v/>
      </c>
      <c r="K66" s="38" t="str">
        <f t="shared" si="4"/>
        <v/>
      </c>
      <c r="L66" s="21"/>
      <c r="M66" s="30" t="s">
        <v>19</v>
      </c>
      <c r="N66" s="31"/>
      <c r="O66" s="22">
        <f t="shared" si="5"/>
        <v>0</v>
      </c>
      <c r="P66" s="23">
        <f t="shared" si="6"/>
        <v>0</v>
      </c>
      <c r="Q66" s="23">
        <f t="shared" si="7"/>
        <v>0</v>
      </c>
      <c r="R66" s="23">
        <f t="shared" si="7"/>
        <v>0</v>
      </c>
      <c r="S66" s="24">
        <f t="shared" si="8"/>
        <v>0</v>
      </c>
      <c r="T66" s="25">
        <f t="shared" si="9"/>
        <v>0</v>
      </c>
      <c r="U66" s="26">
        <f t="shared" si="10"/>
        <v>0</v>
      </c>
      <c r="V66" s="32">
        <f t="shared" si="11"/>
        <v>0</v>
      </c>
      <c r="W66" s="26">
        <f t="shared" si="12"/>
        <v>0</v>
      </c>
      <c r="X66" s="27">
        <f t="shared" si="13"/>
        <v>0</v>
      </c>
      <c r="Y66" s="26">
        <f t="shared" si="14"/>
        <v>0</v>
      </c>
      <c r="Z66" s="26">
        <f t="shared" si="15"/>
        <v>0</v>
      </c>
      <c r="AA66" s="27">
        <f t="shared" si="0"/>
        <v>0</v>
      </c>
      <c r="AB66" s="28">
        <f t="shared" si="16"/>
        <v>0</v>
      </c>
      <c r="AC66" s="33">
        <f t="shared" si="1"/>
        <v>0</v>
      </c>
      <c r="AD66" s="34"/>
    </row>
    <row r="67" spans="1:30" ht="21" customHeight="1" x14ac:dyDescent="0.35">
      <c r="A67" s="12"/>
      <c r="B67" s="13"/>
      <c r="C67" s="13"/>
      <c r="D67" s="15"/>
      <c r="E67" s="16"/>
      <c r="F67" s="16"/>
      <c r="G67" s="17"/>
      <c r="H67" s="17"/>
      <c r="I67" s="18">
        <f t="shared" si="2"/>
        <v>0</v>
      </c>
      <c r="J67" s="19" t="str">
        <f t="shared" si="3"/>
        <v/>
      </c>
      <c r="K67" s="38" t="str">
        <f t="shared" si="4"/>
        <v/>
      </c>
      <c r="L67" s="21"/>
      <c r="M67" s="30" t="s">
        <v>19</v>
      </c>
      <c r="N67" s="31"/>
      <c r="O67" s="22">
        <f t="shared" si="5"/>
        <v>0</v>
      </c>
      <c r="P67" s="23">
        <f t="shared" si="6"/>
        <v>0</v>
      </c>
      <c r="Q67" s="23">
        <f t="shared" si="7"/>
        <v>0</v>
      </c>
      <c r="R67" s="23">
        <f t="shared" si="7"/>
        <v>0</v>
      </c>
      <c r="S67" s="24">
        <f t="shared" si="8"/>
        <v>0</v>
      </c>
      <c r="T67" s="25">
        <f t="shared" si="9"/>
        <v>0</v>
      </c>
      <c r="U67" s="26">
        <f t="shared" si="10"/>
        <v>0</v>
      </c>
      <c r="V67" s="32">
        <f t="shared" si="11"/>
        <v>0</v>
      </c>
      <c r="W67" s="26">
        <f t="shared" si="12"/>
        <v>0</v>
      </c>
      <c r="X67" s="27">
        <f t="shared" si="13"/>
        <v>0</v>
      </c>
      <c r="Y67" s="26">
        <f t="shared" si="14"/>
        <v>0</v>
      </c>
      <c r="Z67" s="26">
        <f t="shared" si="15"/>
        <v>0</v>
      </c>
      <c r="AA67" s="27">
        <f t="shared" si="0"/>
        <v>0</v>
      </c>
      <c r="AB67" s="28">
        <f t="shared" si="16"/>
        <v>0</v>
      </c>
      <c r="AC67" s="33">
        <f t="shared" si="1"/>
        <v>0</v>
      </c>
      <c r="AD67" s="34"/>
    </row>
    <row r="68" spans="1:30" ht="21" customHeight="1" x14ac:dyDescent="0.35">
      <c r="A68" s="12"/>
      <c r="B68" s="13"/>
      <c r="C68" s="13"/>
      <c r="D68" s="15"/>
      <c r="E68" s="16"/>
      <c r="F68" s="16"/>
      <c r="G68" s="17"/>
      <c r="H68" s="17"/>
      <c r="I68" s="18">
        <f t="shared" si="2"/>
        <v>0</v>
      </c>
      <c r="J68" s="19" t="str">
        <f t="shared" si="3"/>
        <v/>
      </c>
      <c r="K68" s="38" t="str">
        <f t="shared" si="4"/>
        <v/>
      </c>
      <c r="L68" s="21"/>
      <c r="M68" s="30" t="s">
        <v>19</v>
      </c>
      <c r="N68" s="31"/>
      <c r="O68" s="22">
        <f t="shared" si="5"/>
        <v>0</v>
      </c>
      <c r="P68" s="23">
        <f t="shared" si="6"/>
        <v>0</v>
      </c>
      <c r="Q68" s="23">
        <f t="shared" si="7"/>
        <v>0</v>
      </c>
      <c r="R68" s="23">
        <f t="shared" si="7"/>
        <v>0</v>
      </c>
      <c r="S68" s="24">
        <f t="shared" si="8"/>
        <v>0</v>
      </c>
      <c r="T68" s="25">
        <f t="shared" si="9"/>
        <v>0</v>
      </c>
      <c r="U68" s="26">
        <f t="shared" si="10"/>
        <v>0</v>
      </c>
      <c r="V68" s="32">
        <f t="shared" si="11"/>
        <v>0</v>
      </c>
      <c r="W68" s="26">
        <f t="shared" si="12"/>
        <v>0</v>
      </c>
      <c r="X68" s="27">
        <f t="shared" si="13"/>
        <v>0</v>
      </c>
      <c r="Y68" s="26">
        <f t="shared" si="14"/>
        <v>0</v>
      </c>
      <c r="Z68" s="26">
        <f t="shared" si="15"/>
        <v>0</v>
      </c>
      <c r="AA68" s="27">
        <f t="shared" si="0"/>
        <v>0</v>
      </c>
      <c r="AB68" s="28">
        <f t="shared" si="16"/>
        <v>0</v>
      </c>
      <c r="AC68" s="33">
        <f t="shared" si="1"/>
        <v>0</v>
      </c>
      <c r="AD68" s="34"/>
    </row>
    <row r="69" spans="1:30" ht="21" customHeight="1" x14ac:dyDescent="0.35">
      <c r="A69" s="12"/>
      <c r="B69" s="13"/>
      <c r="C69" s="13"/>
      <c r="D69" s="15"/>
      <c r="E69" s="16"/>
      <c r="F69" s="16"/>
      <c r="G69" s="17"/>
      <c r="H69" s="17"/>
      <c r="I69" s="18">
        <f t="shared" si="2"/>
        <v>0</v>
      </c>
      <c r="J69" s="19" t="str">
        <f t="shared" si="3"/>
        <v/>
      </c>
      <c r="K69" s="38" t="str">
        <f t="shared" si="4"/>
        <v/>
      </c>
      <c r="L69" s="21"/>
      <c r="M69" s="30" t="s">
        <v>19</v>
      </c>
      <c r="N69" s="31"/>
      <c r="O69" s="22">
        <f t="shared" si="5"/>
        <v>0</v>
      </c>
      <c r="P69" s="23">
        <f t="shared" si="6"/>
        <v>0</v>
      </c>
      <c r="Q69" s="23">
        <f t="shared" si="7"/>
        <v>0</v>
      </c>
      <c r="R69" s="23">
        <f t="shared" si="7"/>
        <v>0</v>
      </c>
      <c r="S69" s="24">
        <f t="shared" si="8"/>
        <v>0</v>
      </c>
      <c r="T69" s="25">
        <f t="shared" si="9"/>
        <v>0</v>
      </c>
      <c r="U69" s="26">
        <f t="shared" si="10"/>
        <v>0</v>
      </c>
      <c r="V69" s="32">
        <f t="shared" si="11"/>
        <v>0</v>
      </c>
      <c r="W69" s="26">
        <f t="shared" si="12"/>
        <v>0</v>
      </c>
      <c r="X69" s="27">
        <f t="shared" si="13"/>
        <v>0</v>
      </c>
      <c r="Y69" s="26">
        <f t="shared" si="14"/>
        <v>0</v>
      </c>
      <c r="Z69" s="26">
        <f t="shared" si="15"/>
        <v>0</v>
      </c>
      <c r="AA69" s="27">
        <f t="shared" si="0"/>
        <v>0</v>
      </c>
      <c r="AB69" s="28">
        <f t="shared" si="16"/>
        <v>0</v>
      </c>
      <c r="AC69" s="33">
        <f t="shared" si="1"/>
        <v>0</v>
      </c>
      <c r="AD69" s="34"/>
    </row>
    <row r="70" spans="1:30" ht="21" customHeight="1" x14ac:dyDescent="0.35">
      <c r="A70" s="12"/>
      <c r="B70" s="13"/>
      <c r="C70" s="13"/>
      <c r="D70" s="15"/>
      <c r="E70" s="16"/>
      <c r="F70" s="16"/>
      <c r="G70" s="17"/>
      <c r="H70" s="17"/>
      <c r="I70" s="18">
        <f t="shared" si="2"/>
        <v>0</v>
      </c>
      <c r="J70" s="19" t="str">
        <f t="shared" si="3"/>
        <v/>
      </c>
      <c r="K70" s="38" t="str">
        <f t="shared" si="4"/>
        <v/>
      </c>
      <c r="L70" s="21"/>
      <c r="M70" s="30" t="s">
        <v>19</v>
      </c>
      <c r="N70" s="31"/>
      <c r="O70" s="22">
        <f t="shared" si="5"/>
        <v>0</v>
      </c>
      <c r="P70" s="23">
        <f t="shared" si="6"/>
        <v>0</v>
      </c>
      <c r="Q70" s="23">
        <f t="shared" si="7"/>
        <v>0</v>
      </c>
      <c r="R70" s="23">
        <f t="shared" si="7"/>
        <v>0</v>
      </c>
      <c r="S70" s="24">
        <f t="shared" si="8"/>
        <v>0</v>
      </c>
      <c r="T70" s="25">
        <f t="shared" si="9"/>
        <v>0</v>
      </c>
      <c r="U70" s="26">
        <f t="shared" si="10"/>
        <v>0</v>
      </c>
      <c r="V70" s="32">
        <f t="shared" si="11"/>
        <v>0</v>
      </c>
      <c r="W70" s="26">
        <f t="shared" si="12"/>
        <v>0</v>
      </c>
      <c r="X70" s="27">
        <f t="shared" si="13"/>
        <v>0</v>
      </c>
      <c r="Y70" s="26">
        <f t="shared" si="14"/>
        <v>0</v>
      </c>
      <c r="Z70" s="26">
        <f t="shared" si="15"/>
        <v>0</v>
      </c>
      <c r="AA70" s="27">
        <f t="shared" si="0"/>
        <v>0</v>
      </c>
      <c r="AB70" s="28">
        <f t="shared" si="16"/>
        <v>0</v>
      </c>
      <c r="AC70" s="33">
        <f t="shared" si="1"/>
        <v>0</v>
      </c>
      <c r="AD70" s="34"/>
    </row>
    <row r="71" spans="1:30" ht="21" customHeight="1" x14ac:dyDescent="0.35">
      <c r="A71" s="12"/>
      <c r="B71" s="13"/>
      <c r="C71" s="13"/>
      <c r="D71" s="15"/>
      <c r="E71" s="16"/>
      <c r="F71" s="16"/>
      <c r="G71" s="17"/>
      <c r="H71" s="17"/>
      <c r="I71" s="18">
        <f t="shared" si="2"/>
        <v>0</v>
      </c>
      <c r="J71" s="19" t="str">
        <f t="shared" si="3"/>
        <v/>
      </c>
      <c r="K71" s="38" t="str">
        <f t="shared" si="4"/>
        <v/>
      </c>
      <c r="L71" s="21"/>
      <c r="M71" s="30" t="s">
        <v>19</v>
      </c>
      <c r="N71" s="31"/>
      <c r="O71" s="22">
        <f t="shared" si="5"/>
        <v>0</v>
      </c>
      <c r="P71" s="23">
        <f t="shared" si="6"/>
        <v>0</v>
      </c>
      <c r="Q71" s="23">
        <f t="shared" si="7"/>
        <v>0</v>
      </c>
      <c r="R71" s="23">
        <f t="shared" si="7"/>
        <v>0</v>
      </c>
      <c r="S71" s="24">
        <f t="shared" si="8"/>
        <v>0</v>
      </c>
      <c r="T71" s="25">
        <f t="shared" ref="T71:T134" si="17">IF(L71=0,0,IF((L71&lt;5000),5000,L71))</f>
        <v>0</v>
      </c>
      <c r="U71" s="26">
        <f t="shared" si="10"/>
        <v>0</v>
      </c>
      <c r="V71" s="32">
        <f t="shared" si="11"/>
        <v>0</v>
      </c>
      <c r="W71" s="26">
        <f t="shared" si="12"/>
        <v>0</v>
      </c>
      <c r="X71" s="27">
        <f t="shared" si="13"/>
        <v>0</v>
      </c>
      <c r="Y71" s="26">
        <f t="shared" si="14"/>
        <v>0</v>
      </c>
      <c r="Z71" s="26">
        <f t="shared" si="15"/>
        <v>0</v>
      </c>
      <c r="AA71" s="27">
        <f t="shared" ref="AA71:AA134" si="18">IF(AND(N71&gt;0,H71&gt;0,Y71&lt;P71),(ROUND(P71-Y71,2)),0)</f>
        <v>0</v>
      </c>
      <c r="AB71" s="28">
        <f t="shared" si="16"/>
        <v>0</v>
      </c>
      <c r="AC71" s="33">
        <f t="shared" si="1"/>
        <v>0</v>
      </c>
      <c r="AD71" s="34"/>
    </row>
    <row r="72" spans="1:30" ht="21" customHeight="1" x14ac:dyDescent="0.35">
      <c r="A72" s="12"/>
      <c r="B72" s="13"/>
      <c r="C72" s="13"/>
      <c r="D72" s="15"/>
      <c r="E72" s="16"/>
      <c r="F72" s="16"/>
      <c r="G72" s="17"/>
      <c r="H72" s="17"/>
      <c r="I72" s="18">
        <f t="shared" ref="I72:I135" si="19">G72+H72</f>
        <v>0</v>
      </c>
      <c r="J72" s="19" t="str">
        <f t="shared" ref="J72:J135" si="20">IF(I72&gt;0,IF(I72&gt;(F72-E72+1),"Errore n. max Giorni! Verificare periodo inserito",IF((F72-E72+1)=I72,"ok","")),"")</f>
        <v/>
      </c>
      <c r="K72" s="38" t="str">
        <f t="shared" ref="K72:K135" si="21">IF((I72&gt;0),(F72-E72+1)-H72,"")</f>
        <v/>
      </c>
      <c r="L72" s="21"/>
      <c r="M72" s="30" t="s">
        <v>19</v>
      </c>
      <c r="N72" s="31"/>
      <c r="O72" s="22">
        <f t="shared" ref="O72:O135" si="22">IF(N72&lt;35.64,N72,35.64)</f>
        <v>0</v>
      </c>
      <c r="P72" s="23">
        <f t="shared" ref="P72:P135" si="23">IF(N72=0,0,O72-13.49)</f>
        <v>0</v>
      </c>
      <c r="Q72" s="23">
        <f t="shared" ref="Q72:R135" si="24">ROUND(G72*O72,2)</f>
        <v>0</v>
      </c>
      <c r="R72" s="23">
        <f t="shared" si="24"/>
        <v>0</v>
      </c>
      <c r="S72" s="24">
        <f t="shared" ref="S72:S135" si="25">ROUND(Q72+R72,2)</f>
        <v>0</v>
      </c>
      <c r="T72" s="25">
        <f t="shared" si="17"/>
        <v>0</v>
      </c>
      <c r="U72" s="26">
        <f t="shared" ref="U72:U135" si="26">IF(T72=0,0,ROUND((T72-5000)/(20000-5000),2))</f>
        <v>0</v>
      </c>
      <c r="V72" s="32">
        <f t="shared" ref="V72:V135" si="27">IF(M72="NO",0,IF(M72="SI",17.16,0))</f>
        <v>0</v>
      </c>
      <c r="W72" s="26">
        <f t="shared" ref="W72:W135" si="28">IF(AND(N72&gt;0,G72&gt;0),ROUND((U72*(O72-V72)+V72),2),0)</f>
        <v>0</v>
      </c>
      <c r="X72" s="27">
        <f t="shared" ref="X72:X135" si="29">IF(AND(N72&gt;0,G72&gt;0),ROUND(O72-W72,2),0)</f>
        <v>0</v>
      </c>
      <c r="Y72" s="26">
        <f t="shared" ref="Y72:Y135" si="30">IF(AND(N72&gt;0,H72&gt;0),(ROUND((U72*(P72-V72)+V72),2)),0)</f>
        <v>0</v>
      </c>
      <c r="Z72" s="26">
        <f t="shared" ref="Z72:Z135" si="31">IF(P72&lt;Y72,P72,Y72)</f>
        <v>0</v>
      </c>
      <c r="AA72" s="27">
        <f t="shared" si="18"/>
        <v>0</v>
      </c>
      <c r="AB72" s="28">
        <f t="shared" ref="AB72:AB135" si="32">ROUND((W72*G72)+(Z72*H72),2)</f>
        <v>0</v>
      </c>
      <c r="AC72" s="33">
        <f t="shared" ref="AC72:AC135" si="33">IF(I72&gt;0,IF(L72="","Inserire Isee in colonna L",IF(M72="","COMPILARE COLONNA M",ROUND((X72*G72)+(AA72*H72),2))),0)</f>
        <v>0</v>
      </c>
      <c r="AD72" s="34"/>
    </row>
    <row r="73" spans="1:30" ht="21" customHeight="1" x14ac:dyDescent="0.35">
      <c r="A73" s="12"/>
      <c r="B73" s="13"/>
      <c r="C73" s="13"/>
      <c r="D73" s="15"/>
      <c r="E73" s="16"/>
      <c r="F73" s="16"/>
      <c r="G73" s="17"/>
      <c r="H73" s="17"/>
      <c r="I73" s="18">
        <f t="shared" si="19"/>
        <v>0</v>
      </c>
      <c r="J73" s="19" t="str">
        <f t="shared" si="20"/>
        <v/>
      </c>
      <c r="K73" s="38" t="str">
        <f t="shared" si="21"/>
        <v/>
      </c>
      <c r="L73" s="21"/>
      <c r="M73" s="30" t="s">
        <v>19</v>
      </c>
      <c r="N73" s="31"/>
      <c r="O73" s="22">
        <f t="shared" si="22"/>
        <v>0</v>
      </c>
      <c r="P73" s="23">
        <f t="shared" si="23"/>
        <v>0</v>
      </c>
      <c r="Q73" s="23">
        <f t="shared" si="24"/>
        <v>0</v>
      </c>
      <c r="R73" s="23">
        <f t="shared" si="24"/>
        <v>0</v>
      </c>
      <c r="S73" s="24">
        <f t="shared" si="25"/>
        <v>0</v>
      </c>
      <c r="T73" s="25">
        <f t="shared" si="17"/>
        <v>0</v>
      </c>
      <c r="U73" s="26">
        <f t="shared" si="26"/>
        <v>0</v>
      </c>
      <c r="V73" s="32">
        <f t="shared" si="27"/>
        <v>0</v>
      </c>
      <c r="W73" s="26">
        <f t="shared" si="28"/>
        <v>0</v>
      </c>
      <c r="X73" s="27">
        <f t="shared" si="29"/>
        <v>0</v>
      </c>
      <c r="Y73" s="26">
        <f t="shared" si="30"/>
        <v>0</v>
      </c>
      <c r="Z73" s="26">
        <f t="shared" si="31"/>
        <v>0</v>
      </c>
      <c r="AA73" s="27">
        <f t="shared" si="18"/>
        <v>0</v>
      </c>
      <c r="AB73" s="28">
        <f t="shared" si="32"/>
        <v>0</v>
      </c>
      <c r="AC73" s="33">
        <f t="shared" si="33"/>
        <v>0</v>
      </c>
      <c r="AD73" s="34"/>
    </row>
    <row r="74" spans="1:30" ht="21" customHeight="1" x14ac:dyDescent="0.35">
      <c r="A74" s="12"/>
      <c r="B74" s="13"/>
      <c r="C74" s="13"/>
      <c r="D74" s="15"/>
      <c r="E74" s="16"/>
      <c r="F74" s="16"/>
      <c r="G74" s="17"/>
      <c r="H74" s="17"/>
      <c r="I74" s="18">
        <f t="shared" si="19"/>
        <v>0</v>
      </c>
      <c r="J74" s="19" t="str">
        <f t="shared" si="20"/>
        <v/>
      </c>
      <c r="K74" s="38" t="str">
        <f t="shared" si="21"/>
        <v/>
      </c>
      <c r="L74" s="21"/>
      <c r="M74" s="30" t="s">
        <v>19</v>
      </c>
      <c r="N74" s="31"/>
      <c r="O74" s="22">
        <f t="shared" si="22"/>
        <v>0</v>
      </c>
      <c r="P74" s="23">
        <f t="shared" si="23"/>
        <v>0</v>
      </c>
      <c r="Q74" s="23">
        <f t="shared" si="24"/>
        <v>0</v>
      </c>
      <c r="R74" s="23">
        <f t="shared" si="24"/>
        <v>0</v>
      </c>
      <c r="S74" s="24">
        <f t="shared" si="25"/>
        <v>0</v>
      </c>
      <c r="T74" s="25">
        <f t="shared" si="17"/>
        <v>0</v>
      </c>
      <c r="U74" s="26">
        <f t="shared" si="26"/>
        <v>0</v>
      </c>
      <c r="V74" s="32">
        <f t="shared" si="27"/>
        <v>0</v>
      </c>
      <c r="W74" s="26">
        <f t="shared" si="28"/>
        <v>0</v>
      </c>
      <c r="X74" s="27">
        <f t="shared" si="29"/>
        <v>0</v>
      </c>
      <c r="Y74" s="26">
        <f t="shared" si="30"/>
        <v>0</v>
      </c>
      <c r="Z74" s="26">
        <f t="shared" si="31"/>
        <v>0</v>
      </c>
      <c r="AA74" s="27">
        <f t="shared" si="18"/>
        <v>0</v>
      </c>
      <c r="AB74" s="28">
        <f t="shared" si="32"/>
        <v>0</v>
      </c>
      <c r="AC74" s="33">
        <f t="shared" si="33"/>
        <v>0</v>
      </c>
      <c r="AD74" s="34"/>
    </row>
    <row r="75" spans="1:30" ht="21" customHeight="1" x14ac:dyDescent="0.35">
      <c r="A75" s="12"/>
      <c r="B75" s="13"/>
      <c r="C75" s="13"/>
      <c r="D75" s="15"/>
      <c r="E75" s="16"/>
      <c r="F75" s="16"/>
      <c r="G75" s="17"/>
      <c r="H75" s="17"/>
      <c r="I75" s="18">
        <f t="shared" si="19"/>
        <v>0</v>
      </c>
      <c r="J75" s="19" t="str">
        <f t="shared" si="20"/>
        <v/>
      </c>
      <c r="K75" s="38" t="str">
        <f t="shared" si="21"/>
        <v/>
      </c>
      <c r="L75" s="21"/>
      <c r="M75" s="30" t="s">
        <v>19</v>
      </c>
      <c r="N75" s="31"/>
      <c r="O75" s="22">
        <f t="shared" si="22"/>
        <v>0</v>
      </c>
      <c r="P75" s="23">
        <f t="shared" si="23"/>
        <v>0</v>
      </c>
      <c r="Q75" s="23">
        <f t="shared" si="24"/>
        <v>0</v>
      </c>
      <c r="R75" s="23">
        <f t="shared" si="24"/>
        <v>0</v>
      </c>
      <c r="S75" s="24">
        <f t="shared" si="25"/>
        <v>0</v>
      </c>
      <c r="T75" s="25">
        <f t="shared" si="17"/>
        <v>0</v>
      </c>
      <c r="U75" s="26">
        <f t="shared" si="26"/>
        <v>0</v>
      </c>
      <c r="V75" s="32">
        <f t="shared" si="27"/>
        <v>0</v>
      </c>
      <c r="W75" s="26">
        <f t="shared" si="28"/>
        <v>0</v>
      </c>
      <c r="X75" s="27">
        <f t="shared" si="29"/>
        <v>0</v>
      </c>
      <c r="Y75" s="26">
        <f t="shared" si="30"/>
        <v>0</v>
      </c>
      <c r="Z75" s="26">
        <f t="shared" si="31"/>
        <v>0</v>
      </c>
      <c r="AA75" s="27">
        <f t="shared" si="18"/>
        <v>0</v>
      </c>
      <c r="AB75" s="28">
        <f t="shared" si="32"/>
        <v>0</v>
      </c>
      <c r="AC75" s="33">
        <f t="shared" si="33"/>
        <v>0</v>
      </c>
      <c r="AD75" s="34"/>
    </row>
    <row r="76" spans="1:30" ht="21" customHeight="1" x14ac:dyDescent="0.35">
      <c r="A76" s="12"/>
      <c r="B76" s="13"/>
      <c r="C76" s="13"/>
      <c r="D76" s="15"/>
      <c r="E76" s="16"/>
      <c r="F76" s="16"/>
      <c r="G76" s="17"/>
      <c r="H76" s="17"/>
      <c r="I76" s="18">
        <f t="shared" si="19"/>
        <v>0</v>
      </c>
      <c r="J76" s="19" t="str">
        <f t="shared" si="20"/>
        <v/>
      </c>
      <c r="K76" s="38" t="str">
        <f t="shared" si="21"/>
        <v/>
      </c>
      <c r="L76" s="21"/>
      <c r="M76" s="30" t="s">
        <v>19</v>
      </c>
      <c r="N76" s="31"/>
      <c r="O76" s="22">
        <f t="shared" si="22"/>
        <v>0</v>
      </c>
      <c r="P76" s="23">
        <f t="shared" si="23"/>
        <v>0</v>
      </c>
      <c r="Q76" s="23">
        <f t="shared" si="24"/>
        <v>0</v>
      </c>
      <c r="R76" s="23">
        <f t="shared" si="24"/>
        <v>0</v>
      </c>
      <c r="S76" s="24">
        <f t="shared" si="25"/>
        <v>0</v>
      </c>
      <c r="T76" s="25">
        <f t="shared" si="17"/>
        <v>0</v>
      </c>
      <c r="U76" s="26">
        <f t="shared" si="26"/>
        <v>0</v>
      </c>
      <c r="V76" s="32">
        <f t="shared" si="27"/>
        <v>0</v>
      </c>
      <c r="W76" s="26">
        <f t="shared" si="28"/>
        <v>0</v>
      </c>
      <c r="X76" s="27">
        <f t="shared" si="29"/>
        <v>0</v>
      </c>
      <c r="Y76" s="26">
        <f t="shared" si="30"/>
        <v>0</v>
      </c>
      <c r="Z76" s="26">
        <f t="shared" si="31"/>
        <v>0</v>
      </c>
      <c r="AA76" s="27">
        <f t="shared" si="18"/>
        <v>0</v>
      </c>
      <c r="AB76" s="28">
        <f t="shared" si="32"/>
        <v>0</v>
      </c>
      <c r="AC76" s="33">
        <f t="shared" si="33"/>
        <v>0</v>
      </c>
      <c r="AD76" s="34"/>
    </row>
    <row r="77" spans="1:30" ht="21" customHeight="1" x14ac:dyDescent="0.35">
      <c r="A77" s="12"/>
      <c r="B77" s="13"/>
      <c r="C77" s="13"/>
      <c r="D77" s="15"/>
      <c r="E77" s="16"/>
      <c r="F77" s="16"/>
      <c r="G77" s="17"/>
      <c r="H77" s="17"/>
      <c r="I77" s="18">
        <f t="shared" si="19"/>
        <v>0</v>
      </c>
      <c r="J77" s="19" t="str">
        <f t="shared" si="20"/>
        <v/>
      </c>
      <c r="K77" s="38" t="str">
        <f t="shared" si="21"/>
        <v/>
      </c>
      <c r="L77" s="21"/>
      <c r="M77" s="30" t="s">
        <v>19</v>
      </c>
      <c r="N77" s="31"/>
      <c r="O77" s="22">
        <f t="shared" si="22"/>
        <v>0</v>
      </c>
      <c r="P77" s="23">
        <f t="shared" si="23"/>
        <v>0</v>
      </c>
      <c r="Q77" s="23">
        <f t="shared" si="24"/>
        <v>0</v>
      </c>
      <c r="R77" s="23">
        <f t="shared" si="24"/>
        <v>0</v>
      </c>
      <c r="S77" s="24">
        <f t="shared" si="25"/>
        <v>0</v>
      </c>
      <c r="T77" s="25">
        <f t="shared" si="17"/>
        <v>0</v>
      </c>
      <c r="U77" s="26">
        <f t="shared" si="26"/>
        <v>0</v>
      </c>
      <c r="V77" s="32">
        <f t="shared" si="27"/>
        <v>0</v>
      </c>
      <c r="W77" s="26">
        <f t="shared" si="28"/>
        <v>0</v>
      </c>
      <c r="X77" s="27">
        <f t="shared" si="29"/>
        <v>0</v>
      </c>
      <c r="Y77" s="26">
        <f t="shared" si="30"/>
        <v>0</v>
      </c>
      <c r="Z77" s="26">
        <f t="shared" si="31"/>
        <v>0</v>
      </c>
      <c r="AA77" s="27">
        <f t="shared" si="18"/>
        <v>0</v>
      </c>
      <c r="AB77" s="28">
        <f t="shared" si="32"/>
        <v>0</v>
      </c>
      <c r="AC77" s="33">
        <f t="shared" si="33"/>
        <v>0</v>
      </c>
      <c r="AD77" s="34"/>
    </row>
    <row r="78" spans="1:30" ht="21" customHeight="1" x14ac:dyDescent="0.35">
      <c r="A78" s="12"/>
      <c r="B78" s="13"/>
      <c r="C78" s="13"/>
      <c r="D78" s="15"/>
      <c r="E78" s="16"/>
      <c r="F78" s="16"/>
      <c r="G78" s="17"/>
      <c r="H78" s="17"/>
      <c r="I78" s="18">
        <f t="shared" si="19"/>
        <v>0</v>
      </c>
      <c r="J78" s="19" t="str">
        <f t="shared" si="20"/>
        <v/>
      </c>
      <c r="K78" s="38" t="str">
        <f t="shared" si="21"/>
        <v/>
      </c>
      <c r="L78" s="21"/>
      <c r="M78" s="30" t="s">
        <v>19</v>
      </c>
      <c r="N78" s="31"/>
      <c r="O78" s="22">
        <f t="shared" si="22"/>
        <v>0</v>
      </c>
      <c r="P78" s="23">
        <f t="shared" si="23"/>
        <v>0</v>
      </c>
      <c r="Q78" s="23">
        <f t="shared" si="24"/>
        <v>0</v>
      </c>
      <c r="R78" s="23">
        <f t="shared" si="24"/>
        <v>0</v>
      </c>
      <c r="S78" s="24">
        <f t="shared" si="25"/>
        <v>0</v>
      </c>
      <c r="T78" s="25">
        <f t="shared" si="17"/>
        <v>0</v>
      </c>
      <c r="U78" s="26">
        <f t="shared" si="26"/>
        <v>0</v>
      </c>
      <c r="V78" s="32">
        <f t="shared" si="27"/>
        <v>0</v>
      </c>
      <c r="W78" s="26">
        <f t="shared" si="28"/>
        <v>0</v>
      </c>
      <c r="X78" s="27">
        <f t="shared" si="29"/>
        <v>0</v>
      </c>
      <c r="Y78" s="26">
        <f t="shared" si="30"/>
        <v>0</v>
      </c>
      <c r="Z78" s="26">
        <f t="shared" si="31"/>
        <v>0</v>
      </c>
      <c r="AA78" s="27">
        <f t="shared" si="18"/>
        <v>0</v>
      </c>
      <c r="AB78" s="28">
        <f t="shared" si="32"/>
        <v>0</v>
      </c>
      <c r="AC78" s="33">
        <f t="shared" si="33"/>
        <v>0</v>
      </c>
      <c r="AD78" s="34"/>
    </row>
    <row r="79" spans="1:30" ht="21" customHeight="1" x14ac:dyDescent="0.35">
      <c r="A79" s="12"/>
      <c r="B79" s="13"/>
      <c r="C79" s="13"/>
      <c r="D79" s="15"/>
      <c r="E79" s="16"/>
      <c r="F79" s="16"/>
      <c r="G79" s="17"/>
      <c r="H79" s="17"/>
      <c r="I79" s="18">
        <f t="shared" si="19"/>
        <v>0</v>
      </c>
      <c r="J79" s="19" t="str">
        <f t="shared" si="20"/>
        <v/>
      </c>
      <c r="K79" s="38" t="str">
        <f t="shared" si="21"/>
        <v/>
      </c>
      <c r="L79" s="21"/>
      <c r="M79" s="30" t="s">
        <v>19</v>
      </c>
      <c r="N79" s="31"/>
      <c r="O79" s="22">
        <f t="shared" si="22"/>
        <v>0</v>
      </c>
      <c r="P79" s="23">
        <f t="shared" si="23"/>
        <v>0</v>
      </c>
      <c r="Q79" s="23">
        <f t="shared" si="24"/>
        <v>0</v>
      </c>
      <c r="R79" s="23">
        <f t="shared" si="24"/>
        <v>0</v>
      </c>
      <c r="S79" s="24">
        <f t="shared" si="25"/>
        <v>0</v>
      </c>
      <c r="T79" s="25">
        <f t="shared" si="17"/>
        <v>0</v>
      </c>
      <c r="U79" s="26">
        <f t="shared" si="26"/>
        <v>0</v>
      </c>
      <c r="V79" s="32">
        <f t="shared" si="27"/>
        <v>0</v>
      </c>
      <c r="W79" s="26">
        <f t="shared" si="28"/>
        <v>0</v>
      </c>
      <c r="X79" s="27">
        <f t="shared" si="29"/>
        <v>0</v>
      </c>
      <c r="Y79" s="26">
        <f t="shared" si="30"/>
        <v>0</v>
      </c>
      <c r="Z79" s="26">
        <f t="shared" si="31"/>
        <v>0</v>
      </c>
      <c r="AA79" s="27">
        <f t="shared" si="18"/>
        <v>0</v>
      </c>
      <c r="AB79" s="28">
        <f t="shared" si="32"/>
        <v>0</v>
      </c>
      <c r="AC79" s="33">
        <f t="shared" si="33"/>
        <v>0</v>
      </c>
      <c r="AD79" s="34"/>
    </row>
    <row r="80" spans="1:30" ht="21" customHeight="1" x14ac:dyDescent="0.35">
      <c r="A80" s="12"/>
      <c r="B80" s="13"/>
      <c r="C80" s="13"/>
      <c r="D80" s="15"/>
      <c r="E80" s="16"/>
      <c r="F80" s="16"/>
      <c r="G80" s="17"/>
      <c r="H80" s="17"/>
      <c r="I80" s="18">
        <f t="shared" si="19"/>
        <v>0</v>
      </c>
      <c r="J80" s="19" t="str">
        <f t="shared" si="20"/>
        <v/>
      </c>
      <c r="K80" s="38" t="str">
        <f t="shared" si="21"/>
        <v/>
      </c>
      <c r="L80" s="21"/>
      <c r="M80" s="30" t="s">
        <v>19</v>
      </c>
      <c r="N80" s="31"/>
      <c r="O80" s="22">
        <f t="shared" si="22"/>
        <v>0</v>
      </c>
      <c r="P80" s="23">
        <f t="shared" si="23"/>
        <v>0</v>
      </c>
      <c r="Q80" s="23">
        <f t="shared" si="24"/>
        <v>0</v>
      </c>
      <c r="R80" s="23">
        <f t="shared" si="24"/>
        <v>0</v>
      </c>
      <c r="S80" s="24">
        <f t="shared" si="25"/>
        <v>0</v>
      </c>
      <c r="T80" s="25">
        <f t="shared" si="17"/>
        <v>0</v>
      </c>
      <c r="U80" s="26">
        <f t="shared" si="26"/>
        <v>0</v>
      </c>
      <c r="V80" s="32">
        <f t="shared" si="27"/>
        <v>0</v>
      </c>
      <c r="W80" s="26">
        <f t="shared" si="28"/>
        <v>0</v>
      </c>
      <c r="X80" s="27">
        <f t="shared" si="29"/>
        <v>0</v>
      </c>
      <c r="Y80" s="26">
        <f t="shared" si="30"/>
        <v>0</v>
      </c>
      <c r="Z80" s="26">
        <f t="shared" si="31"/>
        <v>0</v>
      </c>
      <c r="AA80" s="27">
        <f t="shared" si="18"/>
        <v>0</v>
      </c>
      <c r="AB80" s="28">
        <f t="shared" si="32"/>
        <v>0</v>
      </c>
      <c r="AC80" s="33">
        <f t="shared" si="33"/>
        <v>0</v>
      </c>
      <c r="AD80" s="34"/>
    </row>
    <row r="81" spans="1:30" ht="21" customHeight="1" x14ac:dyDescent="0.35">
      <c r="A81" s="12"/>
      <c r="B81" s="13"/>
      <c r="C81" s="13"/>
      <c r="D81" s="15"/>
      <c r="E81" s="16"/>
      <c r="F81" s="16"/>
      <c r="G81" s="17"/>
      <c r="H81" s="17"/>
      <c r="I81" s="18">
        <f t="shared" si="19"/>
        <v>0</v>
      </c>
      <c r="J81" s="19" t="str">
        <f t="shared" si="20"/>
        <v/>
      </c>
      <c r="K81" s="38" t="str">
        <f t="shared" si="21"/>
        <v/>
      </c>
      <c r="L81" s="21"/>
      <c r="M81" s="30" t="s">
        <v>19</v>
      </c>
      <c r="N81" s="31"/>
      <c r="O81" s="22">
        <f t="shared" si="22"/>
        <v>0</v>
      </c>
      <c r="P81" s="23">
        <f t="shared" si="23"/>
        <v>0</v>
      </c>
      <c r="Q81" s="23">
        <f t="shared" si="24"/>
        <v>0</v>
      </c>
      <c r="R81" s="23">
        <f t="shared" si="24"/>
        <v>0</v>
      </c>
      <c r="S81" s="24">
        <f t="shared" si="25"/>
        <v>0</v>
      </c>
      <c r="T81" s="25">
        <f t="shared" si="17"/>
        <v>0</v>
      </c>
      <c r="U81" s="26">
        <f t="shared" si="26"/>
        <v>0</v>
      </c>
      <c r="V81" s="32">
        <f t="shared" si="27"/>
        <v>0</v>
      </c>
      <c r="W81" s="26">
        <f t="shared" si="28"/>
        <v>0</v>
      </c>
      <c r="X81" s="27">
        <f t="shared" si="29"/>
        <v>0</v>
      </c>
      <c r="Y81" s="26">
        <f t="shared" si="30"/>
        <v>0</v>
      </c>
      <c r="Z81" s="26">
        <f t="shared" si="31"/>
        <v>0</v>
      </c>
      <c r="AA81" s="27">
        <f t="shared" si="18"/>
        <v>0</v>
      </c>
      <c r="AB81" s="28">
        <f t="shared" si="32"/>
        <v>0</v>
      </c>
      <c r="AC81" s="33">
        <f t="shared" si="33"/>
        <v>0</v>
      </c>
      <c r="AD81" s="34"/>
    </row>
    <row r="82" spans="1:30" ht="21" customHeight="1" x14ac:dyDescent="0.35">
      <c r="A82" s="12"/>
      <c r="B82" s="13"/>
      <c r="C82" s="13"/>
      <c r="D82" s="15"/>
      <c r="E82" s="16"/>
      <c r="F82" s="16"/>
      <c r="G82" s="17"/>
      <c r="H82" s="17"/>
      <c r="I82" s="18">
        <f t="shared" si="19"/>
        <v>0</v>
      </c>
      <c r="J82" s="19" t="str">
        <f t="shared" si="20"/>
        <v/>
      </c>
      <c r="K82" s="38" t="str">
        <f t="shared" si="21"/>
        <v/>
      </c>
      <c r="L82" s="21"/>
      <c r="M82" s="30" t="s">
        <v>19</v>
      </c>
      <c r="N82" s="31"/>
      <c r="O82" s="22">
        <f t="shared" si="22"/>
        <v>0</v>
      </c>
      <c r="P82" s="23">
        <f t="shared" si="23"/>
        <v>0</v>
      </c>
      <c r="Q82" s="23">
        <f t="shared" si="24"/>
        <v>0</v>
      </c>
      <c r="R82" s="23">
        <f t="shared" si="24"/>
        <v>0</v>
      </c>
      <c r="S82" s="24">
        <f t="shared" si="25"/>
        <v>0</v>
      </c>
      <c r="T82" s="25">
        <f t="shared" si="17"/>
        <v>0</v>
      </c>
      <c r="U82" s="26">
        <f t="shared" si="26"/>
        <v>0</v>
      </c>
      <c r="V82" s="32">
        <f t="shared" si="27"/>
        <v>0</v>
      </c>
      <c r="W82" s="26">
        <f t="shared" si="28"/>
        <v>0</v>
      </c>
      <c r="X82" s="27">
        <f t="shared" si="29"/>
        <v>0</v>
      </c>
      <c r="Y82" s="26">
        <f t="shared" si="30"/>
        <v>0</v>
      </c>
      <c r="Z82" s="26">
        <f t="shared" si="31"/>
        <v>0</v>
      </c>
      <c r="AA82" s="27">
        <f t="shared" si="18"/>
        <v>0</v>
      </c>
      <c r="AB82" s="28">
        <f t="shared" si="32"/>
        <v>0</v>
      </c>
      <c r="AC82" s="33">
        <f t="shared" si="33"/>
        <v>0</v>
      </c>
      <c r="AD82" s="34"/>
    </row>
    <row r="83" spans="1:30" ht="21" customHeight="1" x14ac:dyDescent="0.35">
      <c r="A83" s="12"/>
      <c r="B83" s="13"/>
      <c r="C83" s="13"/>
      <c r="D83" s="15"/>
      <c r="E83" s="16"/>
      <c r="F83" s="16"/>
      <c r="G83" s="17"/>
      <c r="H83" s="17"/>
      <c r="I83" s="18">
        <f t="shared" si="19"/>
        <v>0</v>
      </c>
      <c r="J83" s="19" t="str">
        <f t="shared" si="20"/>
        <v/>
      </c>
      <c r="K83" s="38" t="str">
        <f t="shared" si="21"/>
        <v/>
      </c>
      <c r="L83" s="21"/>
      <c r="M83" s="30" t="s">
        <v>19</v>
      </c>
      <c r="N83" s="31"/>
      <c r="O83" s="22">
        <f t="shared" si="22"/>
        <v>0</v>
      </c>
      <c r="P83" s="23">
        <f t="shared" si="23"/>
        <v>0</v>
      </c>
      <c r="Q83" s="23">
        <f t="shared" si="24"/>
        <v>0</v>
      </c>
      <c r="R83" s="23">
        <f t="shared" si="24"/>
        <v>0</v>
      </c>
      <c r="S83" s="24">
        <f t="shared" si="25"/>
        <v>0</v>
      </c>
      <c r="T83" s="25">
        <f t="shared" si="17"/>
        <v>0</v>
      </c>
      <c r="U83" s="26">
        <f t="shared" si="26"/>
        <v>0</v>
      </c>
      <c r="V83" s="32">
        <f t="shared" si="27"/>
        <v>0</v>
      </c>
      <c r="W83" s="26">
        <f t="shared" si="28"/>
        <v>0</v>
      </c>
      <c r="X83" s="27">
        <f t="shared" si="29"/>
        <v>0</v>
      </c>
      <c r="Y83" s="26">
        <f t="shared" si="30"/>
        <v>0</v>
      </c>
      <c r="Z83" s="26">
        <f t="shared" si="31"/>
        <v>0</v>
      </c>
      <c r="AA83" s="27">
        <f t="shared" si="18"/>
        <v>0</v>
      </c>
      <c r="AB83" s="28">
        <f t="shared" si="32"/>
        <v>0</v>
      </c>
      <c r="AC83" s="33">
        <f t="shared" si="33"/>
        <v>0</v>
      </c>
      <c r="AD83" s="34"/>
    </row>
    <row r="84" spans="1:30" ht="21" customHeight="1" x14ac:dyDescent="0.35">
      <c r="A84" s="12"/>
      <c r="B84" s="13"/>
      <c r="C84" s="13"/>
      <c r="D84" s="15"/>
      <c r="E84" s="16"/>
      <c r="F84" s="16"/>
      <c r="G84" s="17"/>
      <c r="H84" s="17"/>
      <c r="I84" s="18">
        <f t="shared" si="19"/>
        <v>0</v>
      </c>
      <c r="J84" s="19" t="str">
        <f t="shared" si="20"/>
        <v/>
      </c>
      <c r="K84" s="38" t="str">
        <f t="shared" si="21"/>
        <v/>
      </c>
      <c r="L84" s="21"/>
      <c r="M84" s="30" t="s">
        <v>19</v>
      </c>
      <c r="N84" s="31"/>
      <c r="O84" s="22">
        <f t="shared" si="22"/>
        <v>0</v>
      </c>
      <c r="P84" s="23">
        <f t="shared" si="23"/>
        <v>0</v>
      </c>
      <c r="Q84" s="23">
        <f t="shared" si="24"/>
        <v>0</v>
      </c>
      <c r="R84" s="23">
        <f t="shared" si="24"/>
        <v>0</v>
      </c>
      <c r="S84" s="24">
        <f t="shared" si="25"/>
        <v>0</v>
      </c>
      <c r="T84" s="25">
        <f t="shared" si="17"/>
        <v>0</v>
      </c>
      <c r="U84" s="26">
        <f t="shared" si="26"/>
        <v>0</v>
      </c>
      <c r="V84" s="32">
        <f t="shared" si="27"/>
        <v>0</v>
      </c>
      <c r="W84" s="26">
        <f t="shared" si="28"/>
        <v>0</v>
      </c>
      <c r="X84" s="27">
        <f t="shared" si="29"/>
        <v>0</v>
      </c>
      <c r="Y84" s="26">
        <f t="shared" si="30"/>
        <v>0</v>
      </c>
      <c r="Z84" s="26">
        <f t="shared" si="31"/>
        <v>0</v>
      </c>
      <c r="AA84" s="27">
        <f t="shared" si="18"/>
        <v>0</v>
      </c>
      <c r="AB84" s="28">
        <f t="shared" si="32"/>
        <v>0</v>
      </c>
      <c r="AC84" s="33">
        <f t="shared" si="33"/>
        <v>0</v>
      </c>
      <c r="AD84" s="34"/>
    </row>
    <row r="85" spans="1:30" ht="21" customHeight="1" x14ac:dyDescent="0.35">
      <c r="A85" s="12"/>
      <c r="B85" s="13"/>
      <c r="C85" s="13"/>
      <c r="D85" s="15"/>
      <c r="E85" s="16"/>
      <c r="F85" s="16"/>
      <c r="G85" s="17"/>
      <c r="H85" s="17"/>
      <c r="I85" s="18">
        <f t="shared" si="19"/>
        <v>0</v>
      </c>
      <c r="J85" s="19" t="str">
        <f t="shared" si="20"/>
        <v/>
      </c>
      <c r="K85" s="38" t="str">
        <f t="shared" si="21"/>
        <v/>
      </c>
      <c r="L85" s="21"/>
      <c r="M85" s="30" t="s">
        <v>19</v>
      </c>
      <c r="N85" s="31"/>
      <c r="O85" s="22">
        <f t="shared" si="22"/>
        <v>0</v>
      </c>
      <c r="P85" s="23">
        <f t="shared" si="23"/>
        <v>0</v>
      </c>
      <c r="Q85" s="23">
        <f t="shared" si="24"/>
        <v>0</v>
      </c>
      <c r="R85" s="23">
        <f t="shared" si="24"/>
        <v>0</v>
      </c>
      <c r="S85" s="24">
        <f t="shared" si="25"/>
        <v>0</v>
      </c>
      <c r="T85" s="25">
        <f t="shared" si="17"/>
        <v>0</v>
      </c>
      <c r="U85" s="26">
        <f t="shared" si="26"/>
        <v>0</v>
      </c>
      <c r="V85" s="32">
        <f t="shared" si="27"/>
        <v>0</v>
      </c>
      <c r="W85" s="26">
        <f t="shared" si="28"/>
        <v>0</v>
      </c>
      <c r="X85" s="27">
        <f t="shared" si="29"/>
        <v>0</v>
      </c>
      <c r="Y85" s="26">
        <f t="shared" si="30"/>
        <v>0</v>
      </c>
      <c r="Z85" s="26">
        <f t="shared" si="31"/>
        <v>0</v>
      </c>
      <c r="AA85" s="27">
        <f t="shared" si="18"/>
        <v>0</v>
      </c>
      <c r="AB85" s="28">
        <f t="shared" si="32"/>
        <v>0</v>
      </c>
      <c r="AC85" s="33">
        <f t="shared" si="33"/>
        <v>0</v>
      </c>
      <c r="AD85" s="34"/>
    </row>
    <row r="86" spans="1:30" ht="21" customHeight="1" x14ac:dyDescent="0.35">
      <c r="A86" s="12"/>
      <c r="B86" s="13"/>
      <c r="C86" s="13"/>
      <c r="D86" s="15"/>
      <c r="E86" s="16"/>
      <c r="F86" s="16"/>
      <c r="G86" s="17"/>
      <c r="H86" s="17"/>
      <c r="I86" s="18">
        <f t="shared" si="19"/>
        <v>0</v>
      </c>
      <c r="J86" s="19" t="str">
        <f t="shared" si="20"/>
        <v/>
      </c>
      <c r="K86" s="38" t="str">
        <f t="shared" si="21"/>
        <v/>
      </c>
      <c r="L86" s="21"/>
      <c r="M86" s="30" t="s">
        <v>19</v>
      </c>
      <c r="N86" s="31"/>
      <c r="O86" s="22">
        <f t="shared" si="22"/>
        <v>0</v>
      </c>
      <c r="P86" s="23">
        <f t="shared" si="23"/>
        <v>0</v>
      </c>
      <c r="Q86" s="23">
        <f t="shared" si="24"/>
        <v>0</v>
      </c>
      <c r="R86" s="23">
        <f t="shared" si="24"/>
        <v>0</v>
      </c>
      <c r="S86" s="24">
        <f t="shared" si="25"/>
        <v>0</v>
      </c>
      <c r="T86" s="25">
        <f t="shared" si="17"/>
        <v>0</v>
      </c>
      <c r="U86" s="26">
        <f t="shared" si="26"/>
        <v>0</v>
      </c>
      <c r="V86" s="32">
        <f t="shared" si="27"/>
        <v>0</v>
      </c>
      <c r="W86" s="26">
        <f t="shared" si="28"/>
        <v>0</v>
      </c>
      <c r="X86" s="27">
        <f t="shared" si="29"/>
        <v>0</v>
      </c>
      <c r="Y86" s="26">
        <f t="shared" si="30"/>
        <v>0</v>
      </c>
      <c r="Z86" s="26">
        <f t="shared" si="31"/>
        <v>0</v>
      </c>
      <c r="AA86" s="27">
        <f t="shared" si="18"/>
        <v>0</v>
      </c>
      <c r="AB86" s="28">
        <f t="shared" si="32"/>
        <v>0</v>
      </c>
      <c r="AC86" s="33">
        <f t="shared" si="33"/>
        <v>0</v>
      </c>
      <c r="AD86" s="34"/>
    </row>
    <row r="87" spans="1:30" ht="21" customHeight="1" x14ac:dyDescent="0.35">
      <c r="A87" s="12"/>
      <c r="B87" s="13"/>
      <c r="C87" s="13"/>
      <c r="D87" s="15"/>
      <c r="E87" s="16"/>
      <c r="F87" s="16"/>
      <c r="G87" s="17"/>
      <c r="H87" s="17"/>
      <c r="I87" s="18">
        <f t="shared" si="19"/>
        <v>0</v>
      </c>
      <c r="J87" s="19" t="str">
        <f t="shared" si="20"/>
        <v/>
      </c>
      <c r="K87" s="38" t="str">
        <f t="shared" si="21"/>
        <v/>
      </c>
      <c r="L87" s="21"/>
      <c r="M87" s="30" t="s">
        <v>19</v>
      </c>
      <c r="N87" s="31"/>
      <c r="O87" s="22">
        <f t="shared" si="22"/>
        <v>0</v>
      </c>
      <c r="P87" s="23">
        <f t="shared" si="23"/>
        <v>0</v>
      </c>
      <c r="Q87" s="23">
        <f t="shared" si="24"/>
        <v>0</v>
      </c>
      <c r="R87" s="23">
        <f t="shared" si="24"/>
        <v>0</v>
      </c>
      <c r="S87" s="24">
        <f t="shared" si="25"/>
        <v>0</v>
      </c>
      <c r="T87" s="25">
        <f t="shared" si="17"/>
        <v>0</v>
      </c>
      <c r="U87" s="26">
        <f t="shared" si="26"/>
        <v>0</v>
      </c>
      <c r="V87" s="32">
        <f t="shared" si="27"/>
        <v>0</v>
      </c>
      <c r="W87" s="26">
        <f t="shared" si="28"/>
        <v>0</v>
      </c>
      <c r="X87" s="27">
        <f t="shared" si="29"/>
        <v>0</v>
      </c>
      <c r="Y87" s="26">
        <f t="shared" si="30"/>
        <v>0</v>
      </c>
      <c r="Z87" s="26">
        <f t="shared" si="31"/>
        <v>0</v>
      </c>
      <c r="AA87" s="27">
        <f t="shared" si="18"/>
        <v>0</v>
      </c>
      <c r="AB87" s="28">
        <f t="shared" si="32"/>
        <v>0</v>
      </c>
      <c r="AC87" s="33">
        <f t="shared" si="33"/>
        <v>0</v>
      </c>
      <c r="AD87" s="34"/>
    </row>
    <row r="88" spans="1:30" ht="21" customHeight="1" x14ac:dyDescent="0.35">
      <c r="A88" s="12"/>
      <c r="B88" s="13"/>
      <c r="C88" s="13"/>
      <c r="D88" s="15"/>
      <c r="E88" s="16"/>
      <c r="F88" s="16"/>
      <c r="G88" s="17"/>
      <c r="H88" s="17"/>
      <c r="I88" s="18">
        <f t="shared" si="19"/>
        <v>0</v>
      </c>
      <c r="J88" s="19" t="str">
        <f t="shared" si="20"/>
        <v/>
      </c>
      <c r="K88" s="38" t="str">
        <f t="shared" si="21"/>
        <v/>
      </c>
      <c r="L88" s="21"/>
      <c r="M88" s="30" t="s">
        <v>19</v>
      </c>
      <c r="N88" s="31"/>
      <c r="O88" s="22">
        <f t="shared" si="22"/>
        <v>0</v>
      </c>
      <c r="P88" s="23">
        <f t="shared" si="23"/>
        <v>0</v>
      </c>
      <c r="Q88" s="23">
        <f t="shared" si="24"/>
        <v>0</v>
      </c>
      <c r="R88" s="23">
        <f t="shared" si="24"/>
        <v>0</v>
      </c>
      <c r="S88" s="24">
        <f t="shared" si="25"/>
        <v>0</v>
      </c>
      <c r="T88" s="25">
        <f t="shared" si="17"/>
        <v>0</v>
      </c>
      <c r="U88" s="26">
        <f t="shared" si="26"/>
        <v>0</v>
      </c>
      <c r="V88" s="32">
        <f t="shared" si="27"/>
        <v>0</v>
      </c>
      <c r="W88" s="26">
        <f t="shared" si="28"/>
        <v>0</v>
      </c>
      <c r="X88" s="27">
        <f t="shared" si="29"/>
        <v>0</v>
      </c>
      <c r="Y88" s="26">
        <f t="shared" si="30"/>
        <v>0</v>
      </c>
      <c r="Z88" s="26">
        <f t="shared" si="31"/>
        <v>0</v>
      </c>
      <c r="AA88" s="27">
        <f t="shared" si="18"/>
        <v>0</v>
      </c>
      <c r="AB88" s="28">
        <f t="shared" si="32"/>
        <v>0</v>
      </c>
      <c r="AC88" s="33">
        <f t="shared" si="33"/>
        <v>0</v>
      </c>
      <c r="AD88" s="34"/>
    </row>
    <row r="89" spans="1:30" ht="21" customHeight="1" x14ac:dyDescent="0.35">
      <c r="A89" s="12"/>
      <c r="B89" s="13"/>
      <c r="C89" s="13"/>
      <c r="D89" s="15"/>
      <c r="E89" s="16"/>
      <c r="F89" s="16"/>
      <c r="G89" s="17"/>
      <c r="H89" s="17"/>
      <c r="I89" s="18">
        <f t="shared" si="19"/>
        <v>0</v>
      </c>
      <c r="J89" s="19" t="str">
        <f t="shared" si="20"/>
        <v/>
      </c>
      <c r="K89" s="38" t="str">
        <f t="shared" si="21"/>
        <v/>
      </c>
      <c r="L89" s="21"/>
      <c r="M89" s="30" t="s">
        <v>19</v>
      </c>
      <c r="N89" s="31"/>
      <c r="O89" s="22">
        <f t="shared" si="22"/>
        <v>0</v>
      </c>
      <c r="P89" s="23">
        <f t="shared" si="23"/>
        <v>0</v>
      </c>
      <c r="Q89" s="23">
        <f t="shared" si="24"/>
        <v>0</v>
      </c>
      <c r="R89" s="23">
        <f t="shared" si="24"/>
        <v>0</v>
      </c>
      <c r="S89" s="24">
        <f t="shared" si="25"/>
        <v>0</v>
      </c>
      <c r="T89" s="25">
        <f t="shared" si="17"/>
        <v>0</v>
      </c>
      <c r="U89" s="26">
        <f t="shared" si="26"/>
        <v>0</v>
      </c>
      <c r="V89" s="32">
        <f t="shared" si="27"/>
        <v>0</v>
      </c>
      <c r="W89" s="26">
        <f t="shared" si="28"/>
        <v>0</v>
      </c>
      <c r="X89" s="27">
        <f t="shared" si="29"/>
        <v>0</v>
      </c>
      <c r="Y89" s="26">
        <f t="shared" si="30"/>
        <v>0</v>
      </c>
      <c r="Z89" s="26">
        <f t="shared" si="31"/>
        <v>0</v>
      </c>
      <c r="AA89" s="27">
        <f t="shared" si="18"/>
        <v>0</v>
      </c>
      <c r="AB89" s="28">
        <f t="shared" si="32"/>
        <v>0</v>
      </c>
      <c r="AC89" s="33">
        <f t="shared" si="33"/>
        <v>0</v>
      </c>
      <c r="AD89" s="34"/>
    </row>
    <row r="90" spans="1:30" ht="21" customHeight="1" x14ac:dyDescent="0.35">
      <c r="A90" s="12"/>
      <c r="B90" s="13"/>
      <c r="C90" s="13"/>
      <c r="D90" s="15"/>
      <c r="E90" s="16"/>
      <c r="F90" s="16"/>
      <c r="G90" s="17"/>
      <c r="H90" s="17"/>
      <c r="I90" s="18">
        <f t="shared" si="19"/>
        <v>0</v>
      </c>
      <c r="J90" s="19" t="str">
        <f t="shared" si="20"/>
        <v/>
      </c>
      <c r="K90" s="38" t="str">
        <f t="shared" si="21"/>
        <v/>
      </c>
      <c r="L90" s="21"/>
      <c r="M90" s="30" t="s">
        <v>19</v>
      </c>
      <c r="N90" s="31"/>
      <c r="O90" s="22">
        <f t="shared" si="22"/>
        <v>0</v>
      </c>
      <c r="P90" s="23">
        <f t="shared" si="23"/>
        <v>0</v>
      </c>
      <c r="Q90" s="23">
        <f t="shared" si="24"/>
        <v>0</v>
      </c>
      <c r="R90" s="23">
        <f t="shared" si="24"/>
        <v>0</v>
      </c>
      <c r="S90" s="24">
        <f t="shared" si="25"/>
        <v>0</v>
      </c>
      <c r="T90" s="25">
        <f t="shared" si="17"/>
        <v>0</v>
      </c>
      <c r="U90" s="26">
        <f t="shared" si="26"/>
        <v>0</v>
      </c>
      <c r="V90" s="32">
        <f t="shared" si="27"/>
        <v>0</v>
      </c>
      <c r="W90" s="26">
        <f t="shared" si="28"/>
        <v>0</v>
      </c>
      <c r="X90" s="27">
        <f t="shared" si="29"/>
        <v>0</v>
      </c>
      <c r="Y90" s="26">
        <f t="shared" si="30"/>
        <v>0</v>
      </c>
      <c r="Z90" s="26">
        <f t="shared" si="31"/>
        <v>0</v>
      </c>
      <c r="AA90" s="27">
        <f t="shared" si="18"/>
        <v>0</v>
      </c>
      <c r="AB90" s="28">
        <f t="shared" si="32"/>
        <v>0</v>
      </c>
      <c r="AC90" s="33">
        <f t="shared" si="33"/>
        <v>0</v>
      </c>
      <c r="AD90" s="34"/>
    </row>
    <row r="91" spans="1:30" ht="21" customHeight="1" x14ac:dyDescent="0.35">
      <c r="A91" s="12"/>
      <c r="B91" s="13"/>
      <c r="C91" s="13"/>
      <c r="D91" s="15"/>
      <c r="E91" s="16"/>
      <c r="F91" s="16"/>
      <c r="G91" s="17"/>
      <c r="H91" s="17"/>
      <c r="I91" s="18">
        <f t="shared" si="19"/>
        <v>0</v>
      </c>
      <c r="J91" s="19" t="str">
        <f t="shared" si="20"/>
        <v/>
      </c>
      <c r="K91" s="38" t="str">
        <f t="shared" si="21"/>
        <v/>
      </c>
      <c r="L91" s="21"/>
      <c r="M91" s="30" t="s">
        <v>19</v>
      </c>
      <c r="N91" s="31"/>
      <c r="O91" s="22">
        <f t="shared" si="22"/>
        <v>0</v>
      </c>
      <c r="P91" s="23">
        <f t="shared" si="23"/>
        <v>0</v>
      </c>
      <c r="Q91" s="23">
        <f t="shared" si="24"/>
        <v>0</v>
      </c>
      <c r="R91" s="23">
        <f t="shared" si="24"/>
        <v>0</v>
      </c>
      <c r="S91" s="24">
        <f t="shared" si="25"/>
        <v>0</v>
      </c>
      <c r="T91" s="25">
        <f t="shared" si="17"/>
        <v>0</v>
      </c>
      <c r="U91" s="26">
        <f t="shared" si="26"/>
        <v>0</v>
      </c>
      <c r="V91" s="32">
        <f t="shared" si="27"/>
        <v>0</v>
      </c>
      <c r="W91" s="26">
        <f t="shared" si="28"/>
        <v>0</v>
      </c>
      <c r="X91" s="27">
        <f t="shared" si="29"/>
        <v>0</v>
      </c>
      <c r="Y91" s="26">
        <f t="shared" si="30"/>
        <v>0</v>
      </c>
      <c r="Z91" s="26">
        <f t="shared" si="31"/>
        <v>0</v>
      </c>
      <c r="AA91" s="27">
        <f t="shared" si="18"/>
        <v>0</v>
      </c>
      <c r="AB91" s="28">
        <f t="shared" si="32"/>
        <v>0</v>
      </c>
      <c r="AC91" s="33">
        <f t="shared" si="33"/>
        <v>0</v>
      </c>
      <c r="AD91" s="34"/>
    </row>
    <row r="92" spans="1:30" ht="21" customHeight="1" x14ac:dyDescent="0.35">
      <c r="A92" s="12"/>
      <c r="B92" s="13"/>
      <c r="C92" s="13"/>
      <c r="D92" s="15"/>
      <c r="E92" s="16"/>
      <c r="F92" s="16"/>
      <c r="G92" s="17"/>
      <c r="H92" s="17"/>
      <c r="I92" s="18">
        <f t="shared" si="19"/>
        <v>0</v>
      </c>
      <c r="J92" s="19" t="str">
        <f t="shared" si="20"/>
        <v/>
      </c>
      <c r="K92" s="38" t="str">
        <f t="shared" si="21"/>
        <v/>
      </c>
      <c r="L92" s="21"/>
      <c r="M92" s="30" t="s">
        <v>19</v>
      </c>
      <c r="N92" s="31"/>
      <c r="O92" s="22">
        <f t="shared" si="22"/>
        <v>0</v>
      </c>
      <c r="P92" s="23">
        <f t="shared" si="23"/>
        <v>0</v>
      </c>
      <c r="Q92" s="23">
        <f t="shared" si="24"/>
        <v>0</v>
      </c>
      <c r="R92" s="23">
        <f t="shared" si="24"/>
        <v>0</v>
      </c>
      <c r="S92" s="24">
        <f t="shared" si="25"/>
        <v>0</v>
      </c>
      <c r="T92" s="25">
        <f t="shared" si="17"/>
        <v>0</v>
      </c>
      <c r="U92" s="26">
        <f t="shared" si="26"/>
        <v>0</v>
      </c>
      <c r="V92" s="32">
        <f t="shared" si="27"/>
        <v>0</v>
      </c>
      <c r="W92" s="26">
        <f t="shared" si="28"/>
        <v>0</v>
      </c>
      <c r="X92" s="27">
        <f t="shared" si="29"/>
        <v>0</v>
      </c>
      <c r="Y92" s="26">
        <f t="shared" si="30"/>
        <v>0</v>
      </c>
      <c r="Z92" s="26">
        <f t="shared" si="31"/>
        <v>0</v>
      </c>
      <c r="AA92" s="27">
        <f t="shared" si="18"/>
        <v>0</v>
      </c>
      <c r="AB92" s="28">
        <f t="shared" si="32"/>
        <v>0</v>
      </c>
      <c r="AC92" s="33">
        <f t="shared" si="33"/>
        <v>0</v>
      </c>
      <c r="AD92" s="34"/>
    </row>
    <row r="93" spans="1:30" ht="21" customHeight="1" x14ac:dyDescent="0.35">
      <c r="A93" s="12"/>
      <c r="B93" s="13"/>
      <c r="C93" s="13"/>
      <c r="D93" s="15"/>
      <c r="E93" s="16"/>
      <c r="F93" s="16"/>
      <c r="G93" s="17"/>
      <c r="H93" s="17"/>
      <c r="I93" s="18">
        <f t="shared" si="19"/>
        <v>0</v>
      </c>
      <c r="J93" s="19" t="str">
        <f t="shared" si="20"/>
        <v/>
      </c>
      <c r="K93" s="38" t="str">
        <f t="shared" si="21"/>
        <v/>
      </c>
      <c r="L93" s="21"/>
      <c r="M93" s="30" t="s">
        <v>19</v>
      </c>
      <c r="N93" s="31"/>
      <c r="O93" s="22">
        <f t="shared" si="22"/>
        <v>0</v>
      </c>
      <c r="P93" s="23">
        <f t="shared" si="23"/>
        <v>0</v>
      </c>
      <c r="Q93" s="23">
        <f t="shared" si="24"/>
        <v>0</v>
      </c>
      <c r="R93" s="23">
        <f t="shared" si="24"/>
        <v>0</v>
      </c>
      <c r="S93" s="24">
        <f t="shared" si="25"/>
        <v>0</v>
      </c>
      <c r="T93" s="25">
        <f t="shared" si="17"/>
        <v>0</v>
      </c>
      <c r="U93" s="26">
        <f t="shared" si="26"/>
        <v>0</v>
      </c>
      <c r="V93" s="32">
        <f t="shared" si="27"/>
        <v>0</v>
      </c>
      <c r="W93" s="26">
        <f t="shared" si="28"/>
        <v>0</v>
      </c>
      <c r="X93" s="27">
        <f t="shared" si="29"/>
        <v>0</v>
      </c>
      <c r="Y93" s="26">
        <f t="shared" si="30"/>
        <v>0</v>
      </c>
      <c r="Z93" s="26">
        <f t="shared" si="31"/>
        <v>0</v>
      </c>
      <c r="AA93" s="27">
        <f t="shared" si="18"/>
        <v>0</v>
      </c>
      <c r="AB93" s="28">
        <f t="shared" si="32"/>
        <v>0</v>
      </c>
      <c r="AC93" s="33">
        <f t="shared" si="33"/>
        <v>0</v>
      </c>
      <c r="AD93" s="34"/>
    </row>
    <row r="94" spans="1:30" ht="21" customHeight="1" x14ac:dyDescent="0.35">
      <c r="A94" s="12"/>
      <c r="B94" s="13"/>
      <c r="C94" s="13"/>
      <c r="D94" s="15"/>
      <c r="E94" s="16"/>
      <c r="F94" s="16"/>
      <c r="G94" s="17"/>
      <c r="H94" s="17"/>
      <c r="I94" s="18">
        <f t="shared" si="19"/>
        <v>0</v>
      </c>
      <c r="J94" s="19" t="str">
        <f t="shared" si="20"/>
        <v/>
      </c>
      <c r="K94" s="38" t="str">
        <f t="shared" si="21"/>
        <v/>
      </c>
      <c r="L94" s="21"/>
      <c r="M94" s="30" t="s">
        <v>19</v>
      </c>
      <c r="N94" s="31"/>
      <c r="O94" s="22">
        <f t="shared" si="22"/>
        <v>0</v>
      </c>
      <c r="P94" s="23">
        <f t="shared" si="23"/>
        <v>0</v>
      </c>
      <c r="Q94" s="23">
        <f t="shared" si="24"/>
        <v>0</v>
      </c>
      <c r="R94" s="23">
        <f t="shared" si="24"/>
        <v>0</v>
      </c>
      <c r="S94" s="24">
        <f t="shared" si="25"/>
        <v>0</v>
      </c>
      <c r="T94" s="25">
        <f t="shared" si="17"/>
        <v>0</v>
      </c>
      <c r="U94" s="26">
        <f t="shared" si="26"/>
        <v>0</v>
      </c>
      <c r="V94" s="32">
        <f t="shared" si="27"/>
        <v>0</v>
      </c>
      <c r="W94" s="26">
        <f t="shared" si="28"/>
        <v>0</v>
      </c>
      <c r="X94" s="27">
        <f t="shared" si="29"/>
        <v>0</v>
      </c>
      <c r="Y94" s="26">
        <f t="shared" si="30"/>
        <v>0</v>
      </c>
      <c r="Z94" s="26">
        <f t="shared" si="31"/>
        <v>0</v>
      </c>
      <c r="AA94" s="27">
        <f t="shared" si="18"/>
        <v>0</v>
      </c>
      <c r="AB94" s="28">
        <f t="shared" si="32"/>
        <v>0</v>
      </c>
      <c r="AC94" s="33">
        <f t="shared" si="33"/>
        <v>0</v>
      </c>
      <c r="AD94" s="34"/>
    </row>
    <row r="95" spans="1:30" ht="21" customHeight="1" x14ac:dyDescent="0.35">
      <c r="A95" s="12"/>
      <c r="B95" s="13"/>
      <c r="C95" s="13"/>
      <c r="D95" s="15"/>
      <c r="E95" s="16"/>
      <c r="F95" s="16"/>
      <c r="G95" s="17"/>
      <c r="H95" s="17"/>
      <c r="I95" s="18">
        <f t="shared" si="19"/>
        <v>0</v>
      </c>
      <c r="J95" s="19" t="str">
        <f t="shared" si="20"/>
        <v/>
      </c>
      <c r="K95" s="38" t="str">
        <f t="shared" si="21"/>
        <v/>
      </c>
      <c r="L95" s="21"/>
      <c r="M95" s="30" t="s">
        <v>19</v>
      </c>
      <c r="N95" s="31"/>
      <c r="O95" s="22">
        <f t="shared" si="22"/>
        <v>0</v>
      </c>
      <c r="P95" s="23">
        <f t="shared" si="23"/>
        <v>0</v>
      </c>
      <c r="Q95" s="23">
        <f t="shared" si="24"/>
        <v>0</v>
      </c>
      <c r="R95" s="23">
        <f t="shared" si="24"/>
        <v>0</v>
      </c>
      <c r="S95" s="24">
        <f t="shared" si="25"/>
        <v>0</v>
      </c>
      <c r="T95" s="25">
        <f t="shared" si="17"/>
        <v>0</v>
      </c>
      <c r="U95" s="26">
        <f t="shared" si="26"/>
        <v>0</v>
      </c>
      <c r="V95" s="32">
        <f t="shared" si="27"/>
        <v>0</v>
      </c>
      <c r="W95" s="26">
        <f t="shared" si="28"/>
        <v>0</v>
      </c>
      <c r="X95" s="27">
        <f t="shared" si="29"/>
        <v>0</v>
      </c>
      <c r="Y95" s="26">
        <f t="shared" si="30"/>
        <v>0</v>
      </c>
      <c r="Z95" s="26">
        <f t="shared" si="31"/>
        <v>0</v>
      </c>
      <c r="AA95" s="27">
        <f t="shared" si="18"/>
        <v>0</v>
      </c>
      <c r="AB95" s="28">
        <f t="shared" si="32"/>
        <v>0</v>
      </c>
      <c r="AC95" s="33">
        <f t="shared" si="33"/>
        <v>0</v>
      </c>
      <c r="AD95" s="34"/>
    </row>
    <row r="96" spans="1:30" ht="21" customHeight="1" x14ac:dyDescent="0.35">
      <c r="A96" s="12"/>
      <c r="B96" s="13"/>
      <c r="C96" s="13"/>
      <c r="D96" s="15"/>
      <c r="E96" s="16"/>
      <c r="F96" s="16"/>
      <c r="G96" s="17"/>
      <c r="H96" s="17"/>
      <c r="I96" s="18">
        <f t="shared" si="19"/>
        <v>0</v>
      </c>
      <c r="J96" s="19" t="str">
        <f t="shared" si="20"/>
        <v/>
      </c>
      <c r="K96" s="38" t="str">
        <f t="shared" si="21"/>
        <v/>
      </c>
      <c r="L96" s="21"/>
      <c r="M96" s="30" t="s">
        <v>19</v>
      </c>
      <c r="N96" s="31"/>
      <c r="O96" s="22">
        <f t="shared" si="22"/>
        <v>0</v>
      </c>
      <c r="P96" s="23">
        <f t="shared" si="23"/>
        <v>0</v>
      </c>
      <c r="Q96" s="23">
        <f t="shared" si="24"/>
        <v>0</v>
      </c>
      <c r="R96" s="23">
        <f t="shared" si="24"/>
        <v>0</v>
      </c>
      <c r="S96" s="24">
        <f t="shared" si="25"/>
        <v>0</v>
      </c>
      <c r="T96" s="25">
        <f t="shared" si="17"/>
        <v>0</v>
      </c>
      <c r="U96" s="26">
        <f t="shared" si="26"/>
        <v>0</v>
      </c>
      <c r="V96" s="32">
        <f t="shared" si="27"/>
        <v>0</v>
      </c>
      <c r="W96" s="26">
        <f t="shared" si="28"/>
        <v>0</v>
      </c>
      <c r="X96" s="27">
        <f t="shared" si="29"/>
        <v>0</v>
      </c>
      <c r="Y96" s="26">
        <f t="shared" si="30"/>
        <v>0</v>
      </c>
      <c r="Z96" s="26">
        <f t="shared" si="31"/>
        <v>0</v>
      </c>
      <c r="AA96" s="27">
        <f t="shared" si="18"/>
        <v>0</v>
      </c>
      <c r="AB96" s="28">
        <f t="shared" si="32"/>
        <v>0</v>
      </c>
      <c r="AC96" s="33">
        <f t="shared" si="33"/>
        <v>0</v>
      </c>
      <c r="AD96" s="34"/>
    </row>
    <row r="97" spans="1:30" ht="21" customHeight="1" x14ac:dyDescent="0.35">
      <c r="A97" s="12"/>
      <c r="B97" s="13"/>
      <c r="C97" s="13"/>
      <c r="D97" s="15"/>
      <c r="E97" s="16"/>
      <c r="F97" s="16"/>
      <c r="G97" s="17"/>
      <c r="H97" s="17"/>
      <c r="I97" s="18">
        <f t="shared" si="19"/>
        <v>0</v>
      </c>
      <c r="J97" s="19" t="str">
        <f t="shared" si="20"/>
        <v/>
      </c>
      <c r="K97" s="38" t="str">
        <f t="shared" si="21"/>
        <v/>
      </c>
      <c r="L97" s="21"/>
      <c r="M97" s="30" t="s">
        <v>19</v>
      </c>
      <c r="N97" s="31"/>
      <c r="O97" s="22">
        <f t="shared" si="22"/>
        <v>0</v>
      </c>
      <c r="P97" s="23">
        <f t="shared" si="23"/>
        <v>0</v>
      </c>
      <c r="Q97" s="23">
        <f t="shared" si="24"/>
        <v>0</v>
      </c>
      <c r="R97" s="23">
        <f t="shared" si="24"/>
        <v>0</v>
      </c>
      <c r="S97" s="24">
        <f t="shared" si="25"/>
        <v>0</v>
      </c>
      <c r="T97" s="25">
        <f t="shared" si="17"/>
        <v>0</v>
      </c>
      <c r="U97" s="26">
        <f t="shared" si="26"/>
        <v>0</v>
      </c>
      <c r="V97" s="32">
        <f t="shared" si="27"/>
        <v>0</v>
      </c>
      <c r="W97" s="26">
        <f t="shared" si="28"/>
        <v>0</v>
      </c>
      <c r="X97" s="27">
        <f t="shared" si="29"/>
        <v>0</v>
      </c>
      <c r="Y97" s="26">
        <f t="shared" si="30"/>
        <v>0</v>
      </c>
      <c r="Z97" s="26">
        <f t="shared" si="31"/>
        <v>0</v>
      </c>
      <c r="AA97" s="27">
        <f t="shared" si="18"/>
        <v>0</v>
      </c>
      <c r="AB97" s="28">
        <f t="shared" si="32"/>
        <v>0</v>
      </c>
      <c r="AC97" s="33">
        <f t="shared" si="33"/>
        <v>0</v>
      </c>
      <c r="AD97" s="34"/>
    </row>
    <row r="98" spans="1:30" ht="21" customHeight="1" x14ac:dyDescent="0.35">
      <c r="A98" s="12"/>
      <c r="B98" s="13"/>
      <c r="C98" s="13"/>
      <c r="D98" s="15"/>
      <c r="E98" s="16"/>
      <c r="F98" s="16"/>
      <c r="G98" s="17"/>
      <c r="H98" s="17"/>
      <c r="I98" s="18">
        <f t="shared" si="19"/>
        <v>0</v>
      </c>
      <c r="J98" s="19" t="str">
        <f t="shared" si="20"/>
        <v/>
      </c>
      <c r="K98" s="38" t="str">
        <f t="shared" si="21"/>
        <v/>
      </c>
      <c r="L98" s="21"/>
      <c r="M98" s="30" t="s">
        <v>19</v>
      </c>
      <c r="N98" s="31"/>
      <c r="O98" s="22">
        <f t="shared" si="22"/>
        <v>0</v>
      </c>
      <c r="P98" s="23">
        <f t="shared" si="23"/>
        <v>0</v>
      </c>
      <c r="Q98" s="23">
        <f t="shared" si="24"/>
        <v>0</v>
      </c>
      <c r="R98" s="23">
        <f t="shared" si="24"/>
        <v>0</v>
      </c>
      <c r="S98" s="24">
        <f t="shared" si="25"/>
        <v>0</v>
      </c>
      <c r="T98" s="25">
        <f t="shared" si="17"/>
        <v>0</v>
      </c>
      <c r="U98" s="26">
        <f t="shared" si="26"/>
        <v>0</v>
      </c>
      <c r="V98" s="32">
        <f t="shared" si="27"/>
        <v>0</v>
      </c>
      <c r="W98" s="26">
        <f t="shared" si="28"/>
        <v>0</v>
      </c>
      <c r="X98" s="27">
        <f t="shared" si="29"/>
        <v>0</v>
      </c>
      <c r="Y98" s="26">
        <f t="shared" si="30"/>
        <v>0</v>
      </c>
      <c r="Z98" s="26">
        <f t="shared" si="31"/>
        <v>0</v>
      </c>
      <c r="AA98" s="27">
        <f t="shared" si="18"/>
        <v>0</v>
      </c>
      <c r="AB98" s="28">
        <f t="shared" si="32"/>
        <v>0</v>
      </c>
      <c r="AC98" s="33">
        <f t="shared" si="33"/>
        <v>0</v>
      </c>
      <c r="AD98" s="34"/>
    </row>
    <row r="99" spans="1:30" ht="21" customHeight="1" x14ac:dyDescent="0.35">
      <c r="A99" s="12"/>
      <c r="B99" s="13"/>
      <c r="C99" s="13"/>
      <c r="D99" s="15"/>
      <c r="E99" s="16"/>
      <c r="F99" s="16"/>
      <c r="G99" s="17"/>
      <c r="H99" s="17"/>
      <c r="I99" s="18">
        <f t="shared" si="19"/>
        <v>0</v>
      </c>
      <c r="J99" s="19" t="str">
        <f t="shared" si="20"/>
        <v/>
      </c>
      <c r="K99" s="38" t="str">
        <f t="shared" si="21"/>
        <v/>
      </c>
      <c r="L99" s="21"/>
      <c r="M99" s="30" t="s">
        <v>19</v>
      </c>
      <c r="N99" s="31"/>
      <c r="O99" s="22">
        <f t="shared" si="22"/>
        <v>0</v>
      </c>
      <c r="P99" s="23">
        <f t="shared" si="23"/>
        <v>0</v>
      </c>
      <c r="Q99" s="23">
        <f t="shared" si="24"/>
        <v>0</v>
      </c>
      <c r="R99" s="23">
        <f t="shared" si="24"/>
        <v>0</v>
      </c>
      <c r="S99" s="24">
        <f t="shared" si="25"/>
        <v>0</v>
      </c>
      <c r="T99" s="25">
        <f t="shared" si="17"/>
        <v>0</v>
      </c>
      <c r="U99" s="26">
        <f t="shared" si="26"/>
        <v>0</v>
      </c>
      <c r="V99" s="32">
        <f t="shared" si="27"/>
        <v>0</v>
      </c>
      <c r="W99" s="26">
        <f t="shared" si="28"/>
        <v>0</v>
      </c>
      <c r="X99" s="27">
        <f t="shared" si="29"/>
        <v>0</v>
      </c>
      <c r="Y99" s="26">
        <f t="shared" si="30"/>
        <v>0</v>
      </c>
      <c r="Z99" s="26">
        <f t="shared" si="31"/>
        <v>0</v>
      </c>
      <c r="AA99" s="27">
        <f t="shared" si="18"/>
        <v>0</v>
      </c>
      <c r="AB99" s="28">
        <f t="shared" si="32"/>
        <v>0</v>
      </c>
      <c r="AC99" s="33">
        <f t="shared" si="33"/>
        <v>0</v>
      </c>
      <c r="AD99" s="34"/>
    </row>
    <row r="100" spans="1:30" ht="21" customHeight="1" x14ac:dyDescent="0.35">
      <c r="A100" s="12"/>
      <c r="B100" s="13"/>
      <c r="C100" s="13"/>
      <c r="D100" s="15"/>
      <c r="E100" s="16"/>
      <c r="F100" s="16"/>
      <c r="G100" s="17"/>
      <c r="H100" s="17"/>
      <c r="I100" s="18">
        <f t="shared" si="19"/>
        <v>0</v>
      </c>
      <c r="J100" s="19" t="str">
        <f t="shared" si="20"/>
        <v/>
      </c>
      <c r="K100" s="38" t="str">
        <f t="shared" si="21"/>
        <v/>
      </c>
      <c r="L100" s="21"/>
      <c r="M100" s="30" t="s">
        <v>19</v>
      </c>
      <c r="N100" s="31"/>
      <c r="O100" s="22">
        <f t="shared" si="22"/>
        <v>0</v>
      </c>
      <c r="P100" s="23">
        <f t="shared" si="23"/>
        <v>0</v>
      </c>
      <c r="Q100" s="23">
        <f t="shared" si="24"/>
        <v>0</v>
      </c>
      <c r="R100" s="23">
        <f t="shared" si="24"/>
        <v>0</v>
      </c>
      <c r="S100" s="24">
        <f t="shared" si="25"/>
        <v>0</v>
      </c>
      <c r="T100" s="25">
        <f t="shared" si="17"/>
        <v>0</v>
      </c>
      <c r="U100" s="26">
        <f t="shared" si="26"/>
        <v>0</v>
      </c>
      <c r="V100" s="32">
        <f t="shared" si="27"/>
        <v>0</v>
      </c>
      <c r="W100" s="26">
        <f t="shared" si="28"/>
        <v>0</v>
      </c>
      <c r="X100" s="27">
        <f t="shared" si="29"/>
        <v>0</v>
      </c>
      <c r="Y100" s="26">
        <f t="shared" si="30"/>
        <v>0</v>
      </c>
      <c r="Z100" s="26">
        <f t="shared" si="31"/>
        <v>0</v>
      </c>
      <c r="AA100" s="27">
        <f t="shared" si="18"/>
        <v>0</v>
      </c>
      <c r="AB100" s="28">
        <f t="shared" si="32"/>
        <v>0</v>
      </c>
      <c r="AC100" s="33">
        <f t="shared" si="33"/>
        <v>0</v>
      </c>
      <c r="AD100" s="34"/>
    </row>
    <row r="101" spans="1:30" ht="21" customHeight="1" x14ac:dyDescent="0.35">
      <c r="A101" s="12"/>
      <c r="B101" s="13"/>
      <c r="C101" s="13"/>
      <c r="D101" s="15"/>
      <c r="E101" s="16"/>
      <c r="F101" s="16"/>
      <c r="G101" s="17"/>
      <c r="H101" s="17"/>
      <c r="I101" s="18">
        <f t="shared" si="19"/>
        <v>0</v>
      </c>
      <c r="J101" s="19" t="str">
        <f t="shared" si="20"/>
        <v/>
      </c>
      <c r="K101" s="38" t="str">
        <f t="shared" si="21"/>
        <v/>
      </c>
      <c r="L101" s="21"/>
      <c r="M101" s="30" t="s">
        <v>19</v>
      </c>
      <c r="N101" s="31"/>
      <c r="O101" s="22">
        <f t="shared" si="22"/>
        <v>0</v>
      </c>
      <c r="P101" s="23">
        <f t="shared" si="23"/>
        <v>0</v>
      </c>
      <c r="Q101" s="23">
        <f t="shared" si="24"/>
        <v>0</v>
      </c>
      <c r="R101" s="23">
        <f t="shared" si="24"/>
        <v>0</v>
      </c>
      <c r="S101" s="24">
        <f t="shared" si="25"/>
        <v>0</v>
      </c>
      <c r="T101" s="25">
        <f t="shared" si="17"/>
        <v>0</v>
      </c>
      <c r="U101" s="26">
        <f t="shared" si="26"/>
        <v>0</v>
      </c>
      <c r="V101" s="32">
        <f t="shared" si="27"/>
        <v>0</v>
      </c>
      <c r="W101" s="26">
        <f t="shared" si="28"/>
        <v>0</v>
      </c>
      <c r="X101" s="27">
        <f t="shared" si="29"/>
        <v>0</v>
      </c>
      <c r="Y101" s="26">
        <f t="shared" si="30"/>
        <v>0</v>
      </c>
      <c r="Z101" s="26">
        <f t="shared" si="31"/>
        <v>0</v>
      </c>
      <c r="AA101" s="27">
        <f t="shared" si="18"/>
        <v>0</v>
      </c>
      <c r="AB101" s="28">
        <f t="shared" si="32"/>
        <v>0</v>
      </c>
      <c r="AC101" s="33">
        <f t="shared" si="33"/>
        <v>0</v>
      </c>
      <c r="AD101" s="34"/>
    </row>
    <row r="102" spans="1:30" ht="21" customHeight="1" x14ac:dyDescent="0.35">
      <c r="A102" s="12"/>
      <c r="B102" s="13"/>
      <c r="C102" s="13"/>
      <c r="D102" s="15"/>
      <c r="E102" s="16"/>
      <c r="F102" s="16"/>
      <c r="G102" s="17"/>
      <c r="H102" s="17"/>
      <c r="I102" s="18">
        <f t="shared" si="19"/>
        <v>0</v>
      </c>
      <c r="J102" s="19" t="str">
        <f t="shared" si="20"/>
        <v/>
      </c>
      <c r="K102" s="38" t="str">
        <f t="shared" si="21"/>
        <v/>
      </c>
      <c r="L102" s="21"/>
      <c r="M102" s="30" t="s">
        <v>19</v>
      </c>
      <c r="N102" s="31"/>
      <c r="O102" s="22">
        <f t="shared" si="22"/>
        <v>0</v>
      </c>
      <c r="P102" s="23">
        <f t="shared" si="23"/>
        <v>0</v>
      </c>
      <c r="Q102" s="23">
        <f t="shared" si="24"/>
        <v>0</v>
      </c>
      <c r="R102" s="23">
        <f t="shared" si="24"/>
        <v>0</v>
      </c>
      <c r="S102" s="24">
        <f t="shared" si="25"/>
        <v>0</v>
      </c>
      <c r="T102" s="25">
        <f t="shared" si="17"/>
        <v>0</v>
      </c>
      <c r="U102" s="26">
        <f t="shared" si="26"/>
        <v>0</v>
      </c>
      <c r="V102" s="32">
        <f t="shared" si="27"/>
        <v>0</v>
      </c>
      <c r="W102" s="26">
        <f t="shared" si="28"/>
        <v>0</v>
      </c>
      <c r="X102" s="27">
        <f t="shared" si="29"/>
        <v>0</v>
      </c>
      <c r="Y102" s="26">
        <f t="shared" si="30"/>
        <v>0</v>
      </c>
      <c r="Z102" s="26">
        <f t="shared" si="31"/>
        <v>0</v>
      </c>
      <c r="AA102" s="27">
        <f t="shared" si="18"/>
        <v>0</v>
      </c>
      <c r="AB102" s="28">
        <f t="shared" si="32"/>
        <v>0</v>
      </c>
      <c r="AC102" s="33">
        <f t="shared" si="33"/>
        <v>0</v>
      </c>
      <c r="AD102" s="34"/>
    </row>
    <row r="103" spans="1:30" ht="21" customHeight="1" x14ac:dyDescent="0.35">
      <c r="A103" s="12"/>
      <c r="B103" s="13"/>
      <c r="C103" s="13"/>
      <c r="D103" s="15"/>
      <c r="E103" s="16"/>
      <c r="F103" s="16"/>
      <c r="G103" s="17"/>
      <c r="H103" s="17"/>
      <c r="I103" s="18">
        <f t="shared" si="19"/>
        <v>0</v>
      </c>
      <c r="J103" s="19" t="str">
        <f t="shared" si="20"/>
        <v/>
      </c>
      <c r="K103" s="38" t="str">
        <f t="shared" si="21"/>
        <v/>
      </c>
      <c r="L103" s="21"/>
      <c r="M103" s="30" t="s">
        <v>19</v>
      </c>
      <c r="N103" s="31"/>
      <c r="O103" s="22">
        <f t="shared" si="22"/>
        <v>0</v>
      </c>
      <c r="P103" s="23">
        <f t="shared" si="23"/>
        <v>0</v>
      </c>
      <c r="Q103" s="23">
        <f t="shared" si="24"/>
        <v>0</v>
      </c>
      <c r="R103" s="23">
        <f t="shared" si="24"/>
        <v>0</v>
      </c>
      <c r="S103" s="24">
        <f t="shared" si="25"/>
        <v>0</v>
      </c>
      <c r="T103" s="25">
        <f t="shared" si="17"/>
        <v>0</v>
      </c>
      <c r="U103" s="26">
        <f t="shared" si="26"/>
        <v>0</v>
      </c>
      <c r="V103" s="32">
        <f t="shared" si="27"/>
        <v>0</v>
      </c>
      <c r="W103" s="26">
        <f t="shared" si="28"/>
        <v>0</v>
      </c>
      <c r="X103" s="27">
        <f t="shared" si="29"/>
        <v>0</v>
      </c>
      <c r="Y103" s="26">
        <f t="shared" si="30"/>
        <v>0</v>
      </c>
      <c r="Z103" s="26">
        <f t="shared" si="31"/>
        <v>0</v>
      </c>
      <c r="AA103" s="27">
        <f t="shared" si="18"/>
        <v>0</v>
      </c>
      <c r="AB103" s="28">
        <f t="shared" si="32"/>
        <v>0</v>
      </c>
      <c r="AC103" s="33">
        <f t="shared" si="33"/>
        <v>0</v>
      </c>
      <c r="AD103" s="34"/>
    </row>
    <row r="104" spans="1:30" ht="21" customHeight="1" x14ac:dyDescent="0.35">
      <c r="A104" s="12"/>
      <c r="B104" s="13"/>
      <c r="C104" s="13"/>
      <c r="D104" s="15"/>
      <c r="E104" s="16"/>
      <c r="F104" s="16"/>
      <c r="G104" s="17"/>
      <c r="H104" s="17"/>
      <c r="I104" s="18">
        <f t="shared" si="19"/>
        <v>0</v>
      </c>
      <c r="J104" s="19" t="str">
        <f t="shared" si="20"/>
        <v/>
      </c>
      <c r="K104" s="38" t="str">
        <f t="shared" si="21"/>
        <v/>
      </c>
      <c r="L104" s="21"/>
      <c r="M104" s="30" t="s">
        <v>19</v>
      </c>
      <c r="N104" s="31"/>
      <c r="O104" s="22">
        <f t="shared" si="22"/>
        <v>0</v>
      </c>
      <c r="P104" s="23">
        <f t="shared" si="23"/>
        <v>0</v>
      </c>
      <c r="Q104" s="23">
        <f t="shared" si="24"/>
        <v>0</v>
      </c>
      <c r="R104" s="23">
        <f t="shared" si="24"/>
        <v>0</v>
      </c>
      <c r="S104" s="24">
        <f t="shared" si="25"/>
        <v>0</v>
      </c>
      <c r="T104" s="25">
        <f t="shared" si="17"/>
        <v>0</v>
      </c>
      <c r="U104" s="26">
        <f t="shared" si="26"/>
        <v>0</v>
      </c>
      <c r="V104" s="32">
        <f t="shared" si="27"/>
        <v>0</v>
      </c>
      <c r="W104" s="26">
        <f t="shared" si="28"/>
        <v>0</v>
      </c>
      <c r="X104" s="27">
        <f t="shared" si="29"/>
        <v>0</v>
      </c>
      <c r="Y104" s="26">
        <f t="shared" si="30"/>
        <v>0</v>
      </c>
      <c r="Z104" s="26">
        <f t="shared" si="31"/>
        <v>0</v>
      </c>
      <c r="AA104" s="27">
        <f t="shared" si="18"/>
        <v>0</v>
      </c>
      <c r="AB104" s="28">
        <f t="shared" si="32"/>
        <v>0</v>
      </c>
      <c r="AC104" s="33">
        <f t="shared" si="33"/>
        <v>0</v>
      </c>
      <c r="AD104" s="34"/>
    </row>
    <row r="105" spans="1:30" ht="21" customHeight="1" x14ac:dyDescent="0.35">
      <c r="A105" s="12"/>
      <c r="B105" s="13"/>
      <c r="C105" s="13"/>
      <c r="D105" s="15"/>
      <c r="E105" s="16"/>
      <c r="F105" s="16"/>
      <c r="G105" s="17"/>
      <c r="H105" s="17"/>
      <c r="I105" s="18">
        <f t="shared" si="19"/>
        <v>0</v>
      </c>
      <c r="J105" s="19" t="str">
        <f t="shared" si="20"/>
        <v/>
      </c>
      <c r="K105" s="38" t="str">
        <f t="shared" si="21"/>
        <v/>
      </c>
      <c r="L105" s="21"/>
      <c r="M105" s="30" t="s">
        <v>19</v>
      </c>
      <c r="N105" s="31"/>
      <c r="O105" s="22">
        <f t="shared" si="22"/>
        <v>0</v>
      </c>
      <c r="P105" s="23">
        <f t="shared" si="23"/>
        <v>0</v>
      </c>
      <c r="Q105" s="23">
        <f t="shared" si="24"/>
        <v>0</v>
      </c>
      <c r="R105" s="23">
        <f t="shared" si="24"/>
        <v>0</v>
      </c>
      <c r="S105" s="24">
        <f t="shared" si="25"/>
        <v>0</v>
      </c>
      <c r="T105" s="25">
        <f t="shared" si="17"/>
        <v>0</v>
      </c>
      <c r="U105" s="26">
        <f t="shared" si="26"/>
        <v>0</v>
      </c>
      <c r="V105" s="32">
        <f t="shared" si="27"/>
        <v>0</v>
      </c>
      <c r="W105" s="26">
        <f t="shared" si="28"/>
        <v>0</v>
      </c>
      <c r="X105" s="27">
        <f t="shared" si="29"/>
        <v>0</v>
      </c>
      <c r="Y105" s="26">
        <f t="shared" si="30"/>
        <v>0</v>
      </c>
      <c r="Z105" s="26">
        <f t="shared" si="31"/>
        <v>0</v>
      </c>
      <c r="AA105" s="27">
        <f t="shared" si="18"/>
        <v>0</v>
      </c>
      <c r="AB105" s="28">
        <f t="shared" si="32"/>
        <v>0</v>
      </c>
      <c r="AC105" s="33">
        <f t="shared" si="33"/>
        <v>0</v>
      </c>
      <c r="AD105" s="34"/>
    </row>
    <row r="106" spans="1:30" ht="21" customHeight="1" x14ac:dyDescent="0.35">
      <c r="A106" s="12"/>
      <c r="B106" s="13"/>
      <c r="C106" s="13"/>
      <c r="D106" s="15"/>
      <c r="E106" s="16"/>
      <c r="F106" s="16"/>
      <c r="G106" s="17"/>
      <c r="H106" s="17"/>
      <c r="I106" s="18">
        <f t="shared" si="19"/>
        <v>0</v>
      </c>
      <c r="J106" s="19" t="str">
        <f t="shared" si="20"/>
        <v/>
      </c>
      <c r="K106" s="38" t="str">
        <f t="shared" si="21"/>
        <v/>
      </c>
      <c r="L106" s="21"/>
      <c r="M106" s="30" t="s">
        <v>19</v>
      </c>
      <c r="N106" s="31"/>
      <c r="O106" s="22">
        <f t="shared" si="22"/>
        <v>0</v>
      </c>
      <c r="P106" s="23">
        <f t="shared" si="23"/>
        <v>0</v>
      </c>
      <c r="Q106" s="23">
        <f t="shared" si="24"/>
        <v>0</v>
      </c>
      <c r="R106" s="23">
        <f t="shared" si="24"/>
        <v>0</v>
      </c>
      <c r="S106" s="24">
        <f t="shared" si="25"/>
        <v>0</v>
      </c>
      <c r="T106" s="25">
        <f t="shared" si="17"/>
        <v>0</v>
      </c>
      <c r="U106" s="26">
        <f t="shared" si="26"/>
        <v>0</v>
      </c>
      <c r="V106" s="32">
        <f t="shared" si="27"/>
        <v>0</v>
      </c>
      <c r="W106" s="26">
        <f t="shared" si="28"/>
        <v>0</v>
      </c>
      <c r="X106" s="27">
        <f t="shared" si="29"/>
        <v>0</v>
      </c>
      <c r="Y106" s="26">
        <f t="shared" si="30"/>
        <v>0</v>
      </c>
      <c r="Z106" s="26">
        <f t="shared" si="31"/>
        <v>0</v>
      </c>
      <c r="AA106" s="27">
        <f t="shared" si="18"/>
        <v>0</v>
      </c>
      <c r="AB106" s="28">
        <f t="shared" si="32"/>
        <v>0</v>
      </c>
      <c r="AC106" s="33">
        <f t="shared" si="33"/>
        <v>0</v>
      </c>
      <c r="AD106" s="34"/>
    </row>
    <row r="107" spans="1:30" ht="21" customHeight="1" x14ac:dyDescent="0.35">
      <c r="A107" s="12"/>
      <c r="B107" s="13"/>
      <c r="C107" s="13"/>
      <c r="D107" s="15"/>
      <c r="E107" s="16"/>
      <c r="F107" s="16"/>
      <c r="G107" s="17"/>
      <c r="H107" s="17"/>
      <c r="I107" s="18">
        <f t="shared" si="19"/>
        <v>0</v>
      </c>
      <c r="J107" s="19" t="str">
        <f t="shared" si="20"/>
        <v/>
      </c>
      <c r="K107" s="38" t="str">
        <f t="shared" si="21"/>
        <v/>
      </c>
      <c r="L107" s="21"/>
      <c r="M107" s="30" t="s">
        <v>19</v>
      </c>
      <c r="N107" s="31"/>
      <c r="O107" s="22">
        <f t="shared" si="22"/>
        <v>0</v>
      </c>
      <c r="P107" s="23">
        <f t="shared" si="23"/>
        <v>0</v>
      </c>
      <c r="Q107" s="23">
        <f t="shared" si="24"/>
        <v>0</v>
      </c>
      <c r="R107" s="23">
        <f t="shared" si="24"/>
        <v>0</v>
      </c>
      <c r="S107" s="24">
        <f t="shared" si="25"/>
        <v>0</v>
      </c>
      <c r="T107" s="25">
        <f t="shared" si="17"/>
        <v>0</v>
      </c>
      <c r="U107" s="26">
        <f t="shared" si="26"/>
        <v>0</v>
      </c>
      <c r="V107" s="32">
        <f t="shared" si="27"/>
        <v>0</v>
      </c>
      <c r="W107" s="26">
        <f t="shared" si="28"/>
        <v>0</v>
      </c>
      <c r="X107" s="27">
        <f t="shared" si="29"/>
        <v>0</v>
      </c>
      <c r="Y107" s="26">
        <f t="shared" si="30"/>
        <v>0</v>
      </c>
      <c r="Z107" s="26">
        <f t="shared" si="31"/>
        <v>0</v>
      </c>
      <c r="AA107" s="27">
        <f t="shared" si="18"/>
        <v>0</v>
      </c>
      <c r="AB107" s="28">
        <f t="shared" si="32"/>
        <v>0</v>
      </c>
      <c r="AC107" s="33">
        <f t="shared" si="33"/>
        <v>0</v>
      </c>
      <c r="AD107" s="34"/>
    </row>
    <row r="108" spans="1:30" ht="21" customHeight="1" x14ac:dyDescent="0.35">
      <c r="A108" s="12"/>
      <c r="B108" s="13"/>
      <c r="C108" s="13"/>
      <c r="D108" s="15"/>
      <c r="E108" s="16"/>
      <c r="F108" s="16"/>
      <c r="G108" s="17"/>
      <c r="H108" s="17"/>
      <c r="I108" s="18">
        <f t="shared" si="19"/>
        <v>0</v>
      </c>
      <c r="J108" s="19" t="str">
        <f t="shared" si="20"/>
        <v/>
      </c>
      <c r="K108" s="38" t="str">
        <f t="shared" si="21"/>
        <v/>
      </c>
      <c r="L108" s="21"/>
      <c r="M108" s="30" t="s">
        <v>19</v>
      </c>
      <c r="N108" s="31"/>
      <c r="O108" s="22">
        <f t="shared" si="22"/>
        <v>0</v>
      </c>
      <c r="P108" s="23">
        <f t="shared" si="23"/>
        <v>0</v>
      </c>
      <c r="Q108" s="23">
        <f t="shared" si="24"/>
        <v>0</v>
      </c>
      <c r="R108" s="23">
        <f t="shared" si="24"/>
        <v>0</v>
      </c>
      <c r="S108" s="24">
        <f t="shared" si="25"/>
        <v>0</v>
      </c>
      <c r="T108" s="25">
        <f t="shared" si="17"/>
        <v>0</v>
      </c>
      <c r="U108" s="26">
        <f t="shared" si="26"/>
        <v>0</v>
      </c>
      <c r="V108" s="32">
        <f t="shared" si="27"/>
        <v>0</v>
      </c>
      <c r="W108" s="26">
        <f t="shared" si="28"/>
        <v>0</v>
      </c>
      <c r="X108" s="27">
        <f t="shared" si="29"/>
        <v>0</v>
      </c>
      <c r="Y108" s="26">
        <f t="shared" si="30"/>
        <v>0</v>
      </c>
      <c r="Z108" s="26">
        <f t="shared" si="31"/>
        <v>0</v>
      </c>
      <c r="AA108" s="27">
        <f t="shared" si="18"/>
        <v>0</v>
      </c>
      <c r="AB108" s="28">
        <f t="shared" si="32"/>
        <v>0</v>
      </c>
      <c r="AC108" s="33">
        <f t="shared" si="33"/>
        <v>0</v>
      </c>
      <c r="AD108" s="34"/>
    </row>
    <row r="109" spans="1:30" ht="21" customHeight="1" x14ac:dyDescent="0.35">
      <c r="A109" s="12"/>
      <c r="B109" s="13"/>
      <c r="C109" s="13"/>
      <c r="D109" s="15"/>
      <c r="E109" s="16"/>
      <c r="F109" s="16"/>
      <c r="G109" s="17"/>
      <c r="H109" s="17"/>
      <c r="I109" s="18">
        <f t="shared" si="19"/>
        <v>0</v>
      </c>
      <c r="J109" s="19" t="str">
        <f t="shared" si="20"/>
        <v/>
      </c>
      <c r="K109" s="38" t="str">
        <f t="shared" si="21"/>
        <v/>
      </c>
      <c r="L109" s="21"/>
      <c r="M109" s="30" t="s">
        <v>19</v>
      </c>
      <c r="N109" s="31"/>
      <c r="O109" s="22">
        <f t="shared" si="22"/>
        <v>0</v>
      </c>
      <c r="P109" s="23">
        <f t="shared" si="23"/>
        <v>0</v>
      </c>
      <c r="Q109" s="23">
        <f t="shared" si="24"/>
        <v>0</v>
      </c>
      <c r="R109" s="23">
        <f t="shared" si="24"/>
        <v>0</v>
      </c>
      <c r="S109" s="24">
        <f t="shared" si="25"/>
        <v>0</v>
      </c>
      <c r="T109" s="25">
        <f t="shared" si="17"/>
        <v>0</v>
      </c>
      <c r="U109" s="26">
        <f t="shared" si="26"/>
        <v>0</v>
      </c>
      <c r="V109" s="32">
        <f t="shared" si="27"/>
        <v>0</v>
      </c>
      <c r="W109" s="26">
        <f t="shared" si="28"/>
        <v>0</v>
      </c>
      <c r="X109" s="27">
        <f t="shared" si="29"/>
        <v>0</v>
      </c>
      <c r="Y109" s="26">
        <f t="shared" si="30"/>
        <v>0</v>
      </c>
      <c r="Z109" s="26">
        <f t="shared" si="31"/>
        <v>0</v>
      </c>
      <c r="AA109" s="27">
        <f t="shared" si="18"/>
        <v>0</v>
      </c>
      <c r="AB109" s="28">
        <f t="shared" si="32"/>
        <v>0</v>
      </c>
      <c r="AC109" s="33">
        <f t="shared" si="33"/>
        <v>0</v>
      </c>
      <c r="AD109" s="34"/>
    </row>
    <row r="110" spans="1:30" ht="21" customHeight="1" x14ac:dyDescent="0.35">
      <c r="A110" s="12"/>
      <c r="B110" s="13"/>
      <c r="C110" s="13"/>
      <c r="D110" s="15"/>
      <c r="E110" s="16"/>
      <c r="F110" s="16"/>
      <c r="G110" s="17"/>
      <c r="H110" s="17"/>
      <c r="I110" s="18">
        <f t="shared" si="19"/>
        <v>0</v>
      </c>
      <c r="J110" s="19" t="str">
        <f t="shared" si="20"/>
        <v/>
      </c>
      <c r="K110" s="38" t="str">
        <f t="shared" si="21"/>
        <v/>
      </c>
      <c r="L110" s="21"/>
      <c r="M110" s="30" t="s">
        <v>19</v>
      </c>
      <c r="N110" s="31"/>
      <c r="O110" s="22">
        <f t="shared" si="22"/>
        <v>0</v>
      </c>
      <c r="P110" s="23">
        <f t="shared" si="23"/>
        <v>0</v>
      </c>
      <c r="Q110" s="23">
        <f t="shared" si="24"/>
        <v>0</v>
      </c>
      <c r="R110" s="23">
        <f t="shared" si="24"/>
        <v>0</v>
      </c>
      <c r="S110" s="24">
        <f t="shared" si="25"/>
        <v>0</v>
      </c>
      <c r="T110" s="25">
        <f t="shared" si="17"/>
        <v>0</v>
      </c>
      <c r="U110" s="26">
        <f t="shared" si="26"/>
        <v>0</v>
      </c>
      <c r="V110" s="32">
        <f t="shared" si="27"/>
        <v>0</v>
      </c>
      <c r="W110" s="26">
        <f t="shared" si="28"/>
        <v>0</v>
      </c>
      <c r="X110" s="27">
        <f t="shared" si="29"/>
        <v>0</v>
      </c>
      <c r="Y110" s="26">
        <f t="shared" si="30"/>
        <v>0</v>
      </c>
      <c r="Z110" s="26">
        <f t="shared" si="31"/>
        <v>0</v>
      </c>
      <c r="AA110" s="27">
        <f t="shared" si="18"/>
        <v>0</v>
      </c>
      <c r="AB110" s="28">
        <f t="shared" si="32"/>
        <v>0</v>
      </c>
      <c r="AC110" s="33">
        <f t="shared" si="33"/>
        <v>0</v>
      </c>
      <c r="AD110" s="34"/>
    </row>
    <row r="111" spans="1:30" ht="21" customHeight="1" x14ac:dyDescent="0.35">
      <c r="A111" s="12"/>
      <c r="B111" s="13"/>
      <c r="C111" s="13"/>
      <c r="D111" s="15"/>
      <c r="E111" s="16"/>
      <c r="F111" s="16"/>
      <c r="G111" s="17"/>
      <c r="H111" s="17"/>
      <c r="I111" s="18">
        <f t="shared" si="19"/>
        <v>0</v>
      </c>
      <c r="J111" s="19" t="str">
        <f t="shared" si="20"/>
        <v/>
      </c>
      <c r="K111" s="38" t="str">
        <f t="shared" si="21"/>
        <v/>
      </c>
      <c r="L111" s="21"/>
      <c r="M111" s="30" t="s">
        <v>19</v>
      </c>
      <c r="N111" s="31"/>
      <c r="O111" s="22">
        <f t="shared" si="22"/>
        <v>0</v>
      </c>
      <c r="P111" s="23">
        <f t="shared" si="23"/>
        <v>0</v>
      </c>
      <c r="Q111" s="23">
        <f t="shared" si="24"/>
        <v>0</v>
      </c>
      <c r="R111" s="23">
        <f t="shared" si="24"/>
        <v>0</v>
      </c>
      <c r="S111" s="24">
        <f t="shared" si="25"/>
        <v>0</v>
      </c>
      <c r="T111" s="25">
        <f t="shared" si="17"/>
        <v>0</v>
      </c>
      <c r="U111" s="26">
        <f t="shared" si="26"/>
        <v>0</v>
      </c>
      <c r="V111" s="32">
        <f t="shared" si="27"/>
        <v>0</v>
      </c>
      <c r="W111" s="26">
        <f t="shared" si="28"/>
        <v>0</v>
      </c>
      <c r="X111" s="27">
        <f t="shared" si="29"/>
        <v>0</v>
      </c>
      <c r="Y111" s="26">
        <f t="shared" si="30"/>
        <v>0</v>
      </c>
      <c r="Z111" s="26">
        <f t="shared" si="31"/>
        <v>0</v>
      </c>
      <c r="AA111" s="27">
        <f t="shared" si="18"/>
        <v>0</v>
      </c>
      <c r="AB111" s="28">
        <f t="shared" si="32"/>
        <v>0</v>
      </c>
      <c r="AC111" s="33">
        <f t="shared" si="33"/>
        <v>0</v>
      </c>
      <c r="AD111" s="34"/>
    </row>
    <row r="112" spans="1:30" ht="21" customHeight="1" x14ac:dyDescent="0.35">
      <c r="A112" s="12"/>
      <c r="B112" s="13"/>
      <c r="C112" s="13"/>
      <c r="D112" s="15"/>
      <c r="E112" s="16"/>
      <c r="F112" s="16"/>
      <c r="G112" s="17"/>
      <c r="H112" s="17"/>
      <c r="I112" s="18">
        <f t="shared" si="19"/>
        <v>0</v>
      </c>
      <c r="J112" s="19" t="str">
        <f t="shared" si="20"/>
        <v/>
      </c>
      <c r="K112" s="38" t="str">
        <f t="shared" si="21"/>
        <v/>
      </c>
      <c r="L112" s="21"/>
      <c r="M112" s="30" t="s">
        <v>19</v>
      </c>
      <c r="N112" s="31"/>
      <c r="O112" s="22">
        <f t="shared" si="22"/>
        <v>0</v>
      </c>
      <c r="P112" s="23">
        <f t="shared" si="23"/>
        <v>0</v>
      </c>
      <c r="Q112" s="23">
        <f t="shared" si="24"/>
        <v>0</v>
      </c>
      <c r="R112" s="23">
        <f t="shared" si="24"/>
        <v>0</v>
      </c>
      <c r="S112" s="24">
        <f t="shared" si="25"/>
        <v>0</v>
      </c>
      <c r="T112" s="25">
        <f t="shared" si="17"/>
        <v>0</v>
      </c>
      <c r="U112" s="26">
        <f t="shared" si="26"/>
        <v>0</v>
      </c>
      <c r="V112" s="32">
        <f t="shared" si="27"/>
        <v>0</v>
      </c>
      <c r="W112" s="26">
        <f t="shared" si="28"/>
        <v>0</v>
      </c>
      <c r="X112" s="27">
        <f t="shared" si="29"/>
        <v>0</v>
      </c>
      <c r="Y112" s="26">
        <f t="shared" si="30"/>
        <v>0</v>
      </c>
      <c r="Z112" s="26">
        <f t="shared" si="31"/>
        <v>0</v>
      </c>
      <c r="AA112" s="27">
        <f t="shared" si="18"/>
        <v>0</v>
      </c>
      <c r="AB112" s="28">
        <f t="shared" si="32"/>
        <v>0</v>
      </c>
      <c r="AC112" s="33">
        <f t="shared" si="33"/>
        <v>0</v>
      </c>
      <c r="AD112" s="34"/>
    </row>
    <row r="113" spans="1:30" ht="21" customHeight="1" x14ac:dyDescent="0.35">
      <c r="A113" s="12"/>
      <c r="B113" s="13"/>
      <c r="C113" s="13"/>
      <c r="D113" s="15"/>
      <c r="E113" s="16"/>
      <c r="F113" s="16"/>
      <c r="G113" s="17"/>
      <c r="H113" s="17"/>
      <c r="I113" s="18">
        <f t="shared" si="19"/>
        <v>0</v>
      </c>
      <c r="J113" s="19" t="str">
        <f t="shared" si="20"/>
        <v/>
      </c>
      <c r="K113" s="38" t="str">
        <f t="shared" si="21"/>
        <v/>
      </c>
      <c r="L113" s="21"/>
      <c r="M113" s="30" t="s">
        <v>19</v>
      </c>
      <c r="N113" s="31"/>
      <c r="O113" s="22">
        <f t="shared" si="22"/>
        <v>0</v>
      </c>
      <c r="P113" s="23">
        <f t="shared" si="23"/>
        <v>0</v>
      </c>
      <c r="Q113" s="23">
        <f t="shared" si="24"/>
        <v>0</v>
      </c>
      <c r="R113" s="23">
        <f t="shared" si="24"/>
        <v>0</v>
      </c>
      <c r="S113" s="24">
        <f t="shared" si="25"/>
        <v>0</v>
      </c>
      <c r="T113" s="25">
        <f t="shared" si="17"/>
        <v>0</v>
      </c>
      <c r="U113" s="26">
        <f t="shared" si="26"/>
        <v>0</v>
      </c>
      <c r="V113" s="32">
        <f t="shared" si="27"/>
        <v>0</v>
      </c>
      <c r="W113" s="26">
        <f t="shared" si="28"/>
        <v>0</v>
      </c>
      <c r="X113" s="27">
        <f t="shared" si="29"/>
        <v>0</v>
      </c>
      <c r="Y113" s="26">
        <f t="shared" si="30"/>
        <v>0</v>
      </c>
      <c r="Z113" s="26">
        <f t="shared" si="31"/>
        <v>0</v>
      </c>
      <c r="AA113" s="27">
        <f t="shared" si="18"/>
        <v>0</v>
      </c>
      <c r="AB113" s="28">
        <f t="shared" si="32"/>
        <v>0</v>
      </c>
      <c r="AC113" s="33">
        <f t="shared" si="33"/>
        <v>0</v>
      </c>
      <c r="AD113" s="34"/>
    </row>
    <row r="114" spans="1:30" ht="21" customHeight="1" x14ac:dyDescent="0.35">
      <c r="A114" s="12"/>
      <c r="B114" s="13"/>
      <c r="C114" s="13"/>
      <c r="D114" s="15"/>
      <c r="E114" s="16"/>
      <c r="F114" s="16"/>
      <c r="G114" s="17"/>
      <c r="H114" s="17"/>
      <c r="I114" s="18">
        <f t="shared" si="19"/>
        <v>0</v>
      </c>
      <c r="J114" s="19" t="str">
        <f t="shared" si="20"/>
        <v/>
      </c>
      <c r="K114" s="38" t="str">
        <f t="shared" si="21"/>
        <v/>
      </c>
      <c r="L114" s="21"/>
      <c r="M114" s="30" t="s">
        <v>19</v>
      </c>
      <c r="N114" s="31"/>
      <c r="O114" s="22">
        <f t="shared" si="22"/>
        <v>0</v>
      </c>
      <c r="P114" s="23">
        <f t="shared" si="23"/>
        <v>0</v>
      </c>
      <c r="Q114" s="23">
        <f t="shared" si="24"/>
        <v>0</v>
      </c>
      <c r="R114" s="23">
        <f t="shared" si="24"/>
        <v>0</v>
      </c>
      <c r="S114" s="24">
        <f t="shared" si="25"/>
        <v>0</v>
      </c>
      <c r="T114" s="25">
        <f t="shared" si="17"/>
        <v>0</v>
      </c>
      <c r="U114" s="26">
        <f t="shared" si="26"/>
        <v>0</v>
      </c>
      <c r="V114" s="32">
        <f t="shared" si="27"/>
        <v>0</v>
      </c>
      <c r="W114" s="26">
        <f t="shared" si="28"/>
        <v>0</v>
      </c>
      <c r="X114" s="27">
        <f t="shared" si="29"/>
        <v>0</v>
      </c>
      <c r="Y114" s="26">
        <f t="shared" si="30"/>
        <v>0</v>
      </c>
      <c r="Z114" s="26">
        <f t="shared" si="31"/>
        <v>0</v>
      </c>
      <c r="AA114" s="27">
        <f t="shared" si="18"/>
        <v>0</v>
      </c>
      <c r="AB114" s="28">
        <f t="shared" si="32"/>
        <v>0</v>
      </c>
      <c r="AC114" s="33">
        <f t="shared" si="33"/>
        <v>0</v>
      </c>
      <c r="AD114" s="34"/>
    </row>
    <row r="115" spans="1:30" ht="21" customHeight="1" x14ac:dyDescent="0.35">
      <c r="A115" s="12"/>
      <c r="B115" s="13"/>
      <c r="C115" s="13"/>
      <c r="D115" s="15"/>
      <c r="E115" s="16"/>
      <c r="F115" s="16"/>
      <c r="G115" s="17"/>
      <c r="H115" s="17"/>
      <c r="I115" s="18">
        <f t="shared" si="19"/>
        <v>0</v>
      </c>
      <c r="J115" s="19" t="str">
        <f t="shared" si="20"/>
        <v/>
      </c>
      <c r="K115" s="38" t="str">
        <f t="shared" si="21"/>
        <v/>
      </c>
      <c r="L115" s="21"/>
      <c r="M115" s="30" t="s">
        <v>19</v>
      </c>
      <c r="N115" s="31"/>
      <c r="O115" s="22">
        <f t="shared" si="22"/>
        <v>0</v>
      </c>
      <c r="P115" s="23">
        <f t="shared" si="23"/>
        <v>0</v>
      </c>
      <c r="Q115" s="23">
        <f t="shared" si="24"/>
        <v>0</v>
      </c>
      <c r="R115" s="23">
        <f t="shared" si="24"/>
        <v>0</v>
      </c>
      <c r="S115" s="24">
        <f t="shared" si="25"/>
        <v>0</v>
      </c>
      <c r="T115" s="25">
        <f t="shared" si="17"/>
        <v>0</v>
      </c>
      <c r="U115" s="26">
        <f t="shared" si="26"/>
        <v>0</v>
      </c>
      <c r="V115" s="32">
        <f t="shared" si="27"/>
        <v>0</v>
      </c>
      <c r="W115" s="26">
        <f t="shared" si="28"/>
        <v>0</v>
      </c>
      <c r="X115" s="27">
        <f t="shared" si="29"/>
        <v>0</v>
      </c>
      <c r="Y115" s="26">
        <f t="shared" si="30"/>
        <v>0</v>
      </c>
      <c r="Z115" s="26">
        <f t="shared" si="31"/>
        <v>0</v>
      </c>
      <c r="AA115" s="27">
        <f t="shared" si="18"/>
        <v>0</v>
      </c>
      <c r="AB115" s="28">
        <f t="shared" si="32"/>
        <v>0</v>
      </c>
      <c r="AC115" s="33">
        <f t="shared" si="33"/>
        <v>0</v>
      </c>
      <c r="AD115" s="34"/>
    </row>
    <row r="116" spans="1:30" ht="21" customHeight="1" x14ac:dyDescent="0.35">
      <c r="A116" s="12"/>
      <c r="B116" s="13"/>
      <c r="C116" s="13"/>
      <c r="D116" s="15"/>
      <c r="E116" s="16"/>
      <c r="F116" s="16"/>
      <c r="G116" s="17"/>
      <c r="H116" s="17"/>
      <c r="I116" s="18">
        <f t="shared" si="19"/>
        <v>0</v>
      </c>
      <c r="J116" s="19" t="str">
        <f t="shared" si="20"/>
        <v/>
      </c>
      <c r="K116" s="38" t="str">
        <f t="shared" si="21"/>
        <v/>
      </c>
      <c r="L116" s="21"/>
      <c r="M116" s="30" t="s">
        <v>19</v>
      </c>
      <c r="N116" s="31"/>
      <c r="O116" s="22">
        <f t="shared" si="22"/>
        <v>0</v>
      </c>
      <c r="P116" s="23">
        <f t="shared" si="23"/>
        <v>0</v>
      </c>
      <c r="Q116" s="23">
        <f t="shared" si="24"/>
        <v>0</v>
      </c>
      <c r="R116" s="23">
        <f t="shared" si="24"/>
        <v>0</v>
      </c>
      <c r="S116" s="24">
        <f t="shared" si="25"/>
        <v>0</v>
      </c>
      <c r="T116" s="25">
        <f t="shared" si="17"/>
        <v>0</v>
      </c>
      <c r="U116" s="26">
        <f t="shared" si="26"/>
        <v>0</v>
      </c>
      <c r="V116" s="32">
        <f t="shared" si="27"/>
        <v>0</v>
      </c>
      <c r="W116" s="26">
        <f t="shared" si="28"/>
        <v>0</v>
      </c>
      <c r="X116" s="27">
        <f t="shared" si="29"/>
        <v>0</v>
      </c>
      <c r="Y116" s="26">
        <f t="shared" si="30"/>
        <v>0</v>
      </c>
      <c r="Z116" s="26">
        <f t="shared" si="31"/>
        <v>0</v>
      </c>
      <c r="AA116" s="27">
        <f t="shared" si="18"/>
        <v>0</v>
      </c>
      <c r="AB116" s="28">
        <f t="shared" si="32"/>
        <v>0</v>
      </c>
      <c r="AC116" s="33">
        <f t="shared" si="33"/>
        <v>0</v>
      </c>
      <c r="AD116" s="34"/>
    </row>
    <row r="117" spans="1:30" ht="21" customHeight="1" x14ac:dyDescent="0.35">
      <c r="A117" s="12"/>
      <c r="B117" s="13"/>
      <c r="C117" s="13"/>
      <c r="D117" s="15"/>
      <c r="E117" s="16"/>
      <c r="F117" s="16"/>
      <c r="G117" s="17"/>
      <c r="H117" s="17"/>
      <c r="I117" s="18">
        <f t="shared" si="19"/>
        <v>0</v>
      </c>
      <c r="J117" s="19" t="str">
        <f t="shared" si="20"/>
        <v/>
      </c>
      <c r="K117" s="38" t="str">
        <f t="shared" si="21"/>
        <v/>
      </c>
      <c r="L117" s="21"/>
      <c r="M117" s="30" t="s">
        <v>19</v>
      </c>
      <c r="N117" s="31"/>
      <c r="O117" s="22">
        <f t="shared" si="22"/>
        <v>0</v>
      </c>
      <c r="P117" s="23">
        <f t="shared" si="23"/>
        <v>0</v>
      </c>
      <c r="Q117" s="23">
        <f t="shared" si="24"/>
        <v>0</v>
      </c>
      <c r="R117" s="23">
        <f t="shared" si="24"/>
        <v>0</v>
      </c>
      <c r="S117" s="24">
        <f t="shared" si="25"/>
        <v>0</v>
      </c>
      <c r="T117" s="25">
        <f t="shared" si="17"/>
        <v>0</v>
      </c>
      <c r="U117" s="26">
        <f t="shared" si="26"/>
        <v>0</v>
      </c>
      <c r="V117" s="32">
        <f t="shared" si="27"/>
        <v>0</v>
      </c>
      <c r="W117" s="26">
        <f t="shared" si="28"/>
        <v>0</v>
      </c>
      <c r="X117" s="27">
        <f t="shared" si="29"/>
        <v>0</v>
      </c>
      <c r="Y117" s="26">
        <f t="shared" si="30"/>
        <v>0</v>
      </c>
      <c r="Z117" s="26">
        <f t="shared" si="31"/>
        <v>0</v>
      </c>
      <c r="AA117" s="27">
        <f t="shared" si="18"/>
        <v>0</v>
      </c>
      <c r="AB117" s="28">
        <f t="shared" si="32"/>
        <v>0</v>
      </c>
      <c r="AC117" s="33">
        <f t="shared" si="33"/>
        <v>0</v>
      </c>
      <c r="AD117" s="34"/>
    </row>
    <row r="118" spans="1:30" ht="21" customHeight="1" x14ac:dyDescent="0.35">
      <c r="A118" s="12"/>
      <c r="B118" s="13"/>
      <c r="C118" s="13"/>
      <c r="D118" s="15"/>
      <c r="E118" s="16"/>
      <c r="F118" s="16"/>
      <c r="G118" s="17"/>
      <c r="H118" s="17"/>
      <c r="I118" s="18">
        <f t="shared" si="19"/>
        <v>0</v>
      </c>
      <c r="J118" s="19" t="str">
        <f t="shared" si="20"/>
        <v/>
      </c>
      <c r="K118" s="38" t="str">
        <f t="shared" si="21"/>
        <v/>
      </c>
      <c r="L118" s="21"/>
      <c r="M118" s="30" t="s">
        <v>19</v>
      </c>
      <c r="N118" s="31"/>
      <c r="O118" s="22">
        <f t="shared" si="22"/>
        <v>0</v>
      </c>
      <c r="P118" s="23">
        <f t="shared" si="23"/>
        <v>0</v>
      </c>
      <c r="Q118" s="23">
        <f t="shared" si="24"/>
        <v>0</v>
      </c>
      <c r="R118" s="23">
        <f t="shared" si="24"/>
        <v>0</v>
      </c>
      <c r="S118" s="24">
        <f t="shared" si="25"/>
        <v>0</v>
      </c>
      <c r="T118" s="25">
        <f t="shared" si="17"/>
        <v>0</v>
      </c>
      <c r="U118" s="26">
        <f t="shared" si="26"/>
        <v>0</v>
      </c>
      <c r="V118" s="32">
        <f t="shared" si="27"/>
        <v>0</v>
      </c>
      <c r="W118" s="26">
        <f t="shared" si="28"/>
        <v>0</v>
      </c>
      <c r="X118" s="27">
        <f t="shared" si="29"/>
        <v>0</v>
      </c>
      <c r="Y118" s="26">
        <f t="shared" si="30"/>
        <v>0</v>
      </c>
      <c r="Z118" s="26">
        <f t="shared" si="31"/>
        <v>0</v>
      </c>
      <c r="AA118" s="27">
        <f t="shared" si="18"/>
        <v>0</v>
      </c>
      <c r="AB118" s="28">
        <f t="shared" si="32"/>
        <v>0</v>
      </c>
      <c r="AC118" s="33">
        <f t="shared" si="33"/>
        <v>0</v>
      </c>
      <c r="AD118" s="34"/>
    </row>
    <row r="119" spans="1:30" ht="21" customHeight="1" x14ac:dyDescent="0.35">
      <c r="A119" s="12"/>
      <c r="B119" s="13"/>
      <c r="C119" s="13"/>
      <c r="D119" s="15"/>
      <c r="E119" s="16"/>
      <c r="F119" s="16"/>
      <c r="G119" s="17"/>
      <c r="H119" s="17"/>
      <c r="I119" s="18">
        <f t="shared" si="19"/>
        <v>0</v>
      </c>
      <c r="J119" s="19" t="str">
        <f t="shared" si="20"/>
        <v/>
      </c>
      <c r="K119" s="38" t="str">
        <f t="shared" si="21"/>
        <v/>
      </c>
      <c r="L119" s="21"/>
      <c r="M119" s="30" t="s">
        <v>19</v>
      </c>
      <c r="N119" s="31"/>
      <c r="O119" s="22">
        <f t="shared" si="22"/>
        <v>0</v>
      </c>
      <c r="P119" s="23">
        <f t="shared" si="23"/>
        <v>0</v>
      </c>
      <c r="Q119" s="23">
        <f t="shared" si="24"/>
        <v>0</v>
      </c>
      <c r="R119" s="23">
        <f t="shared" si="24"/>
        <v>0</v>
      </c>
      <c r="S119" s="24">
        <f t="shared" si="25"/>
        <v>0</v>
      </c>
      <c r="T119" s="25">
        <f t="shared" si="17"/>
        <v>0</v>
      </c>
      <c r="U119" s="26">
        <f t="shared" si="26"/>
        <v>0</v>
      </c>
      <c r="V119" s="32">
        <f t="shared" si="27"/>
        <v>0</v>
      </c>
      <c r="W119" s="26">
        <f t="shared" si="28"/>
        <v>0</v>
      </c>
      <c r="X119" s="27">
        <f t="shared" si="29"/>
        <v>0</v>
      </c>
      <c r="Y119" s="26">
        <f t="shared" si="30"/>
        <v>0</v>
      </c>
      <c r="Z119" s="26">
        <f t="shared" si="31"/>
        <v>0</v>
      </c>
      <c r="AA119" s="27">
        <f t="shared" si="18"/>
        <v>0</v>
      </c>
      <c r="AB119" s="28">
        <f t="shared" si="32"/>
        <v>0</v>
      </c>
      <c r="AC119" s="33">
        <f t="shared" si="33"/>
        <v>0</v>
      </c>
      <c r="AD119" s="34"/>
    </row>
    <row r="120" spans="1:30" ht="21" customHeight="1" x14ac:dyDescent="0.35">
      <c r="A120" s="12"/>
      <c r="B120" s="13"/>
      <c r="C120" s="13"/>
      <c r="D120" s="15"/>
      <c r="E120" s="16"/>
      <c r="F120" s="16"/>
      <c r="G120" s="17"/>
      <c r="H120" s="17"/>
      <c r="I120" s="18">
        <f t="shared" si="19"/>
        <v>0</v>
      </c>
      <c r="J120" s="19" t="str">
        <f t="shared" si="20"/>
        <v/>
      </c>
      <c r="K120" s="38" t="str">
        <f t="shared" si="21"/>
        <v/>
      </c>
      <c r="L120" s="21"/>
      <c r="M120" s="30" t="s">
        <v>19</v>
      </c>
      <c r="N120" s="31"/>
      <c r="O120" s="22">
        <f t="shared" si="22"/>
        <v>0</v>
      </c>
      <c r="P120" s="23">
        <f t="shared" si="23"/>
        <v>0</v>
      </c>
      <c r="Q120" s="23">
        <f t="shared" si="24"/>
        <v>0</v>
      </c>
      <c r="R120" s="23">
        <f t="shared" si="24"/>
        <v>0</v>
      </c>
      <c r="S120" s="24">
        <f t="shared" si="25"/>
        <v>0</v>
      </c>
      <c r="T120" s="25">
        <f t="shared" si="17"/>
        <v>0</v>
      </c>
      <c r="U120" s="26">
        <f t="shared" si="26"/>
        <v>0</v>
      </c>
      <c r="V120" s="32">
        <f t="shared" si="27"/>
        <v>0</v>
      </c>
      <c r="W120" s="26">
        <f t="shared" si="28"/>
        <v>0</v>
      </c>
      <c r="X120" s="27">
        <f t="shared" si="29"/>
        <v>0</v>
      </c>
      <c r="Y120" s="26">
        <f t="shared" si="30"/>
        <v>0</v>
      </c>
      <c r="Z120" s="26">
        <f t="shared" si="31"/>
        <v>0</v>
      </c>
      <c r="AA120" s="27">
        <f t="shared" si="18"/>
        <v>0</v>
      </c>
      <c r="AB120" s="28">
        <f t="shared" si="32"/>
        <v>0</v>
      </c>
      <c r="AC120" s="33">
        <f t="shared" si="33"/>
        <v>0</v>
      </c>
      <c r="AD120" s="34"/>
    </row>
    <row r="121" spans="1:30" ht="21" customHeight="1" x14ac:dyDescent="0.35">
      <c r="A121" s="12"/>
      <c r="B121" s="13"/>
      <c r="C121" s="13"/>
      <c r="D121" s="15"/>
      <c r="E121" s="16"/>
      <c r="F121" s="16"/>
      <c r="G121" s="17"/>
      <c r="H121" s="17"/>
      <c r="I121" s="18">
        <f t="shared" si="19"/>
        <v>0</v>
      </c>
      <c r="J121" s="19" t="str">
        <f t="shared" si="20"/>
        <v/>
      </c>
      <c r="K121" s="38" t="str">
        <f t="shared" si="21"/>
        <v/>
      </c>
      <c r="L121" s="21"/>
      <c r="M121" s="30" t="s">
        <v>19</v>
      </c>
      <c r="N121" s="31"/>
      <c r="O121" s="22">
        <f t="shared" si="22"/>
        <v>0</v>
      </c>
      <c r="P121" s="23">
        <f t="shared" si="23"/>
        <v>0</v>
      </c>
      <c r="Q121" s="23">
        <f t="shared" si="24"/>
        <v>0</v>
      </c>
      <c r="R121" s="23">
        <f t="shared" si="24"/>
        <v>0</v>
      </c>
      <c r="S121" s="24">
        <f t="shared" si="25"/>
        <v>0</v>
      </c>
      <c r="T121" s="25">
        <f t="shared" si="17"/>
        <v>0</v>
      </c>
      <c r="U121" s="26">
        <f t="shared" si="26"/>
        <v>0</v>
      </c>
      <c r="V121" s="32">
        <f t="shared" si="27"/>
        <v>0</v>
      </c>
      <c r="W121" s="26">
        <f t="shared" si="28"/>
        <v>0</v>
      </c>
      <c r="X121" s="27">
        <f t="shared" si="29"/>
        <v>0</v>
      </c>
      <c r="Y121" s="26">
        <f t="shared" si="30"/>
        <v>0</v>
      </c>
      <c r="Z121" s="26">
        <f t="shared" si="31"/>
        <v>0</v>
      </c>
      <c r="AA121" s="27">
        <f t="shared" si="18"/>
        <v>0</v>
      </c>
      <c r="AB121" s="28">
        <f t="shared" si="32"/>
        <v>0</v>
      </c>
      <c r="AC121" s="33">
        <f t="shared" si="33"/>
        <v>0</v>
      </c>
      <c r="AD121" s="34"/>
    </row>
    <row r="122" spans="1:30" ht="21" customHeight="1" x14ac:dyDescent="0.35">
      <c r="A122" s="12"/>
      <c r="B122" s="13"/>
      <c r="C122" s="13"/>
      <c r="D122" s="15"/>
      <c r="E122" s="16"/>
      <c r="F122" s="16"/>
      <c r="G122" s="17"/>
      <c r="H122" s="17"/>
      <c r="I122" s="18">
        <f t="shared" si="19"/>
        <v>0</v>
      </c>
      <c r="J122" s="19" t="str">
        <f t="shared" si="20"/>
        <v/>
      </c>
      <c r="K122" s="38" t="str">
        <f t="shared" si="21"/>
        <v/>
      </c>
      <c r="L122" s="21"/>
      <c r="M122" s="30" t="s">
        <v>19</v>
      </c>
      <c r="N122" s="31"/>
      <c r="O122" s="22">
        <f t="shared" si="22"/>
        <v>0</v>
      </c>
      <c r="P122" s="23">
        <f t="shared" si="23"/>
        <v>0</v>
      </c>
      <c r="Q122" s="23">
        <f t="shared" si="24"/>
        <v>0</v>
      </c>
      <c r="R122" s="23">
        <f t="shared" si="24"/>
        <v>0</v>
      </c>
      <c r="S122" s="24">
        <f t="shared" si="25"/>
        <v>0</v>
      </c>
      <c r="T122" s="25">
        <f t="shared" si="17"/>
        <v>0</v>
      </c>
      <c r="U122" s="26">
        <f t="shared" si="26"/>
        <v>0</v>
      </c>
      <c r="V122" s="32">
        <f t="shared" si="27"/>
        <v>0</v>
      </c>
      <c r="W122" s="26">
        <f t="shared" si="28"/>
        <v>0</v>
      </c>
      <c r="X122" s="27">
        <f t="shared" si="29"/>
        <v>0</v>
      </c>
      <c r="Y122" s="26">
        <f t="shared" si="30"/>
        <v>0</v>
      </c>
      <c r="Z122" s="26">
        <f t="shared" si="31"/>
        <v>0</v>
      </c>
      <c r="AA122" s="27">
        <f t="shared" si="18"/>
        <v>0</v>
      </c>
      <c r="AB122" s="28">
        <f t="shared" si="32"/>
        <v>0</v>
      </c>
      <c r="AC122" s="33">
        <f t="shared" si="33"/>
        <v>0</v>
      </c>
      <c r="AD122" s="34"/>
    </row>
    <row r="123" spans="1:30" ht="21" customHeight="1" x14ac:dyDescent="0.35">
      <c r="A123" s="12"/>
      <c r="B123" s="13"/>
      <c r="C123" s="13"/>
      <c r="D123" s="15"/>
      <c r="E123" s="16"/>
      <c r="F123" s="16"/>
      <c r="G123" s="17"/>
      <c r="H123" s="17"/>
      <c r="I123" s="18">
        <f t="shared" si="19"/>
        <v>0</v>
      </c>
      <c r="J123" s="19" t="str">
        <f t="shared" si="20"/>
        <v/>
      </c>
      <c r="K123" s="38" t="str">
        <f t="shared" si="21"/>
        <v/>
      </c>
      <c r="L123" s="21"/>
      <c r="M123" s="30" t="s">
        <v>19</v>
      </c>
      <c r="N123" s="31"/>
      <c r="O123" s="22">
        <f t="shared" si="22"/>
        <v>0</v>
      </c>
      <c r="P123" s="23">
        <f t="shared" si="23"/>
        <v>0</v>
      </c>
      <c r="Q123" s="23">
        <f t="shared" si="24"/>
        <v>0</v>
      </c>
      <c r="R123" s="23">
        <f t="shared" si="24"/>
        <v>0</v>
      </c>
      <c r="S123" s="24">
        <f t="shared" si="25"/>
        <v>0</v>
      </c>
      <c r="T123" s="25">
        <f t="shared" si="17"/>
        <v>0</v>
      </c>
      <c r="U123" s="26">
        <f t="shared" si="26"/>
        <v>0</v>
      </c>
      <c r="V123" s="32">
        <f t="shared" si="27"/>
        <v>0</v>
      </c>
      <c r="W123" s="26">
        <f t="shared" si="28"/>
        <v>0</v>
      </c>
      <c r="X123" s="27">
        <f t="shared" si="29"/>
        <v>0</v>
      </c>
      <c r="Y123" s="26">
        <f t="shared" si="30"/>
        <v>0</v>
      </c>
      <c r="Z123" s="26">
        <f t="shared" si="31"/>
        <v>0</v>
      </c>
      <c r="AA123" s="27">
        <f t="shared" si="18"/>
        <v>0</v>
      </c>
      <c r="AB123" s="28">
        <f t="shared" si="32"/>
        <v>0</v>
      </c>
      <c r="AC123" s="33">
        <f t="shared" si="33"/>
        <v>0</v>
      </c>
      <c r="AD123" s="34"/>
    </row>
    <row r="124" spans="1:30" ht="21" customHeight="1" x14ac:dyDescent="0.35">
      <c r="A124" s="12"/>
      <c r="B124" s="13"/>
      <c r="C124" s="13"/>
      <c r="D124" s="15"/>
      <c r="E124" s="16"/>
      <c r="F124" s="16"/>
      <c r="G124" s="17"/>
      <c r="H124" s="17"/>
      <c r="I124" s="18">
        <f t="shared" si="19"/>
        <v>0</v>
      </c>
      <c r="J124" s="19" t="str">
        <f t="shared" si="20"/>
        <v/>
      </c>
      <c r="K124" s="38" t="str">
        <f t="shared" si="21"/>
        <v/>
      </c>
      <c r="L124" s="21"/>
      <c r="M124" s="30" t="s">
        <v>19</v>
      </c>
      <c r="N124" s="31"/>
      <c r="O124" s="22">
        <f t="shared" si="22"/>
        <v>0</v>
      </c>
      <c r="P124" s="23">
        <f t="shared" si="23"/>
        <v>0</v>
      </c>
      <c r="Q124" s="23">
        <f t="shared" si="24"/>
        <v>0</v>
      </c>
      <c r="R124" s="23">
        <f t="shared" si="24"/>
        <v>0</v>
      </c>
      <c r="S124" s="24">
        <f t="shared" si="25"/>
        <v>0</v>
      </c>
      <c r="T124" s="25">
        <f t="shared" si="17"/>
        <v>0</v>
      </c>
      <c r="U124" s="26">
        <f t="shared" si="26"/>
        <v>0</v>
      </c>
      <c r="V124" s="32">
        <f t="shared" si="27"/>
        <v>0</v>
      </c>
      <c r="W124" s="26">
        <f t="shared" si="28"/>
        <v>0</v>
      </c>
      <c r="X124" s="27">
        <f t="shared" si="29"/>
        <v>0</v>
      </c>
      <c r="Y124" s="26">
        <f t="shared" si="30"/>
        <v>0</v>
      </c>
      <c r="Z124" s="26">
        <f t="shared" si="31"/>
        <v>0</v>
      </c>
      <c r="AA124" s="27">
        <f t="shared" si="18"/>
        <v>0</v>
      </c>
      <c r="AB124" s="28">
        <f t="shared" si="32"/>
        <v>0</v>
      </c>
      <c r="AC124" s="33">
        <f t="shared" si="33"/>
        <v>0</v>
      </c>
      <c r="AD124" s="34"/>
    </row>
    <row r="125" spans="1:30" ht="21" customHeight="1" x14ac:dyDescent="0.35">
      <c r="A125" s="12"/>
      <c r="B125" s="13"/>
      <c r="C125" s="13"/>
      <c r="D125" s="15"/>
      <c r="E125" s="16"/>
      <c r="F125" s="16"/>
      <c r="G125" s="17"/>
      <c r="H125" s="17"/>
      <c r="I125" s="18">
        <f t="shared" si="19"/>
        <v>0</v>
      </c>
      <c r="J125" s="19" t="str">
        <f t="shared" si="20"/>
        <v/>
      </c>
      <c r="K125" s="38" t="str">
        <f t="shared" si="21"/>
        <v/>
      </c>
      <c r="L125" s="21"/>
      <c r="M125" s="30" t="s">
        <v>19</v>
      </c>
      <c r="N125" s="31"/>
      <c r="O125" s="22">
        <f t="shared" si="22"/>
        <v>0</v>
      </c>
      <c r="P125" s="23">
        <f t="shared" si="23"/>
        <v>0</v>
      </c>
      <c r="Q125" s="23">
        <f t="shared" si="24"/>
        <v>0</v>
      </c>
      <c r="R125" s="23">
        <f t="shared" si="24"/>
        <v>0</v>
      </c>
      <c r="S125" s="24">
        <f t="shared" si="25"/>
        <v>0</v>
      </c>
      <c r="T125" s="25">
        <f t="shared" si="17"/>
        <v>0</v>
      </c>
      <c r="U125" s="26">
        <f t="shared" si="26"/>
        <v>0</v>
      </c>
      <c r="V125" s="32">
        <f t="shared" si="27"/>
        <v>0</v>
      </c>
      <c r="W125" s="26">
        <f t="shared" si="28"/>
        <v>0</v>
      </c>
      <c r="X125" s="27">
        <f t="shared" si="29"/>
        <v>0</v>
      </c>
      <c r="Y125" s="26">
        <f t="shared" si="30"/>
        <v>0</v>
      </c>
      <c r="Z125" s="26">
        <f t="shared" si="31"/>
        <v>0</v>
      </c>
      <c r="AA125" s="27">
        <f t="shared" si="18"/>
        <v>0</v>
      </c>
      <c r="AB125" s="28">
        <f t="shared" si="32"/>
        <v>0</v>
      </c>
      <c r="AC125" s="33">
        <f t="shared" si="33"/>
        <v>0</v>
      </c>
      <c r="AD125" s="34"/>
    </row>
    <row r="126" spans="1:30" ht="21" customHeight="1" x14ac:dyDescent="0.35">
      <c r="A126" s="12"/>
      <c r="B126" s="13"/>
      <c r="C126" s="13"/>
      <c r="D126" s="15"/>
      <c r="E126" s="16"/>
      <c r="F126" s="16"/>
      <c r="G126" s="17"/>
      <c r="H126" s="17"/>
      <c r="I126" s="18">
        <f t="shared" si="19"/>
        <v>0</v>
      </c>
      <c r="J126" s="19" t="str">
        <f t="shared" si="20"/>
        <v/>
      </c>
      <c r="K126" s="38" t="str">
        <f t="shared" si="21"/>
        <v/>
      </c>
      <c r="L126" s="21"/>
      <c r="M126" s="30" t="s">
        <v>19</v>
      </c>
      <c r="N126" s="31"/>
      <c r="O126" s="22">
        <f t="shared" si="22"/>
        <v>0</v>
      </c>
      <c r="P126" s="23">
        <f t="shared" si="23"/>
        <v>0</v>
      </c>
      <c r="Q126" s="23">
        <f t="shared" si="24"/>
        <v>0</v>
      </c>
      <c r="R126" s="23">
        <f t="shared" si="24"/>
        <v>0</v>
      </c>
      <c r="S126" s="24">
        <f t="shared" si="25"/>
        <v>0</v>
      </c>
      <c r="T126" s="25">
        <f t="shared" si="17"/>
        <v>0</v>
      </c>
      <c r="U126" s="26">
        <f t="shared" si="26"/>
        <v>0</v>
      </c>
      <c r="V126" s="32">
        <f t="shared" si="27"/>
        <v>0</v>
      </c>
      <c r="W126" s="26">
        <f t="shared" si="28"/>
        <v>0</v>
      </c>
      <c r="X126" s="27">
        <f t="shared" si="29"/>
        <v>0</v>
      </c>
      <c r="Y126" s="26">
        <f t="shared" si="30"/>
        <v>0</v>
      </c>
      <c r="Z126" s="26">
        <f t="shared" si="31"/>
        <v>0</v>
      </c>
      <c r="AA126" s="27">
        <f t="shared" si="18"/>
        <v>0</v>
      </c>
      <c r="AB126" s="28">
        <f t="shared" si="32"/>
        <v>0</v>
      </c>
      <c r="AC126" s="33">
        <f t="shared" si="33"/>
        <v>0</v>
      </c>
      <c r="AD126" s="34"/>
    </row>
    <row r="127" spans="1:30" ht="21" customHeight="1" x14ac:dyDescent="0.35">
      <c r="A127" s="12"/>
      <c r="B127" s="13"/>
      <c r="C127" s="13"/>
      <c r="D127" s="15"/>
      <c r="E127" s="16"/>
      <c r="F127" s="16"/>
      <c r="G127" s="17"/>
      <c r="H127" s="17"/>
      <c r="I127" s="18">
        <f t="shared" si="19"/>
        <v>0</v>
      </c>
      <c r="J127" s="19" t="str">
        <f t="shared" si="20"/>
        <v/>
      </c>
      <c r="K127" s="38" t="str">
        <f t="shared" si="21"/>
        <v/>
      </c>
      <c r="L127" s="21"/>
      <c r="M127" s="30" t="s">
        <v>19</v>
      </c>
      <c r="N127" s="31"/>
      <c r="O127" s="22">
        <f t="shared" si="22"/>
        <v>0</v>
      </c>
      <c r="P127" s="23">
        <f t="shared" si="23"/>
        <v>0</v>
      </c>
      <c r="Q127" s="23">
        <f t="shared" si="24"/>
        <v>0</v>
      </c>
      <c r="R127" s="23">
        <f t="shared" si="24"/>
        <v>0</v>
      </c>
      <c r="S127" s="24">
        <f t="shared" si="25"/>
        <v>0</v>
      </c>
      <c r="T127" s="25">
        <f t="shared" si="17"/>
        <v>0</v>
      </c>
      <c r="U127" s="26">
        <f t="shared" si="26"/>
        <v>0</v>
      </c>
      <c r="V127" s="32">
        <f t="shared" si="27"/>
        <v>0</v>
      </c>
      <c r="W127" s="26">
        <f t="shared" si="28"/>
        <v>0</v>
      </c>
      <c r="X127" s="27">
        <f t="shared" si="29"/>
        <v>0</v>
      </c>
      <c r="Y127" s="26">
        <f t="shared" si="30"/>
        <v>0</v>
      </c>
      <c r="Z127" s="26">
        <f t="shared" si="31"/>
        <v>0</v>
      </c>
      <c r="AA127" s="27">
        <f t="shared" si="18"/>
        <v>0</v>
      </c>
      <c r="AB127" s="28">
        <f t="shared" si="32"/>
        <v>0</v>
      </c>
      <c r="AC127" s="33">
        <f t="shared" si="33"/>
        <v>0</v>
      </c>
      <c r="AD127" s="34"/>
    </row>
    <row r="128" spans="1:30" ht="21" customHeight="1" x14ac:dyDescent="0.35">
      <c r="A128" s="12"/>
      <c r="B128" s="13"/>
      <c r="C128" s="13"/>
      <c r="D128" s="15"/>
      <c r="E128" s="16"/>
      <c r="F128" s="16"/>
      <c r="G128" s="17"/>
      <c r="H128" s="17"/>
      <c r="I128" s="18">
        <f t="shared" si="19"/>
        <v>0</v>
      </c>
      <c r="J128" s="19" t="str">
        <f t="shared" si="20"/>
        <v/>
      </c>
      <c r="K128" s="38" t="str">
        <f t="shared" si="21"/>
        <v/>
      </c>
      <c r="L128" s="21"/>
      <c r="M128" s="30" t="s">
        <v>19</v>
      </c>
      <c r="N128" s="31"/>
      <c r="O128" s="22">
        <f t="shared" si="22"/>
        <v>0</v>
      </c>
      <c r="P128" s="23">
        <f t="shared" si="23"/>
        <v>0</v>
      </c>
      <c r="Q128" s="23">
        <f t="shared" si="24"/>
        <v>0</v>
      </c>
      <c r="R128" s="23">
        <f t="shared" si="24"/>
        <v>0</v>
      </c>
      <c r="S128" s="24">
        <f t="shared" si="25"/>
        <v>0</v>
      </c>
      <c r="T128" s="25">
        <f t="shared" si="17"/>
        <v>0</v>
      </c>
      <c r="U128" s="26">
        <f t="shared" si="26"/>
        <v>0</v>
      </c>
      <c r="V128" s="32">
        <f t="shared" si="27"/>
        <v>0</v>
      </c>
      <c r="W128" s="26">
        <f t="shared" si="28"/>
        <v>0</v>
      </c>
      <c r="X128" s="27">
        <f t="shared" si="29"/>
        <v>0</v>
      </c>
      <c r="Y128" s="26">
        <f t="shared" si="30"/>
        <v>0</v>
      </c>
      <c r="Z128" s="26">
        <f t="shared" si="31"/>
        <v>0</v>
      </c>
      <c r="AA128" s="27">
        <f t="shared" si="18"/>
        <v>0</v>
      </c>
      <c r="AB128" s="28">
        <f t="shared" si="32"/>
        <v>0</v>
      </c>
      <c r="AC128" s="33">
        <f t="shared" si="33"/>
        <v>0</v>
      </c>
      <c r="AD128" s="34"/>
    </row>
    <row r="129" spans="1:30" ht="21" customHeight="1" x14ac:dyDescent="0.35">
      <c r="A129" s="12"/>
      <c r="B129" s="13"/>
      <c r="C129" s="13"/>
      <c r="D129" s="15"/>
      <c r="E129" s="16"/>
      <c r="F129" s="16"/>
      <c r="G129" s="17"/>
      <c r="H129" s="17"/>
      <c r="I129" s="18">
        <f t="shared" si="19"/>
        <v>0</v>
      </c>
      <c r="J129" s="19" t="str">
        <f t="shared" si="20"/>
        <v/>
      </c>
      <c r="K129" s="38" t="str">
        <f t="shared" si="21"/>
        <v/>
      </c>
      <c r="L129" s="21"/>
      <c r="M129" s="30" t="s">
        <v>19</v>
      </c>
      <c r="N129" s="31"/>
      <c r="O129" s="22">
        <f t="shared" si="22"/>
        <v>0</v>
      </c>
      <c r="P129" s="23">
        <f t="shared" si="23"/>
        <v>0</v>
      </c>
      <c r="Q129" s="23">
        <f t="shared" si="24"/>
        <v>0</v>
      </c>
      <c r="R129" s="23">
        <f t="shared" si="24"/>
        <v>0</v>
      </c>
      <c r="S129" s="24">
        <f t="shared" si="25"/>
        <v>0</v>
      </c>
      <c r="T129" s="25">
        <f t="shared" si="17"/>
        <v>0</v>
      </c>
      <c r="U129" s="26">
        <f t="shared" si="26"/>
        <v>0</v>
      </c>
      <c r="V129" s="32">
        <f t="shared" si="27"/>
        <v>0</v>
      </c>
      <c r="W129" s="26">
        <f t="shared" si="28"/>
        <v>0</v>
      </c>
      <c r="X129" s="27">
        <f t="shared" si="29"/>
        <v>0</v>
      </c>
      <c r="Y129" s="26">
        <f t="shared" si="30"/>
        <v>0</v>
      </c>
      <c r="Z129" s="26">
        <f t="shared" si="31"/>
        <v>0</v>
      </c>
      <c r="AA129" s="27">
        <f t="shared" si="18"/>
        <v>0</v>
      </c>
      <c r="AB129" s="28">
        <f t="shared" si="32"/>
        <v>0</v>
      </c>
      <c r="AC129" s="33">
        <f t="shared" si="33"/>
        <v>0</v>
      </c>
      <c r="AD129" s="34"/>
    </row>
    <row r="130" spans="1:30" ht="21" customHeight="1" x14ac:dyDescent="0.35">
      <c r="A130" s="12"/>
      <c r="B130" s="13"/>
      <c r="C130" s="13"/>
      <c r="D130" s="15"/>
      <c r="E130" s="16"/>
      <c r="F130" s="16"/>
      <c r="G130" s="17"/>
      <c r="H130" s="17"/>
      <c r="I130" s="18">
        <f t="shared" si="19"/>
        <v>0</v>
      </c>
      <c r="J130" s="19" t="str">
        <f t="shared" si="20"/>
        <v/>
      </c>
      <c r="K130" s="38" t="str">
        <f t="shared" si="21"/>
        <v/>
      </c>
      <c r="L130" s="21"/>
      <c r="M130" s="30" t="s">
        <v>19</v>
      </c>
      <c r="N130" s="31"/>
      <c r="O130" s="22">
        <f t="shared" si="22"/>
        <v>0</v>
      </c>
      <c r="P130" s="23">
        <f t="shared" si="23"/>
        <v>0</v>
      </c>
      <c r="Q130" s="23">
        <f t="shared" si="24"/>
        <v>0</v>
      </c>
      <c r="R130" s="23">
        <f t="shared" si="24"/>
        <v>0</v>
      </c>
      <c r="S130" s="24">
        <f t="shared" si="25"/>
        <v>0</v>
      </c>
      <c r="T130" s="25">
        <f t="shared" si="17"/>
        <v>0</v>
      </c>
      <c r="U130" s="26">
        <f t="shared" si="26"/>
        <v>0</v>
      </c>
      <c r="V130" s="32">
        <f t="shared" si="27"/>
        <v>0</v>
      </c>
      <c r="W130" s="26">
        <f t="shared" si="28"/>
        <v>0</v>
      </c>
      <c r="X130" s="27">
        <f t="shared" si="29"/>
        <v>0</v>
      </c>
      <c r="Y130" s="26">
        <f t="shared" si="30"/>
        <v>0</v>
      </c>
      <c r="Z130" s="26">
        <f t="shared" si="31"/>
        <v>0</v>
      </c>
      <c r="AA130" s="27">
        <f t="shared" si="18"/>
        <v>0</v>
      </c>
      <c r="AB130" s="28">
        <f t="shared" si="32"/>
        <v>0</v>
      </c>
      <c r="AC130" s="33">
        <f t="shared" si="33"/>
        <v>0</v>
      </c>
      <c r="AD130" s="34"/>
    </row>
    <row r="131" spans="1:30" ht="21" customHeight="1" x14ac:dyDescent="0.35">
      <c r="A131" s="12"/>
      <c r="B131" s="13"/>
      <c r="C131" s="13"/>
      <c r="D131" s="15"/>
      <c r="E131" s="16"/>
      <c r="F131" s="16"/>
      <c r="G131" s="17"/>
      <c r="H131" s="17"/>
      <c r="I131" s="18">
        <f t="shared" si="19"/>
        <v>0</v>
      </c>
      <c r="J131" s="19" t="str">
        <f t="shared" si="20"/>
        <v/>
      </c>
      <c r="K131" s="38" t="str">
        <f t="shared" si="21"/>
        <v/>
      </c>
      <c r="L131" s="21"/>
      <c r="M131" s="30" t="s">
        <v>19</v>
      </c>
      <c r="N131" s="31"/>
      <c r="O131" s="22">
        <f t="shared" si="22"/>
        <v>0</v>
      </c>
      <c r="P131" s="23">
        <f t="shared" si="23"/>
        <v>0</v>
      </c>
      <c r="Q131" s="23">
        <f t="shared" si="24"/>
        <v>0</v>
      </c>
      <c r="R131" s="23">
        <f t="shared" si="24"/>
        <v>0</v>
      </c>
      <c r="S131" s="24">
        <f t="shared" si="25"/>
        <v>0</v>
      </c>
      <c r="T131" s="25">
        <f t="shared" si="17"/>
        <v>0</v>
      </c>
      <c r="U131" s="26">
        <f t="shared" si="26"/>
        <v>0</v>
      </c>
      <c r="V131" s="32">
        <f t="shared" si="27"/>
        <v>0</v>
      </c>
      <c r="W131" s="26">
        <f t="shared" si="28"/>
        <v>0</v>
      </c>
      <c r="X131" s="27">
        <f t="shared" si="29"/>
        <v>0</v>
      </c>
      <c r="Y131" s="26">
        <f t="shared" si="30"/>
        <v>0</v>
      </c>
      <c r="Z131" s="26">
        <f t="shared" si="31"/>
        <v>0</v>
      </c>
      <c r="AA131" s="27">
        <f t="shared" si="18"/>
        <v>0</v>
      </c>
      <c r="AB131" s="28">
        <f t="shared" si="32"/>
        <v>0</v>
      </c>
      <c r="AC131" s="33">
        <f t="shared" si="33"/>
        <v>0</v>
      </c>
      <c r="AD131" s="34"/>
    </row>
    <row r="132" spans="1:30" ht="21" customHeight="1" x14ac:dyDescent="0.35">
      <c r="A132" s="12"/>
      <c r="B132" s="13"/>
      <c r="C132" s="13"/>
      <c r="D132" s="15"/>
      <c r="E132" s="16"/>
      <c r="F132" s="16"/>
      <c r="G132" s="17"/>
      <c r="H132" s="17"/>
      <c r="I132" s="18">
        <f t="shared" si="19"/>
        <v>0</v>
      </c>
      <c r="J132" s="19" t="str">
        <f t="shared" si="20"/>
        <v/>
      </c>
      <c r="K132" s="38" t="str">
        <f t="shared" si="21"/>
        <v/>
      </c>
      <c r="L132" s="21"/>
      <c r="M132" s="30" t="s">
        <v>19</v>
      </c>
      <c r="N132" s="31"/>
      <c r="O132" s="22">
        <f t="shared" si="22"/>
        <v>0</v>
      </c>
      <c r="P132" s="23">
        <f t="shared" si="23"/>
        <v>0</v>
      </c>
      <c r="Q132" s="23">
        <f t="shared" si="24"/>
        <v>0</v>
      </c>
      <c r="R132" s="23">
        <f t="shared" si="24"/>
        <v>0</v>
      </c>
      <c r="S132" s="24">
        <f t="shared" si="25"/>
        <v>0</v>
      </c>
      <c r="T132" s="25">
        <f t="shared" si="17"/>
        <v>0</v>
      </c>
      <c r="U132" s="26">
        <f t="shared" si="26"/>
        <v>0</v>
      </c>
      <c r="V132" s="32">
        <f t="shared" si="27"/>
        <v>0</v>
      </c>
      <c r="W132" s="26">
        <f t="shared" si="28"/>
        <v>0</v>
      </c>
      <c r="X132" s="27">
        <f t="shared" si="29"/>
        <v>0</v>
      </c>
      <c r="Y132" s="26">
        <f t="shared" si="30"/>
        <v>0</v>
      </c>
      <c r="Z132" s="26">
        <f t="shared" si="31"/>
        <v>0</v>
      </c>
      <c r="AA132" s="27">
        <f t="shared" si="18"/>
        <v>0</v>
      </c>
      <c r="AB132" s="28">
        <f t="shared" si="32"/>
        <v>0</v>
      </c>
      <c r="AC132" s="33">
        <f t="shared" si="33"/>
        <v>0</v>
      </c>
      <c r="AD132" s="34"/>
    </row>
    <row r="133" spans="1:30" ht="21" customHeight="1" x14ac:dyDescent="0.35">
      <c r="A133" s="12"/>
      <c r="B133" s="13"/>
      <c r="C133" s="13"/>
      <c r="D133" s="15"/>
      <c r="E133" s="16"/>
      <c r="F133" s="16"/>
      <c r="G133" s="17"/>
      <c r="H133" s="17"/>
      <c r="I133" s="18">
        <f t="shared" si="19"/>
        <v>0</v>
      </c>
      <c r="J133" s="19" t="str">
        <f t="shared" si="20"/>
        <v/>
      </c>
      <c r="K133" s="38" t="str">
        <f t="shared" si="21"/>
        <v/>
      </c>
      <c r="L133" s="21"/>
      <c r="M133" s="30" t="s">
        <v>19</v>
      </c>
      <c r="N133" s="31"/>
      <c r="O133" s="22">
        <f t="shared" si="22"/>
        <v>0</v>
      </c>
      <c r="P133" s="23">
        <f t="shared" si="23"/>
        <v>0</v>
      </c>
      <c r="Q133" s="23">
        <f t="shared" si="24"/>
        <v>0</v>
      </c>
      <c r="R133" s="23">
        <f t="shared" si="24"/>
        <v>0</v>
      </c>
      <c r="S133" s="24">
        <f t="shared" si="25"/>
        <v>0</v>
      </c>
      <c r="T133" s="25">
        <f t="shared" si="17"/>
        <v>0</v>
      </c>
      <c r="U133" s="26">
        <f t="shared" si="26"/>
        <v>0</v>
      </c>
      <c r="V133" s="32">
        <f t="shared" si="27"/>
        <v>0</v>
      </c>
      <c r="W133" s="26">
        <f t="shared" si="28"/>
        <v>0</v>
      </c>
      <c r="X133" s="27">
        <f t="shared" si="29"/>
        <v>0</v>
      </c>
      <c r="Y133" s="26">
        <f t="shared" si="30"/>
        <v>0</v>
      </c>
      <c r="Z133" s="26">
        <f t="shared" si="31"/>
        <v>0</v>
      </c>
      <c r="AA133" s="27">
        <f t="shared" si="18"/>
        <v>0</v>
      </c>
      <c r="AB133" s="28">
        <f t="shared" si="32"/>
        <v>0</v>
      </c>
      <c r="AC133" s="33">
        <f t="shared" si="33"/>
        <v>0</v>
      </c>
      <c r="AD133" s="34"/>
    </row>
    <row r="134" spans="1:30" ht="21" customHeight="1" x14ac:dyDescent="0.35">
      <c r="A134" s="12"/>
      <c r="B134" s="13"/>
      <c r="C134" s="13"/>
      <c r="D134" s="15"/>
      <c r="E134" s="16"/>
      <c r="F134" s="16"/>
      <c r="G134" s="17"/>
      <c r="H134" s="17"/>
      <c r="I134" s="18">
        <f t="shared" si="19"/>
        <v>0</v>
      </c>
      <c r="J134" s="19" t="str">
        <f t="shared" si="20"/>
        <v/>
      </c>
      <c r="K134" s="38" t="str">
        <f t="shared" si="21"/>
        <v/>
      </c>
      <c r="L134" s="21"/>
      <c r="M134" s="30" t="s">
        <v>19</v>
      </c>
      <c r="N134" s="31"/>
      <c r="O134" s="22">
        <f t="shared" si="22"/>
        <v>0</v>
      </c>
      <c r="P134" s="23">
        <f t="shared" si="23"/>
        <v>0</v>
      </c>
      <c r="Q134" s="23">
        <f t="shared" si="24"/>
        <v>0</v>
      </c>
      <c r="R134" s="23">
        <f t="shared" si="24"/>
        <v>0</v>
      </c>
      <c r="S134" s="24">
        <f t="shared" si="25"/>
        <v>0</v>
      </c>
      <c r="T134" s="25">
        <f t="shared" si="17"/>
        <v>0</v>
      </c>
      <c r="U134" s="26">
        <f t="shared" si="26"/>
        <v>0</v>
      </c>
      <c r="V134" s="32">
        <f t="shared" si="27"/>
        <v>0</v>
      </c>
      <c r="W134" s="26">
        <f t="shared" si="28"/>
        <v>0</v>
      </c>
      <c r="X134" s="27">
        <f t="shared" si="29"/>
        <v>0</v>
      </c>
      <c r="Y134" s="26">
        <f t="shared" si="30"/>
        <v>0</v>
      </c>
      <c r="Z134" s="26">
        <f t="shared" si="31"/>
        <v>0</v>
      </c>
      <c r="AA134" s="27">
        <f t="shared" si="18"/>
        <v>0</v>
      </c>
      <c r="AB134" s="28">
        <f t="shared" si="32"/>
        <v>0</v>
      </c>
      <c r="AC134" s="33">
        <f t="shared" si="33"/>
        <v>0</v>
      </c>
      <c r="AD134" s="34"/>
    </row>
    <row r="135" spans="1:30" ht="21" customHeight="1" x14ac:dyDescent="0.35">
      <c r="A135" s="12"/>
      <c r="B135" s="13"/>
      <c r="C135" s="13"/>
      <c r="D135" s="15"/>
      <c r="E135" s="16"/>
      <c r="F135" s="16"/>
      <c r="G135" s="17"/>
      <c r="H135" s="17"/>
      <c r="I135" s="18">
        <f t="shared" si="19"/>
        <v>0</v>
      </c>
      <c r="J135" s="19" t="str">
        <f t="shared" si="20"/>
        <v/>
      </c>
      <c r="K135" s="38" t="str">
        <f t="shared" si="21"/>
        <v/>
      </c>
      <c r="L135" s="21"/>
      <c r="M135" s="30" t="s">
        <v>19</v>
      </c>
      <c r="N135" s="31"/>
      <c r="O135" s="22">
        <f t="shared" si="22"/>
        <v>0</v>
      </c>
      <c r="P135" s="23">
        <f t="shared" si="23"/>
        <v>0</v>
      </c>
      <c r="Q135" s="23">
        <f t="shared" si="24"/>
        <v>0</v>
      </c>
      <c r="R135" s="23">
        <f t="shared" si="24"/>
        <v>0</v>
      </c>
      <c r="S135" s="24">
        <f t="shared" si="25"/>
        <v>0</v>
      </c>
      <c r="T135" s="25">
        <f t="shared" ref="T135:T149" si="34">IF(L135=0,0,IF((L135&lt;5000),5000,L135))</f>
        <v>0</v>
      </c>
      <c r="U135" s="26">
        <f t="shared" si="26"/>
        <v>0</v>
      </c>
      <c r="V135" s="32">
        <f t="shared" si="27"/>
        <v>0</v>
      </c>
      <c r="W135" s="26">
        <f t="shared" si="28"/>
        <v>0</v>
      </c>
      <c r="X135" s="27">
        <f t="shared" si="29"/>
        <v>0</v>
      </c>
      <c r="Y135" s="26">
        <f t="shared" si="30"/>
        <v>0</v>
      </c>
      <c r="Z135" s="26">
        <f t="shared" si="31"/>
        <v>0</v>
      </c>
      <c r="AA135" s="27">
        <f t="shared" ref="AA135:AA149" si="35">IF(AND(N135&gt;0,H135&gt;0,Y135&lt;P135),(ROUND(P135-Y135,2)),0)</f>
        <v>0</v>
      </c>
      <c r="AB135" s="28">
        <f t="shared" si="32"/>
        <v>0</v>
      </c>
      <c r="AC135" s="33">
        <f t="shared" si="33"/>
        <v>0</v>
      </c>
      <c r="AD135" s="34"/>
    </row>
    <row r="136" spans="1:30" ht="21" customHeight="1" x14ac:dyDescent="0.35">
      <c r="A136" s="12"/>
      <c r="B136" s="13"/>
      <c r="C136" s="13"/>
      <c r="D136" s="15"/>
      <c r="E136" s="16"/>
      <c r="F136" s="16"/>
      <c r="G136" s="17"/>
      <c r="H136" s="17"/>
      <c r="I136" s="18">
        <f t="shared" ref="I136:I149" si="36">G136+H136</f>
        <v>0</v>
      </c>
      <c r="J136" s="19" t="str">
        <f t="shared" ref="J136:J149" si="37">IF(I136&gt;0,IF(I136&gt;(F136-E136+1),"Errore n. max Giorni! Verificare periodo inserito",IF((F136-E136+1)=I136,"ok","")),"")</f>
        <v/>
      </c>
      <c r="K136" s="38" t="str">
        <f t="shared" ref="K136:K149" si="38">IF((I136&gt;0),(F136-E136+1)-H136,"")</f>
        <v/>
      </c>
      <c r="L136" s="21"/>
      <c r="M136" s="30" t="s">
        <v>19</v>
      </c>
      <c r="N136" s="31"/>
      <c r="O136" s="22">
        <f t="shared" ref="O136:O149" si="39">IF(N136&lt;35.64,N136,35.64)</f>
        <v>0</v>
      </c>
      <c r="P136" s="23">
        <f t="shared" ref="P136:P149" si="40">IF(N136=0,0,O136-13.49)</f>
        <v>0</v>
      </c>
      <c r="Q136" s="23">
        <f t="shared" ref="Q136:R149" si="41">ROUND(G136*O136,2)</f>
        <v>0</v>
      </c>
      <c r="R136" s="23">
        <f t="shared" si="41"/>
        <v>0</v>
      </c>
      <c r="S136" s="24">
        <f t="shared" ref="S136:S149" si="42">ROUND(Q136+R136,2)</f>
        <v>0</v>
      </c>
      <c r="T136" s="25">
        <f t="shared" si="34"/>
        <v>0</v>
      </c>
      <c r="U136" s="26">
        <f t="shared" ref="U136:U149" si="43">IF(T136=0,0,ROUND((T136-5000)/(20000-5000),2))</f>
        <v>0</v>
      </c>
      <c r="V136" s="32">
        <f t="shared" ref="V136:V149" si="44">IF(M136="NO",0,IF(M136="SI",17.16,0))</f>
        <v>0</v>
      </c>
      <c r="W136" s="26">
        <f t="shared" ref="W136:W149" si="45">IF(AND(N136&gt;0,G136&gt;0),ROUND((U136*(O136-V136)+V136),2),0)</f>
        <v>0</v>
      </c>
      <c r="X136" s="27">
        <f t="shared" ref="X136:X149" si="46">IF(AND(N136&gt;0,G136&gt;0),ROUND(O136-W136,2),0)</f>
        <v>0</v>
      </c>
      <c r="Y136" s="26">
        <f t="shared" ref="Y136:Y149" si="47">IF(AND(N136&gt;0,H136&gt;0),(ROUND((U136*(P136-V136)+V136),2)),0)</f>
        <v>0</v>
      </c>
      <c r="Z136" s="26">
        <f t="shared" ref="Z136:Z149" si="48">IF(P136&lt;Y136,P136,Y136)</f>
        <v>0</v>
      </c>
      <c r="AA136" s="27">
        <f t="shared" si="35"/>
        <v>0</v>
      </c>
      <c r="AB136" s="28">
        <f t="shared" ref="AB136:AB149" si="49">ROUND((W136*G136)+(Z136*H136),2)</f>
        <v>0</v>
      </c>
      <c r="AC136" s="33">
        <f t="shared" ref="AC136:AC149" si="50">IF(I136&gt;0,IF(L136="","Inserire Isee in colonna L",IF(M136="","COMPILARE COLONNA M",ROUND((X136*G136)+(AA136*H136),2))),0)</f>
        <v>0</v>
      </c>
      <c r="AD136" s="34"/>
    </row>
    <row r="137" spans="1:30" ht="21" customHeight="1" x14ac:dyDescent="0.35">
      <c r="A137" s="12"/>
      <c r="B137" s="13"/>
      <c r="C137" s="13"/>
      <c r="D137" s="15"/>
      <c r="E137" s="16"/>
      <c r="F137" s="16"/>
      <c r="G137" s="17"/>
      <c r="H137" s="17"/>
      <c r="I137" s="18">
        <f t="shared" si="36"/>
        <v>0</v>
      </c>
      <c r="J137" s="19" t="str">
        <f t="shared" si="37"/>
        <v/>
      </c>
      <c r="K137" s="38" t="str">
        <f t="shared" si="38"/>
        <v/>
      </c>
      <c r="L137" s="21"/>
      <c r="M137" s="30" t="s">
        <v>19</v>
      </c>
      <c r="N137" s="31"/>
      <c r="O137" s="22">
        <f t="shared" si="39"/>
        <v>0</v>
      </c>
      <c r="P137" s="23">
        <f t="shared" si="40"/>
        <v>0</v>
      </c>
      <c r="Q137" s="23">
        <f t="shared" si="41"/>
        <v>0</v>
      </c>
      <c r="R137" s="23">
        <f t="shared" si="41"/>
        <v>0</v>
      </c>
      <c r="S137" s="24">
        <f t="shared" si="42"/>
        <v>0</v>
      </c>
      <c r="T137" s="25">
        <f t="shared" si="34"/>
        <v>0</v>
      </c>
      <c r="U137" s="26">
        <f t="shared" si="43"/>
        <v>0</v>
      </c>
      <c r="V137" s="32">
        <f t="shared" si="44"/>
        <v>0</v>
      </c>
      <c r="W137" s="26">
        <f t="shared" si="45"/>
        <v>0</v>
      </c>
      <c r="X137" s="27">
        <f t="shared" si="46"/>
        <v>0</v>
      </c>
      <c r="Y137" s="26">
        <f t="shared" si="47"/>
        <v>0</v>
      </c>
      <c r="Z137" s="26">
        <f t="shared" si="48"/>
        <v>0</v>
      </c>
      <c r="AA137" s="27">
        <f t="shared" si="35"/>
        <v>0</v>
      </c>
      <c r="AB137" s="28">
        <f t="shared" si="49"/>
        <v>0</v>
      </c>
      <c r="AC137" s="33">
        <f t="shared" si="50"/>
        <v>0</v>
      </c>
      <c r="AD137" s="34"/>
    </row>
    <row r="138" spans="1:30" ht="21" customHeight="1" x14ac:dyDescent="0.35">
      <c r="A138" s="12"/>
      <c r="B138" s="13"/>
      <c r="C138" s="13"/>
      <c r="D138" s="15"/>
      <c r="E138" s="16"/>
      <c r="F138" s="16"/>
      <c r="G138" s="17"/>
      <c r="H138" s="17"/>
      <c r="I138" s="18">
        <f t="shared" si="36"/>
        <v>0</v>
      </c>
      <c r="J138" s="19" t="str">
        <f t="shared" si="37"/>
        <v/>
      </c>
      <c r="K138" s="38" t="str">
        <f t="shared" si="38"/>
        <v/>
      </c>
      <c r="L138" s="21"/>
      <c r="M138" s="30" t="s">
        <v>19</v>
      </c>
      <c r="N138" s="31"/>
      <c r="O138" s="22">
        <f t="shared" si="39"/>
        <v>0</v>
      </c>
      <c r="P138" s="23">
        <f t="shared" si="40"/>
        <v>0</v>
      </c>
      <c r="Q138" s="23">
        <f t="shared" si="41"/>
        <v>0</v>
      </c>
      <c r="R138" s="23">
        <f t="shared" si="41"/>
        <v>0</v>
      </c>
      <c r="S138" s="24">
        <f t="shared" si="42"/>
        <v>0</v>
      </c>
      <c r="T138" s="25">
        <f t="shared" si="34"/>
        <v>0</v>
      </c>
      <c r="U138" s="26">
        <f t="shared" si="43"/>
        <v>0</v>
      </c>
      <c r="V138" s="32">
        <f t="shared" si="44"/>
        <v>0</v>
      </c>
      <c r="W138" s="26">
        <f t="shared" si="45"/>
        <v>0</v>
      </c>
      <c r="X138" s="27">
        <f t="shared" si="46"/>
        <v>0</v>
      </c>
      <c r="Y138" s="26">
        <f t="shared" si="47"/>
        <v>0</v>
      </c>
      <c r="Z138" s="26">
        <f t="shared" si="48"/>
        <v>0</v>
      </c>
      <c r="AA138" s="27">
        <f t="shared" si="35"/>
        <v>0</v>
      </c>
      <c r="AB138" s="28">
        <f t="shared" si="49"/>
        <v>0</v>
      </c>
      <c r="AC138" s="33">
        <f t="shared" si="50"/>
        <v>0</v>
      </c>
      <c r="AD138" s="34"/>
    </row>
    <row r="139" spans="1:30" ht="21" customHeight="1" x14ac:dyDescent="0.35">
      <c r="A139" s="12"/>
      <c r="B139" s="13"/>
      <c r="C139" s="13"/>
      <c r="D139" s="15"/>
      <c r="E139" s="16"/>
      <c r="F139" s="16"/>
      <c r="G139" s="17"/>
      <c r="H139" s="17"/>
      <c r="I139" s="18">
        <f t="shared" si="36"/>
        <v>0</v>
      </c>
      <c r="J139" s="19" t="str">
        <f t="shared" si="37"/>
        <v/>
      </c>
      <c r="K139" s="38" t="str">
        <f t="shared" si="38"/>
        <v/>
      </c>
      <c r="L139" s="21"/>
      <c r="M139" s="30" t="s">
        <v>19</v>
      </c>
      <c r="N139" s="31"/>
      <c r="O139" s="22">
        <f t="shared" si="39"/>
        <v>0</v>
      </c>
      <c r="P139" s="23">
        <f t="shared" si="40"/>
        <v>0</v>
      </c>
      <c r="Q139" s="23">
        <f t="shared" si="41"/>
        <v>0</v>
      </c>
      <c r="R139" s="23">
        <f t="shared" si="41"/>
        <v>0</v>
      </c>
      <c r="S139" s="24">
        <f t="shared" si="42"/>
        <v>0</v>
      </c>
      <c r="T139" s="25">
        <f t="shared" si="34"/>
        <v>0</v>
      </c>
      <c r="U139" s="26">
        <f t="shared" si="43"/>
        <v>0</v>
      </c>
      <c r="V139" s="32">
        <f t="shared" si="44"/>
        <v>0</v>
      </c>
      <c r="W139" s="26">
        <f t="shared" si="45"/>
        <v>0</v>
      </c>
      <c r="X139" s="27">
        <f t="shared" si="46"/>
        <v>0</v>
      </c>
      <c r="Y139" s="26">
        <f t="shared" si="47"/>
        <v>0</v>
      </c>
      <c r="Z139" s="26">
        <f t="shared" si="48"/>
        <v>0</v>
      </c>
      <c r="AA139" s="27">
        <f t="shared" si="35"/>
        <v>0</v>
      </c>
      <c r="AB139" s="28">
        <f t="shared" si="49"/>
        <v>0</v>
      </c>
      <c r="AC139" s="33">
        <f t="shared" si="50"/>
        <v>0</v>
      </c>
      <c r="AD139" s="34"/>
    </row>
    <row r="140" spans="1:30" ht="21" customHeight="1" x14ac:dyDescent="0.35">
      <c r="A140" s="12"/>
      <c r="B140" s="13"/>
      <c r="C140" s="13"/>
      <c r="D140" s="15"/>
      <c r="E140" s="16"/>
      <c r="F140" s="16"/>
      <c r="G140" s="17"/>
      <c r="H140" s="17"/>
      <c r="I140" s="18">
        <f t="shared" si="36"/>
        <v>0</v>
      </c>
      <c r="J140" s="19" t="str">
        <f t="shared" si="37"/>
        <v/>
      </c>
      <c r="K140" s="38" t="str">
        <f t="shared" si="38"/>
        <v/>
      </c>
      <c r="L140" s="21"/>
      <c r="M140" s="30" t="s">
        <v>19</v>
      </c>
      <c r="N140" s="31"/>
      <c r="O140" s="22">
        <f t="shared" si="39"/>
        <v>0</v>
      </c>
      <c r="P140" s="23">
        <f t="shared" si="40"/>
        <v>0</v>
      </c>
      <c r="Q140" s="23">
        <f t="shared" si="41"/>
        <v>0</v>
      </c>
      <c r="R140" s="23">
        <f t="shared" si="41"/>
        <v>0</v>
      </c>
      <c r="S140" s="24">
        <f t="shared" si="42"/>
        <v>0</v>
      </c>
      <c r="T140" s="25">
        <f t="shared" si="34"/>
        <v>0</v>
      </c>
      <c r="U140" s="26">
        <f t="shared" si="43"/>
        <v>0</v>
      </c>
      <c r="V140" s="32">
        <f t="shared" si="44"/>
        <v>0</v>
      </c>
      <c r="W140" s="26">
        <f t="shared" si="45"/>
        <v>0</v>
      </c>
      <c r="X140" s="27">
        <f t="shared" si="46"/>
        <v>0</v>
      </c>
      <c r="Y140" s="26">
        <f t="shared" si="47"/>
        <v>0</v>
      </c>
      <c r="Z140" s="26">
        <f t="shared" si="48"/>
        <v>0</v>
      </c>
      <c r="AA140" s="27">
        <f t="shared" si="35"/>
        <v>0</v>
      </c>
      <c r="AB140" s="28">
        <f t="shared" si="49"/>
        <v>0</v>
      </c>
      <c r="AC140" s="33">
        <f t="shared" si="50"/>
        <v>0</v>
      </c>
      <c r="AD140" s="34"/>
    </row>
    <row r="141" spans="1:30" ht="21" customHeight="1" x14ac:dyDescent="0.35">
      <c r="A141" s="12"/>
      <c r="B141" s="13"/>
      <c r="C141" s="13"/>
      <c r="D141" s="15"/>
      <c r="E141" s="16"/>
      <c r="F141" s="16"/>
      <c r="G141" s="17"/>
      <c r="H141" s="17"/>
      <c r="I141" s="18">
        <f t="shared" si="36"/>
        <v>0</v>
      </c>
      <c r="J141" s="19" t="str">
        <f t="shared" si="37"/>
        <v/>
      </c>
      <c r="K141" s="38" t="str">
        <f t="shared" si="38"/>
        <v/>
      </c>
      <c r="L141" s="21"/>
      <c r="M141" s="30" t="s">
        <v>19</v>
      </c>
      <c r="N141" s="31"/>
      <c r="O141" s="22">
        <f t="shared" si="39"/>
        <v>0</v>
      </c>
      <c r="P141" s="23">
        <f t="shared" si="40"/>
        <v>0</v>
      </c>
      <c r="Q141" s="23">
        <f t="shared" si="41"/>
        <v>0</v>
      </c>
      <c r="R141" s="23">
        <f t="shared" si="41"/>
        <v>0</v>
      </c>
      <c r="S141" s="24">
        <f t="shared" si="42"/>
        <v>0</v>
      </c>
      <c r="T141" s="25">
        <f t="shared" si="34"/>
        <v>0</v>
      </c>
      <c r="U141" s="26">
        <f t="shared" si="43"/>
        <v>0</v>
      </c>
      <c r="V141" s="32">
        <f t="shared" si="44"/>
        <v>0</v>
      </c>
      <c r="W141" s="26">
        <f t="shared" si="45"/>
        <v>0</v>
      </c>
      <c r="X141" s="27">
        <f t="shared" si="46"/>
        <v>0</v>
      </c>
      <c r="Y141" s="26">
        <f t="shared" si="47"/>
        <v>0</v>
      </c>
      <c r="Z141" s="26">
        <f t="shared" si="48"/>
        <v>0</v>
      </c>
      <c r="AA141" s="27">
        <f t="shared" si="35"/>
        <v>0</v>
      </c>
      <c r="AB141" s="28">
        <f t="shared" si="49"/>
        <v>0</v>
      </c>
      <c r="AC141" s="33">
        <f t="shared" si="50"/>
        <v>0</v>
      </c>
      <c r="AD141" s="34"/>
    </row>
    <row r="142" spans="1:30" ht="21" customHeight="1" x14ac:dyDescent="0.35">
      <c r="A142" s="12"/>
      <c r="B142" s="13"/>
      <c r="C142" s="13"/>
      <c r="D142" s="15"/>
      <c r="E142" s="16"/>
      <c r="F142" s="16"/>
      <c r="G142" s="17"/>
      <c r="H142" s="17"/>
      <c r="I142" s="18">
        <f t="shared" si="36"/>
        <v>0</v>
      </c>
      <c r="J142" s="19" t="str">
        <f t="shared" si="37"/>
        <v/>
      </c>
      <c r="K142" s="38" t="str">
        <f t="shared" si="38"/>
        <v/>
      </c>
      <c r="L142" s="21"/>
      <c r="M142" s="30" t="s">
        <v>19</v>
      </c>
      <c r="N142" s="31"/>
      <c r="O142" s="22">
        <f t="shared" si="39"/>
        <v>0</v>
      </c>
      <c r="P142" s="23">
        <f t="shared" si="40"/>
        <v>0</v>
      </c>
      <c r="Q142" s="23">
        <f t="shared" si="41"/>
        <v>0</v>
      </c>
      <c r="R142" s="23">
        <f t="shared" si="41"/>
        <v>0</v>
      </c>
      <c r="S142" s="24">
        <f t="shared" si="42"/>
        <v>0</v>
      </c>
      <c r="T142" s="25">
        <f t="shared" si="34"/>
        <v>0</v>
      </c>
      <c r="U142" s="26">
        <f t="shared" si="43"/>
        <v>0</v>
      </c>
      <c r="V142" s="32">
        <f t="shared" si="44"/>
        <v>0</v>
      </c>
      <c r="W142" s="26">
        <f t="shared" si="45"/>
        <v>0</v>
      </c>
      <c r="X142" s="27">
        <f t="shared" si="46"/>
        <v>0</v>
      </c>
      <c r="Y142" s="26">
        <f t="shared" si="47"/>
        <v>0</v>
      </c>
      <c r="Z142" s="26">
        <f t="shared" si="48"/>
        <v>0</v>
      </c>
      <c r="AA142" s="27">
        <f t="shared" si="35"/>
        <v>0</v>
      </c>
      <c r="AB142" s="28">
        <f t="shared" si="49"/>
        <v>0</v>
      </c>
      <c r="AC142" s="33">
        <f t="shared" si="50"/>
        <v>0</v>
      </c>
      <c r="AD142" s="34"/>
    </row>
    <row r="143" spans="1:30" ht="21" customHeight="1" x14ac:dyDescent="0.35">
      <c r="A143" s="12"/>
      <c r="B143" s="13"/>
      <c r="C143" s="13"/>
      <c r="D143" s="15"/>
      <c r="E143" s="16"/>
      <c r="F143" s="16"/>
      <c r="G143" s="17"/>
      <c r="H143" s="17"/>
      <c r="I143" s="18">
        <f t="shared" si="36"/>
        <v>0</v>
      </c>
      <c r="J143" s="19" t="str">
        <f t="shared" si="37"/>
        <v/>
      </c>
      <c r="K143" s="38" t="str">
        <f t="shared" si="38"/>
        <v/>
      </c>
      <c r="L143" s="21"/>
      <c r="M143" s="30" t="s">
        <v>19</v>
      </c>
      <c r="N143" s="31"/>
      <c r="O143" s="22">
        <f t="shared" si="39"/>
        <v>0</v>
      </c>
      <c r="P143" s="23">
        <f t="shared" si="40"/>
        <v>0</v>
      </c>
      <c r="Q143" s="23">
        <f t="shared" si="41"/>
        <v>0</v>
      </c>
      <c r="R143" s="23">
        <f t="shared" si="41"/>
        <v>0</v>
      </c>
      <c r="S143" s="24">
        <f t="shared" si="42"/>
        <v>0</v>
      </c>
      <c r="T143" s="25">
        <f t="shared" si="34"/>
        <v>0</v>
      </c>
      <c r="U143" s="26">
        <f t="shared" si="43"/>
        <v>0</v>
      </c>
      <c r="V143" s="32">
        <f t="shared" si="44"/>
        <v>0</v>
      </c>
      <c r="W143" s="26">
        <f t="shared" si="45"/>
        <v>0</v>
      </c>
      <c r="X143" s="27">
        <f t="shared" si="46"/>
        <v>0</v>
      </c>
      <c r="Y143" s="26">
        <f t="shared" si="47"/>
        <v>0</v>
      </c>
      <c r="Z143" s="26">
        <f t="shared" si="48"/>
        <v>0</v>
      </c>
      <c r="AA143" s="27">
        <f t="shared" si="35"/>
        <v>0</v>
      </c>
      <c r="AB143" s="28">
        <f t="shared" si="49"/>
        <v>0</v>
      </c>
      <c r="AC143" s="33">
        <f t="shared" si="50"/>
        <v>0</v>
      </c>
      <c r="AD143" s="34"/>
    </row>
    <row r="144" spans="1:30" ht="21" customHeight="1" x14ac:dyDescent="0.35">
      <c r="A144" s="12"/>
      <c r="B144" s="13"/>
      <c r="C144" s="13"/>
      <c r="D144" s="15"/>
      <c r="E144" s="16"/>
      <c r="F144" s="16"/>
      <c r="G144" s="17"/>
      <c r="H144" s="17"/>
      <c r="I144" s="18">
        <f t="shared" si="36"/>
        <v>0</v>
      </c>
      <c r="J144" s="19" t="str">
        <f t="shared" si="37"/>
        <v/>
      </c>
      <c r="K144" s="38" t="str">
        <f t="shared" si="38"/>
        <v/>
      </c>
      <c r="L144" s="21"/>
      <c r="M144" s="30" t="s">
        <v>19</v>
      </c>
      <c r="N144" s="31"/>
      <c r="O144" s="22">
        <f t="shared" si="39"/>
        <v>0</v>
      </c>
      <c r="P144" s="23">
        <f t="shared" si="40"/>
        <v>0</v>
      </c>
      <c r="Q144" s="23">
        <f t="shared" si="41"/>
        <v>0</v>
      </c>
      <c r="R144" s="23">
        <f t="shared" si="41"/>
        <v>0</v>
      </c>
      <c r="S144" s="24">
        <f t="shared" si="42"/>
        <v>0</v>
      </c>
      <c r="T144" s="25">
        <f t="shared" si="34"/>
        <v>0</v>
      </c>
      <c r="U144" s="26">
        <f t="shared" si="43"/>
        <v>0</v>
      </c>
      <c r="V144" s="32">
        <f t="shared" si="44"/>
        <v>0</v>
      </c>
      <c r="W144" s="26">
        <f t="shared" si="45"/>
        <v>0</v>
      </c>
      <c r="X144" s="27">
        <f t="shared" si="46"/>
        <v>0</v>
      </c>
      <c r="Y144" s="26">
        <f t="shared" si="47"/>
        <v>0</v>
      </c>
      <c r="Z144" s="26">
        <f t="shared" si="48"/>
        <v>0</v>
      </c>
      <c r="AA144" s="27">
        <f t="shared" si="35"/>
        <v>0</v>
      </c>
      <c r="AB144" s="28">
        <f t="shared" si="49"/>
        <v>0</v>
      </c>
      <c r="AC144" s="33">
        <f t="shared" si="50"/>
        <v>0</v>
      </c>
      <c r="AD144" s="34"/>
    </row>
    <row r="145" spans="1:30" ht="21" customHeight="1" x14ac:dyDescent="0.35">
      <c r="A145" s="12"/>
      <c r="B145" s="13"/>
      <c r="C145" s="13"/>
      <c r="D145" s="15"/>
      <c r="E145" s="16"/>
      <c r="F145" s="16"/>
      <c r="G145" s="17"/>
      <c r="H145" s="17"/>
      <c r="I145" s="18">
        <f t="shared" si="36"/>
        <v>0</v>
      </c>
      <c r="J145" s="19" t="str">
        <f t="shared" si="37"/>
        <v/>
      </c>
      <c r="K145" s="38" t="str">
        <f t="shared" si="38"/>
        <v/>
      </c>
      <c r="L145" s="21"/>
      <c r="M145" s="30" t="s">
        <v>19</v>
      </c>
      <c r="N145" s="31"/>
      <c r="O145" s="22">
        <f t="shared" si="39"/>
        <v>0</v>
      </c>
      <c r="P145" s="23">
        <f t="shared" si="40"/>
        <v>0</v>
      </c>
      <c r="Q145" s="23">
        <f t="shared" si="41"/>
        <v>0</v>
      </c>
      <c r="R145" s="23">
        <f t="shared" si="41"/>
        <v>0</v>
      </c>
      <c r="S145" s="24">
        <f t="shared" si="42"/>
        <v>0</v>
      </c>
      <c r="T145" s="25">
        <f t="shared" si="34"/>
        <v>0</v>
      </c>
      <c r="U145" s="26">
        <f t="shared" si="43"/>
        <v>0</v>
      </c>
      <c r="V145" s="32">
        <f t="shared" si="44"/>
        <v>0</v>
      </c>
      <c r="W145" s="26">
        <f t="shared" si="45"/>
        <v>0</v>
      </c>
      <c r="X145" s="27">
        <f t="shared" si="46"/>
        <v>0</v>
      </c>
      <c r="Y145" s="26">
        <f t="shared" si="47"/>
        <v>0</v>
      </c>
      <c r="Z145" s="26">
        <f t="shared" si="48"/>
        <v>0</v>
      </c>
      <c r="AA145" s="27">
        <f t="shared" si="35"/>
        <v>0</v>
      </c>
      <c r="AB145" s="28">
        <f t="shared" si="49"/>
        <v>0</v>
      </c>
      <c r="AC145" s="33">
        <f t="shared" si="50"/>
        <v>0</v>
      </c>
      <c r="AD145" s="34"/>
    </row>
    <row r="146" spans="1:30" ht="21" customHeight="1" x14ac:dyDescent="0.35">
      <c r="A146" s="12"/>
      <c r="B146" s="13"/>
      <c r="C146" s="13"/>
      <c r="D146" s="15"/>
      <c r="E146" s="16"/>
      <c r="F146" s="16"/>
      <c r="G146" s="17"/>
      <c r="H146" s="17"/>
      <c r="I146" s="18">
        <f t="shared" si="36"/>
        <v>0</v>
      </c>
      <c r="J146" s="19" t="str">
        <f t="shared" si="37"/>
        <v/>
      </c>
      <c r="K146" s="38" t="str">
        <f t="shared" si="38"/>
        <v/>
      </c>
      <c r="L146" s="21"/>
      <c r="M146" s="30" t="s">
        <v>19</v>
      </c>
      <c r="N146" s="31"/>
      <c r="O146" s="22">
        <f t="shared" si="39"/>
        <v>0</v>
      </c>
      <c r="P146" s="23">
        <f t="shared" si="40"/>
        <v>0</v>
      </c>
      <c r="Q146" s="23">
        <f t="shared" si="41"/>
        <v>0</v>
      </c>
      <c r="R146" s="23">
        <f t="shared" si="41"/>
        <v>0</v>
      </c>
      <c r="S146" s="24">
        <f t="shared" si="42"/>
        <v>0</v>
      </c>
      <c r="T146" s="25">
        <f t="shared" si="34"/>
        <v>0</v>
      </c>
      <c r="U146" s="26">
        <f t="shared" si="43"/>
        <v>0</v>
      </c>
      <c r="V146" s="32">
        <f t="shared" si="44"/>
        <v>0</v>
      </c>
      <c r="W146" s="26">
        <f t="shared" si="45"/>
        <v>0</v>
      </c>
      <c r="X146" s="27">
        <f t="shared" si="46"/>
        <v>0</v>
      </c>
      <c r="Y146" s="26">
        <f t="shared" si="47"/>
        <v>0</v>
      </c>
      <c r="Z146" s="26">
        <f t="shared" si="48"/>
        <v>0</v>
      </c>
      <c r="AA146" s="27">
        <f t="shared" si="35"/>
        <v>0</v>
      </c>
      <c r="AB146" s="28">
        <f t="shared" si="49"/>
        <v>0</v>
      </c>
      <c r="AC146" s="33">
        <f t="shared" si="50"/>
        <v>0</v>
      </c>
      <c r="AD146" s="34"/>
    </row>
    <row r="147" spans="1:30" ht="21" customHeight="1" x14ac:dyDescent="0.35">
      <c r="A147" s="12"/>
      <c r="B147" s="13"/>
      <c r="C147" s="13"/>
      <c r="D147" s="15"/>
      <c r="E147" s="16"/>
      <c r="F147" s="16"/>
      <c r="G147" s="17"/>
      <c r="H147" s="17"/>
      <c r="I147" s="18">
        <f t="shared" si="36"/>
        <v>0</v>
      </c>
      <c r="J147" s="19" t="str">
        <f t="shared" si="37"/>
        <v/>
      </c>
      <c r="K147" s="38" t="str">
        <f t="shared" si="38"/>
        <v/>
      </c>
      <c r="L147" s="21"/>
      <c r="M147" s="30" t="s">
        <v>19</v>
      </c>
      <c r="N147" s="31"/>
      <c r="O147" s="22">
        <f t="shared" si="39"/>
        <v>0</v>
      </c>
      <c r="P147" s="23">
        <f t="shared" si="40"/>
        <v>0</v>
      </c>
      <c r="Q147" s="23">
        <f t="shared" si="41"/>
        <v>0</v>
      </c>
      <c r="R147" s="23">
        <f t="shared" si="41"/>
        <v>0</v>
      </c>
      <c r="S147" s="24">
        <f t="shared" si="42"/>
        <v>0</v>
      </c>
      <c r="T147" s="25">
        <f t="shared" si="34"/>
        <v>0</v>
      </c>
      <c r="U147" s="26">
        <f t="shared" si="43"/>
        <v>0</v>
      </c>
      <c r="V147" s="32">
        <f t="shared" si="44"/>
        <v>0</v>
      </c>
      <c r="W147" s="26">
        <f t="shared" si="45"/>
        <v>0</v>
      </c>
      <c r="X147" s="27">
        <f t="shared" si="46"/>
        <v>0</v>
      </c>
      <c r="Y147" s="26">
        <f t="shared" si="47"/>
        <v>0</v>
      </c>
      <c r="Z147" s="26">
        <f t="shared" si="48"/>
        <v>0</v>
      </c>
      <c r="AA147" s="27">
        <f t="shared" si="35"/>
        <v>0</v>
      </c>
      <c r="AB147" s="28">
        <f t="shared" si="49"/>
        <v>0</v>
      </c>
      <c r="AC147" s="33">
        <f t="shared" si="50"/>
        <v>0</v>
      </c>
      <c r="AD147" s="34"/>
    </row>
    <row r="148" spans="1:30" ht="21" customHeight="1" x14ac:dyDescent="0.35">
      <c r="A148" s="12"/>
      <c r="B148" s="13"/>
      <c r="C148" s="13"/>
      <c r="D148" s="15"/>
      <c r="E148" s="16"/>
      <c r="F148" s="16"/>
      <c r="G148" s="17"/>
      <c r="H148" s="17"/>
      <c r="I148" s="18">
        <f t="shared" si="36"/>
        <v>0</v>
      </c>
      <c r="J148" s="19" t="str">
        <f t="shared" si="37"/>
        <v/>
      </c>
      <c r="K148" s="38" t="str">
        <f t="shared" si="38"/>
        <v/>
      </c>
      <c r="L148" s="21"/>
      <c r="M148" s="30" t="s">
        <v>19</v>
      </c>
      <c r="N148" s="31"/>
      <c r="O148" s="22">
        <f t="shared" si="39"/>
        <v>0</v>
      </c>
      <c r="P148" s="23">
        <f t="shared" si="40"/>
        <v>0</v>
      </c>
      <c r="Q148" s="23">
        <f t="shared" si="41"/>
        <v>0</v>
      </c>
      <c r="R148" s="23">
        <f t="shared" si="41"/>
        <v>0</v>
      </c>
      <c r="S148" s="24">
        <f t="shared" si="42"/>
        <v>0</v>
      </c>
      <c r="T148" s="25">
        <f t="shared" si="34"/>
        <v>0</v>
      </c>
      <c r="U148" s="26">
        <f t="shared" si="43"/>
        <v>0</v>
      </c>
      <c r="V148" s="32">
        <f t="shared" si="44"/>
        <v>0</v>
      </c>
      <c r="W148" s="26">
        <f t="shared" si="45"/>
        <v>0</v>
      </c>
      <c r="X148" s="27">
        <f t="shared" si="46"/>
        <v>0</v>
      </c>
      <c r="Y148" s="26">
        <f t="shared" si="47"/>
        <v>0</v>
      </c>
      <c r="Z148" s="26">
        <f t="shared" si="48"/>
        <v>0</v>
      </c>
      <c r="AA148" s="27">
        <f t="shared" si="35"/>
        <v>0</v>
      </c>
      <c r="AB148" s="28">
        <f t="shared" si="49"/>
        <v>0</v>
      </c>
      <c r="AC148" s="33">
        <f t="shared" si="50"/>
        <v>0</v>
      </c>
      <c r="AD148" s="34"/>
    </row>
    <row r="149" spans="1:30" ht="21" customHeight="1" thickBot="1" x14ac:dyDescent="0.4">
      <c r="A149" s="61"/>
      <c r="B149" s="45"/>
      <c r="C149" s="45"/>
      <c r="D149" s="47"/>
      <c r="E149" s="48"/>
      <c r="F149" s="48"/>
      <c r="G149" s="17"/>
      <c r="H149" s="49"/>
      <c r="I149" s="50">
        <f t="shared" si="36"/>
        <v>0</v>
      </c>
      <c r="J149" s="19" t="str">
        <f t="shared" si="37"/>
        <v/>
      </c>
      <c r="K149" s="51" t="str">
        <f t="shared" si="38"/>
        <v/>
      </c>
      <c r="L149" s="52"/>
      <c r="M149" s="53" t="s">
        <v>19</v>
      </c>
      <c r="N149" s="70"/>
      <c r="O149" s="54">
        <f t="shared" si="39"/>
        <v>0</v>
      </c>
      <c r="P149" s="55">
        <f t="shared" si="40"/>
        <v>0</v>
      </c>
      <c r="Q149" s="55">
        <f t="shared" si="41"/>
        <v>0</v>
      </c>
      <c r="R149" s="55">
        <f t="shared" si="41"/>
        <v>0</v>
      </c>
      <c r="S149" s="56">
        <f t="shared" si="42"/>
        <v>0</v>
      </c>
      <c r="T149" s="57">
        <f t="shared" si="34"/>
        <v>0</v>
      </c>
      <c r="U149" s="58">
        <f t="shared" si="43"/>
        <v>0</v>
      </c>
      <c r="V149" s="32">
        <f t="shared" si="44"/>
        <v>0</v>
      </c>
      <c r="W149" s="58">
        <f t="shared" si="45"/>
        <v>0</v>
      </c>
      <c r="X149" s="59">
        <f t="shared" si="46"/>
        <v>0</v>
      </c>
      <c r="Y149" s="58">
        <f t="shared" si="47"/>
        <v>0</v>
      </c>
      <c r="Z149" s="58">
        <f t="shared" si="48"/>
        <v>0</v>
      </c>
      <c r="AA149" s="59">
        <f t="shared" si="35"/>
        <v>0</v>
      </c>
      <c r="AB149" s="60">
        <f t="shared" si="49"/>
        <v>0</v>
      </c>
      <c r="AC149" s="33">
        <f t="shared" si="50"/>
        <v>0</v>
      </c>
      <c r="AD149" s="34"/>
    </row>
    <row r="150" spans="1:30" ht="37.700000000000003" customHeight="1" thickBot="1" x14ac:dyDescent="0.4">
      <c r="A150" s="182">
        <f>IF(SUM(A7:A149)&gt;0,LARGE($A$7:$A$149,1),0)</f>
        <v>0</v>
      </c>
      <c r="B150" s="191"/>
      <c r="C150" s="191"/>
      <c r="D150" s="193"/>
      <c r="E150" s="194"/>
      <c r="F150" s="194"/>
      <c r="G150" s="183">
        <f>ROUND(SUM(G7:G149),2)</f>
        <v>0</v>
      </c>
      <c r="H150" s="183">
        <f>ROUND(SUM(H7:H149),2)</f>
        <v>0</v>
      </c>
      <c r="I150" s="71"/>
      <c r="J150" s="72"/>
      <c r="K150" s="73"/>
      <c r="L150" s="198"/>
      <c r="M150" s="199"/>
      <c r="N150" s="200"/>
      <c r="O150" s="74"/>
      <c r="P150" s="74"/>
      <c r="Q150" s="74"/>
      <c r="R150" s="74"/>
      <c r="S150" s="186">
        <f>ROUND(SUM(S7:S149),2)</f>
        <v>0</v>
      </c>
      <c r="T150" s="75"/>
      <c r="U150" s="76"/>
      <c r="V150" s="77"/>
      <c r="W150" s="76"/>
      <c r="X150" s="78"/>
      <c r="Y150" s="76"/>
      <c r="Z150" s="76"/>
      <c r="AA150" s="78"/>
      <c r="AB150" s="186">
        <f>ROUND(SUM(AB7:AB149),2)</f>
        <v>0</v>
      </c>
      <c r="AC150" s="186">
        <f>ROUND(SUM(AC7:AC149),2)</f>
        <v>0</v>
      </c>
      <c r="AD150" s="34"/>
    </row>
  </sheetData>
  <sheetProtection algorithmName="SHA-512" hashValue="UbDUK3542ZBmFulGRo4SjjRA1hMuSqcAjK8dV+gdyiAPp8I1B84kkZElazz+t/SvS1wxfnIILoz7ZmtAnkttLw==" saltValue="4bz94INwfl/A90KiOh18kA==" spinCount="100000" sheet="1" objects="1" scenarios="1"/>
  <mergeCells count="10">
    <mergeCell ref="T5:U5"/>
    <mergeCell ref="W5:AC5"/>
    <mergeCell ref="A4:AC4"/>
    <mergeCell ref="B5:C5"/>
    <mergeCell ref="E5:F5"/>
    <mergeCell ref="G5:H5"/>
    <mergeCell ref="I5:J5"/>
    <mergeCell ref="L5:M5"/>
    <mergeCell ref="N5:P5"/>
    <mergeCell ref="Q5:S5"/>
  </mergeCells>
  <conditionalFormatting sqref="J7:J150">
    <cfRule type="cellIs" dxfId="3" priority="2" operator="equal">
      <formula>"Errore! Verificare Giorni"</formula>
    </cfRule>
  </conditionalFormatting>
  <conditionalFormatting sqref="J7:J150">
    <cfRule type="cellIs" dxfId="2" priority="1" operator="equal">
      <formula>"Errore! Verificare Giorni"</formula>
    </cfRule>
  </conditionalFormatting>
  <dataValidations count="12">
    <dataValidation type="list" allowBlank="1" showInputMessage="1" showErrorMessage="1" sqref="RDU982845:RDU983186 SW7:SW149 ACS7:ACS149 AMO7:AMO149 AWK7:AWK149 BGG7:BGG149 BQC7:BQC149 BZY7:BZY149 CJU7:CJU149 CTQ7:CTQ149 DDM7:DDM149 DNI7:DNI149 DXE7:DXE149 EHA7:EHA149 EQW7:EQW149 FAS7:FAS149 FKO7:FKO149 FUK7:FUK149 GEG7:GEG149 GOC7:GOC149 GXY7:GXY149 HHU7:HHU149 HRQ7:HRQ149 IBM7:IBM149 ILI7:ILI149 IVE7:IVE149 JFA7:JFA149 JOW7:JOW149 JYS7:JYS149 KIO7:KIO149 KSK7:KSK149 LCG7:LCG149 LMC7:LMC149 LVY7:LVY149 MFU7:MFU149 MPQ7:MPQ149 MZM7:MZM149 NJI7:NJI149 NTE7:NTE149 ODA7:ODA149 OMW7:OMW149 OWS7:OWS149 PGO7:PGO149 PQK7:PQK149 QAG7:QAG149 QKC7:QKC149 QTY7:QTY149 RDU7:RDU149 RNQ7:RNQ149 RXM7:RXM149 SHI7:SHI149 SRE7:SRE149 TBA7:TBA149 TKW7:TKW149 TUS7:TUS149 UEO7:UEO149 UOK7:UOK149 UYG7:UYG149 VIC7:VIC149 VRY7:VRY149 WBU7:WBU149 WLQ7:WLQ149 WVM7:WVM149 QTY982845:QTY983186 RNQ982845:RNQ983186 JA65341:JA65682 SW65341:SW65682 ACS65341:ACS65682 AMO65341:AMO65682 AWK65341:AWK65682 BGG65341:BGG65682 BQC65341:BQC65682 BZY65341:BZY65682 CJU65341:CJU65682 CTQ65341:CTQ65682 DDM65341:DDM65682 DNI65341:DNI65682 DXE65341:DXE65682 EHA65341:EHA65682 EQW65341:EQW65682 FAS65341:FAS65682 FKO65341:FKO65682 FUK65341:FUK65682 GEG65341:GEG65682 GOC65341:GOC65682 GXY65341:GXY65682 HHU65341:HHU65682 HRQ65341:HRQ65682 IBM65341:IBM65682 ILI65341:ILI65682 IVE65341:IVE65682 JFA65341:JFA65682 JOW65341:JOW65682 JYS65341:JYS65682 KIO65341:KIO65682 KSK65341:KSK65682 LCG65341:LCG65682 LMC65341:LMC65682 LVY65341:LVY65682 MFU65341:MFU65682 MPQ65341:MPQ65682 MZM65341:MZM65682 NJI65341:NJI65682 NTE65341:NTE65682 ODA65341:ODA65682 OMW65341:OMW65682 OWS65341:OWS65682 PGO65341:PGO65682 PQK65341:PQK65682 QAG65341:QAG65682 QKC65341:QKC65682 QTY65341:QTY65682 RDU65341:RDU65682 RNQ65341:RNQ65682 RXM65341:RXM65682 SHI65341:SHI65682 SRE65341:SRE65682 TBA65341:TBA65682 TKW65341:TKW65682 TUS65341:TUS65682 UEO65341:UEO65682 UOK65341:UOK65682 UYG65341:UYG65682 VIC65341:VIC65682 VRY65341:VRY65682 WBU65341:WBU65682 WLQ65341:WLQ65682 WVM65341:WVM65682 RXM982845:RXM983186 JA130877:JA131218 SW130877:SW131218 ACS130877:ACS131218 AMO130877:AMO131218 AWK130877:AWK131218 BGG130877:BGG131218 BQC130877:BQC131218 BZY130877:BZY131218 CJU130877:CJU131218 CTQ130877:CTQ131218 DDM130877:DDM131218 DNI130877:DNI131218 DXE130877:DXE131218 EHA130877:EHA131218 EQW130877:EQW131218 FAS130877:FAS131218 FKO130877:FKO131218 FUK130877:FUK131218 GEG130877:GEG131218 GOC130877:GOC131218 GXY130877:GXY131218 HHU130877:HHU131218 HRQ130877:HRQ131218 IBM130877:IBM131218 ILI130877:ILI131218 IVE130877:IVE131218 JFA130877:JFA131218 JOW130877:JOW131218 JYS130877:JYS131218 KIO130877:KIO131218 KSK130877:KSK131218 LCG130877:LCG131218 LMC130877:LMC131218 LVY130877:LVY131218 MFU130877:MFU131218 MPQ130877:MPQ131218 MZM130877:MZM131218 NJI130877:NJI131218 NTE130877:NTE131218 ODA130877:ODA131218 OMW130877:OMW131218 OWS130877:OWS131218 PGO130877:PGO131218 PQK130877:PQK131218 QAG130877:QAG131218 QKC130877:QKC131218 QTY130877:QTY131218 RDU130877:RDU131218 RNQ130877:RNQ131218 RXM130877:RXM131218 SHI130877:SHI131218 SRE130877:SRE131218 TBA130877:TBA131218 TKW130877:TKW131218 TUS130877:TUS131218 UEO130877:UEO131218 UOK130877:UOK131218 UYG130877:UYG131218 VIC130877:VIC131218 VRY130877:VRY131218 WBU130877:WBU131218 WLQ130877:WLQ131218 WVM130877:WVM131218 SHI982845:SHI983186 JA196413:JA196754 SW196413:SW196754 ACS196413:ACS196754 AMO196413:AMO196754 AWK196413:AWK196754 BGG196413:BGG196754 BQC196413:BQC196754 BZY196413:BZY196754 CJU196413:CJU196754 CTQ196413:CTQ196754 DDM196413:DDM196754 DNI196413:DNI196754 DXE196413:DXE196754 EHA196413:EHA196754 EQW196413:EQW196754 FAS196413:FAS196754 FKO196413:FKO196754 FUK196413:FUK196754 GEG196413:GEG196754 GOC196413:GOC196754 GXY196413:GXY196754 HHU196413:HHU196754 HRQ196413:HRQ196754 IBM196413:IBM196754 ILI196413:ILI196754 IVE196413:IVE196754 JFA196413:JFA196754 JOW196413:JOW196754 JYS196413:JYS196754 KIO196413:KIO196754 KSK196413:KSK196754 LCG196413:LCG196754 LMC196413:LMC196754 LVY196413:LVY196754 MFU196413:MFU196754 MPQ196413:MPQ196754 MZM196413:MZM196754 NJI196413:NJI196754 NTE196413:NTE196754 ODA196413:ODA196754 OMW196413:OMW196754 OWS196413:OWS196754 PGO196413:PGO196754 PQK196413:PQK196754 QAG196413:QAG196754 QKC196413:QKC196754 QTY196413:QTY196754 RDU196413:RDU196754 RNQ196413:RNQ196754 RXM196413:RXM196754 SHI196413:SHI196754 SRE196413:SRE196754 TBA196413:TBA196754 TKW196413:TKW196754 TUS196413:TUS196754 UEO196413:UEO196754 UOK196413:UOK196754 UYG196413:UYG196754 VIC196413:VIC196754 VRY196413:VRY196754 WBU196413:WBU196754 WLQ196413:WLQ196754 WVM196413:WVM196754 SRE982845:SRE983186 JA261949:JA262290 SW261949:SW262290 ACS261949:ACS262290 AMO261949:AMO262290 AWK261949:AWK262290 BGG261949:BGG262290 BQC261949:BQC262290 BZY261949:BZY262290 CJU261949:CJU262290 CTQ261949:CTQ262290 DDM261949:DDM262290 DNI261949:DNI262290 DXE261949:DXE262290 EHA261949:EHA262290 EQW261949:EQW262290 FAS261949:FAS262290 FKO261949:FKO262290 FUK261949:FUK262290 GEG261949:GEG262290 GOC261949:GOC262290 GXY261949:GXY262290 HHU261949:HHU262290 HRQ261949:HRQ262290 IBM261949:IBM262290 ILI261949:ILI262290 IVE261949:IVE262290 JFA261949:JFA262290 JOW261949:JOW262290 JYS261949:JYS262290 KIO261949:KIO262290 KSK261949:KSK262290 LCG261949:LCG262290 LMC261949:LMC262290 LVY261949:LVY262290 MFU261949:MFU262290 MPQ261949:MPQ262290 MZM261949:MZM262290 NJI261949:NJI262290 NTE261949:NTE262290 ODA261949:ODA262290 OMW261949:OMW262290 OWS261949:OWS262290 PGO261949:PGO262290 PQK261949:PQK262290 QAG261949:QAG262290 QKC261949:QKC262290 QTY261949:QTY262290 RDU261949:RDU262290 RNQ261949:RNQ262290 RXM261949:RXM262290 SHI261949:SHI262290 SRE261949:SRE262290 TBA261949:TBA262290 TKW261949:TKW262290 TUS261949:TUS262290 UEO261949:UEO262290 UOK261949:UOK262290 UYG261949:UYG262290 VIC261949:VIC262290 VRY261949:VRY262290 WBU261949:WBU262290 WLQ261949:WLQ262290 WVM261949:WVM262290 TBA982845:TBA983186 JA327485:JA327826 SW327485:SW327826 ACS327485:ACS327826 AMO327485:AMO327826 AWK327485:AWK327826 BGG327485:BGG327826 BQC327485:BQC327826 BZY327485:BZY327826 CJU327485:CJU327826 CTQ327485:CTQ327826 DDM327485:DDM327826 DNI327485:DNI327826 DXE327485:DXE327826 EHA327485:EHA327826 EQW327485:EQW327826 FAS327485:FAS327826 FKO327485:FKO327826 FUK327485:FUK327826 GEG327485:GEG327826 GOC327485:GOC327826 GXY327485:GXY327826 HHU327485:HHU327826 HRQ327485:HRQ327826 IBM327485:IBM327826 ILI327485:ILI327826 IVE327485:IVE327826 JFA327485:JFA327826 JOW327485:JOW327826 JYS327485:JYS327826 KIO327485:KIO327826 KSK327485:KSK327826 LCG327485:LCG327826 LMC327485:LMC327826 LVY327485:LVY327826 MFU327485:MFU327826 MPQ327485:MPQ327826 MZM327485:MZM327826 NJI327485:NJI327826 NTE327485:NTE327826 ODA327485:ODA327826 OMW327485:OMW327826 OWS327485:OWS327826 PGO327485:PGO327826 PQK327485:PQK327826 QAG327485:QAG327826 QKC327485:QKC327826 QTY327485:QTY327826 RDU327485:RDU327826 RNQ327485:RNQ327826 RXM327485:RXM327826 SHI327485:SHI327826 SRE327485:SRE327826 TBA327485:TBA327826 TKW327485:TKW327826 TUS327485:TUS327826 UEO327485:UEO327826 UOK327485:UOK327826 UYG327485:UYG327826 VIC327485:VIC327826 VRY327485:VRY327826 WBU327485:WBU327826 WLQ327485:WLQ327826 WVM327485:WVM327826 TKW982845:TKW983186 JA393021:JA393362 SW393021:SW393362 ACS393021:ACS393362 AMO393021:AMO393362 AWK393021:AWK393362 BGG393021:BGG393362 BQC393021:BQC393362 BZY393021:BZY393362 CJU393021:CJU393362 CTQ393021:CTQ393362 DDM393021:DDM393362 DNI393021:DNI393362 DXE393021:DXE393362 EHA393021:EHA393362 EQW393021:EQW393362 FAS393021:FAS393362 FKO393021:FKO393362 FUK393021:FUK393362 GEG393021:GEG393362 GOC393021:GOC393362 GXY393021:GXY393362 HHU393021:HHU393362 HRQ393021:HRQ393362 IBM393021:IBM393362 ILI393021:ILI393362 IVE393021:IVE393362 JFA393021:JFA393362 JOW393021:JOW393362 JYS393021:JYS393362 KIO393021:KIO393362 KSK393021:KSK393362 LCG393021:LCG393362 LMC393021:LMC393362 LVY393021:LVY393362 MFU393021:MFU393362 MPQ393021:MPQ393362 MZM393021:MZM393362 NJI393021:NJI393362 NTE393021:NTE393362 ODA393021:ODA393362 OMW393021:OMW393362 OWS393021:OWS393362 PGO393021:PGO393362 PQK393021:PQK393362 QAG393021:QAG393362 QKC393021:QKC393362 QTY393021:QTY393362 RDU393021:RDU393362 RNQ393021:RNQ393362 RXM393021:RXM393362 SHI393021:SHI393362 SRE393021:SRE393362 TBA393021:TBA393362 TKW393021:TKW393362 TUS393021:TUS393362 UEO393021:UEO393362 UOK393021:UOK393362 UYG393021:UYG393362 VIC393021:VIC393362 VRY393021:VRY393362 WBU393021:WBU393362 WLQ393021:WLQ393362 WVM393021:WVM393362 TUS982845:TUS983186 JA458557:JA458898 SW458557:SW458898 ACS458557:ACS458898 AMO458557:AMO458898 AWK458557:AWK458898 BGG458557:BGG458898 BQC458557:BQC458898 BZY458557:BZY458898 CJU458557:CJU458898 CTQ458557:CTQ458898 DDM458557:DDM458898 DNI458557:DNI458898 DXE458557:DXE458898 EHA458557:EHA458898 EQW458557:EQW458898 FAS458557:FAS458898 FKO458557:FKO458898 FUK458557:FUK458898 GEG458557:GEG458898 GOC458557:GOC458898 GXY458557:GXY458898 HHU458557:HHU458898 HRQ458557:HRQ458898 IBM458557:IBM458898 ILI458557:ILI458898 IVE458557:IVE458898 JFA458557:JFA458898 JOW458557:JOW458898 JYS458557:JYS458898 KIO458557:KIO458898 KSK458557:KSK458898 LCG458557:LCG458898 LMC458557:LMC458898 LVY458557:LVY458898 MFU458557:MFU458898 MPQ458557:MPQ458898 MZM458557:MZM458898 NJI458557:NJI458898 NTE458557:NTE458898 ODA458557:ODA458898 OMW458557:OMW458898 OWS458557:OWS458898 PGO458557:PGO458898 PQK458557:PQK458898 QAG458557:QAG458898 QKC458557:QKC458898 QTY458557:QTY458898 RDU458557:RDU458898 RNQ458557:RNQ458898 RXM458557:RXM458898 SHI458557:SHI458898 SRE458557:SRE458898 TBA458557:TBA458898 TKW458557:TKW458898 TUS458557:TUS458898 UEO458557:UEO458898 UOK458557:UOK458898 UYG458557:UYG458898 VIC458557:VIC458898 VRY458557:VRY458898 WBU458557:WBU458898 WLQ458557:WLQ458898 WVM458557:WVM458898 UEO982845:UEO983186 JA524093:JA524434 SW524093:SW524434 ACS524093:ACS524434 AMO524093:AMO524434 AWK524093:AWK524434 BGG524093:BGG524434 BQC524093:BQC524434 BZY524093:BZY524434 CJU524093:CJU524434 CTQ524093:CTQ524434 DDM524093:DDM524434 DNI524093:DNI524434 DXE524093:DXE524434 EHA524093:EHA524434 EQW524093:EQW524434 FAS524093:FAS524434 FKO524093:FKO524434 FUK524093:FUK524434 GEG524093:GEG524434 GOC524093:GOC524434 GXY524093:GXY524434 HHU524093:HHU524434 HRQ524093:HRQ524434 IBM524093:IBM524434 ILI524093:ILI524434 IVE524093:IVE524434 JFA524093:JFA524434 JOW524093:JOW524434 JYS524093:JYS524434 KIO524093:KIO524434 KSK524093:KSK524434 LCG524093:LCG524434 LMC524093:LMC524434 LVY524093:LVY524434 MFU524093:MFU524434 MPQ524093:MPQ524434 MZM524093:MZM524434 NJI524093:NJI524434 NTE524093:NTE524434 ODA524093:ODA524434 OMW524093:OMW524434 OWS524093:OWS524434 PGO524093:PGO524434 PQK524093:PQK524434 QAG524093:QAG524434 QKC524093:QKC524434 QTY524093:QTY524434 RDU524093:RDU524434 RNQ524093:RNQ524434 RXM524093:RXM524434 SHI524093:SHI524434 SRE524093:SRE524434 TBA524093:TBA524434 TKW524093:TKW524434 TUS524093:TUS524434 UEO524093:UEO524434 UOK524093:UOK524434 UYG524093:UYG524434 VIC524093:VIC524434 VRY524093:VRY524434 WBU524093:WBU524434 WLQ524093:WLQ524434 WVM524093:WVM524434 UOK982845:UOK983186 JA589629:JA589970 SW589629:SW589970 ACS589629:ACS589970 AMO589629:AMO589970 AWK589629:AWK589970 BGG589629:BGG589970 BQC589629:BQC589970 BZY589629:BZY589970 CJU589629:CJU589970 CTQ589629:CTQ589970 DDM589629:DDM589970 DNI589629:DNI589970 DXE589629:DXE589970 EHA589629:EHA589970 EQW589629:EQW589970 FAS589629:FAS589970 FKO589629:FKO589970 FUK589629:FUK589970 GEG589629:GEG589970 GOC589629:GOC589970 GXY589629:GXY589970 HHU589629:HHU589970 HRQ589629:HRQ589970 IBM589629:IBM589970 ILI589629:ILI589970 IVE589629:IVE589970 JFA589629:JFA589970 JOW589629:JOW589970 JYS589629:JYS589970 KIO589629:KIO589970 KSK589629:KSK589970 LCG589629:LCG589970 LMC589629:LMC589970 LVY589629:LVY589970 MFU589629:MFU589970 MPQ589629:MPQ589970 MZM589629:MZM589970 NJI589629:NJI589970 NTE589629:NTE589970 ODA589629:ODA589970 OMW589629:OMW589970 OWS589629:OWS589970 PGO589629:PGO589970 PQK589629:PQK589970 QAG589629:QAG589970 QKC589629:QKC589970 QTY589629:QTY589970 RDU589629:RDU589970 RNQ589629:RNQ589970 RXM589629:RXM589970 SHI589629:SHI589970 SRE589629:SRE589970 TBA589629:TBA589970 TKW589629:TKW589970 TUS589629:TUS589970 UEO589629:UEO589970 UOK589629:UOK589970 UYG589629:UYG589970 VIC589629:VIC589970 VRY589629:VRY589970 WBU589629:WBU589970 WLQ589629:WLQ589970 WVM589629:WVM589970 UYG982845:UYG983186 JA655165:JA655506 SW655165:SW655506 ACS655165:ACS655506 AMO655165:AMO655506 AWK655165:AWK655506 BGG655165:BGG655506 BQC655165:BQC655506 BZY655165:BZY655506 CJU655165:CJU655506 CTQ655165:CTQ655506 DDM655165:DDM655506 DNI655165:DNI655506 DXE655165:DXE655506 EHA655165:EHA655506 EQW655165:EQW655506 FAS655165:FAS655506 FKO655165:FKO655506 FUK655165:FUK655506 GEG655165:GEG655506 GOC655165:GOC655506 GXY655165:GXY655506 HHU655165:HHU655506 HRQ655165:HRQ655506 IBM655165:IBM655506 ILI655165:ILI655506 IVE655165:IVE655506 JFA655165:JFA655506 JOW655165:JOW655506 JYS655165:JYS655506 KIO655165:KIO655506 KSK655165:KSK655506 LCG655165:LCG655506 LMC655165:LMC655506 LVY655165:LVY655506 MFU655165:MFU655506 MPQ655165:MPQ655506 MZM655165:MZM655506 NJI655165:NJI655506 NTE655165:NTE655506 ODA655165:ODA655506 OMW655165:OMW655506 OWS655165:OWS655506 PGO655165:PGO655506 PQK655165:PQK655506 QAG655165:QAG655506 QKC655165:QKC655506 QTY655165:QTY655506 RDU655165:RDU655506 RNQ655165:RNQ655506 RXM655165:RXM655506 SHI655165:SHI655506 SRE655165:SRE655506 TBA655165:TBA655506 TKW655165:TKW655506 TUS655165:TUS655506 UEO655165:UEO655506 UOK655165:UOK655506 UYG655165:UYG655506 VIC655165:VIC655506 VRY655165:VRY655506 WBU655165:WBU655506 WLQ655165:WLQ655506 WVM655165:WVM655506 VIC982845:VIC983186 JA720701:JA721042 SW720701:SW721042 ACS720701:ACS721042 AMO720701:AMO721042 AWK720701:AWK721042 BGG720701:BGG721042 BQC720701:BQC721042 BZY720701:BZY721042 CJU720701:CJU721042 CTQ720701:CTQ721042 DDM720701:DDM721042 DNI720701:DNI721042 DXE720701:DXE721042 EHA720701:EHA721042 EQW720701:EQW721042 FAS720701:FAS721042 FKO720701:FKO721042 FUK720701:FUK721042 GEG720701:GEG721042 GOC720701:GOC721042 GXY720701:GXY721042 HHU720701:HHU721042 HRQ720701:HRQ721042 IBM720701:IBM721042 ILI720701:ILI721042 IVE720701:IVE721042 JFA720701:JFA721042 JOW720701:JOW721042 JYS720701:JYS721042 KIO720701:KIO721042 KSK720701:KSK721042 LCG720701:LCG721042 LMC720701:LMC721042 LVY720701:LVY721042 MFU720701:MFU721042 MPQ720701:MPQ721042 MZM720701:MZM721042 NJI720701:NJI721042 NTE720701:NTE721042 ODA720701:ODA721042 OMW720701:OMW721042 OWS720701:OWS721042 PGO720701:PGO721042 PQK720701:PQK721042 QAG720701:QAG721042 QKC720701:QKC721042 QTY720701:QTY721042 RDU720701:RDU721042 RNQ720701:RNQ721042 RXM720701:RXM721042 SHI720701:SHI721042 SRE720701:SRE721042 TBA720701:TBA721042 TKW720701:TKW721042 TUS720701:TUS721042 UEO720701:UEO721042 UOK720701:UOK721042 UYG720701:UYG721042 VIC720701:VIC721042 VRY720701:VRY721042 WBU720701:WBU721042 WLQ720701:WLQ721042 WVM720701:WVM721042 VRY982845:VRY983186 JA786237:JA786578 SW786237:SW786578 ACS786237:ACS786578 AMO786237:AMO786578 AWK786237:AWK786578 BGG786237:BGG786578 BQC786237:BQC786578 BZY786237:BZY786578 CJU786237:CJU786578 CTQ786237:CTQ786578 DDM786237:DDM786578 DNI786237:DNI786578 DXE786237:DXE786578 EHA786237:EHA786578 EQW786237:EQW786578 FAS786237:FAS786578 FKO786237:FKO786578 FUK786237:FUK786578 GEG786237:GEG786578 GOC786237:GOC786578 GXY786237:GXY786578 HHU786237:HHU786578 HRQ786237:HRQ786578 IBM786237:IBM786578 ILI786237:ILI786578 IVE786237:IVE786578 JFA786237:JFA786578 JOW786237:JOW786578 JYS786237:JYS786578 KIO786237:KIO786578 KSK786237:KSK786578 LCG786237:LCG786578 LMC786237:LMC786578 LVY786237:LVY786578 MFU786237:MFU786578 MPQ786237:MPQ786578 MZM786237:MZM786578 NJI786237:NJI786578 NTE786237:NTE786578 ODA786237:ODA786578 OMW786237:OMW786578 OWS786237:OWS786578 PGO786237:PGO786578 PQK786237:PQK786578 QAG786237:QAG786578 QKC786237:QKC786578 QTY786237:QTY786578 RDU786237:RDU786578 RNQ786237:RNQ786578 RXM786237:RXM786578 SHI786237:SHI786578 SRE786237:SRE786578 TBA786237:TBA786578 TKW786237:TKW786578 TUS786237:TUS786578 UEO786237:UEO786578 UOK786237:UOK786578 UYG786237:UYG786578 VIC786237:VIC786578 VRY786237:VRY786578 WBU786237:WBU786578 WLQ786237:WLQ786578 WVM786237:WVM786578 WBU982845:WBU983186 JA851773:JA852114 SW851773:SW852114 ACS851773:ACS852114 AMO851773:AMO852114 AWK851773:AWK852114 BGG851773:BGG852114 BQC851773:BQC852114 BZY851773:BZY852114 CJU851773:CJU852114 CTQ851773:CTQ852114 DDM851773:DDM852114 DNI851773:DNI852114 DXE851773:DXE852114 EHA851773:EHA852114 EQW851773:EQW852114 FAS851773:FAS852114 FKO851773:FKO852114 FUK851773:FUK852114 GEG851773:GEG852114 GOC851773:GOC852114 GXY851773:GXY852114 HHU851773:HHU852114 HRQ851773:HRQ852114 IBM851773:IBM852114 ILI851773:ILI852114 IVE851773:IVE852114 JFA851773:JFA852114 JOW851773:JOW852114 JYS851773:JYS852114 KIO851773:KIO852114 KSK851773:KSK852114 LCG851773:LCG852114 LMC851773:LMC852114 LVY851773:LVY852114 MFU851773:MFU852114 MPQ851773:MPQ852114 MZM851773:MZM852114 NJI851773:NJI852114 NTE851773:NTE852114 ODA851773:ODA852114 OMW851773:OMW852114 OWS851773:OWS852114 PGO851773:PGO852114 PQK851773:PQK852114 QAG851773:QAG852114 QKC851773:QKC852114 QTY851773:QTY852114 RDU851773:RDU852114 RNQ851773:RNQ852114 RXM851773:RXM852114 SHI851773:SHI852114 SRE851773:SRE852114 TBA851773:TBA852114 TKW851773:TKW852114 TUS851773:TUS852114 UEO851773:UEO852114 UOK851773:UOK852114 UYG851773:UYG852114 VIC851773:VIC852114 VRY851773:VRY852114 WBU851773:WBU852114 WLQ851773:WLQ852114 WVM851773:WVM852114 WLQ982845:WLQ983186 JA917309:JA917650 SW917309:SW917650 ACS917309:ACS917650 AMO917309:AMO917650 AWK917309:AWK917650 BGG917309:BGG917650 BQC917309:BQC917650 BZY917309:BZY917650 CJU917309:CJU917650 CTQ917309:CTQ917650 DDM917309:DDM917650 DNI917309:DNI917650 DXE917309:DXE917650 EHA917309:EHA917650 EQW917309:EQW917650 FAS917309:FAS917650 FKO917309:FKO917650 FUK917309:FUK917650 GEG917309:GEG917650 GOC917309:GOC917650 GXY917309:GXY917650 HHU917309:HHU917650 HRQ917309:HRQ917650 IBM917309:IBM917650 ILI917309:ILI917650 IVE917309:IVE917650 JFA917309:JFA917650 JOW917309:JOW917650 JYS917309:JYS917650 KIO917309:KIO917650 KSK917309:KSK917650 LCG917309:LCG917650 LMC917309:LMC917650 LVY917309:LVY917650 MFU917309:MFU917650 MPQ917309:MPQ917650 MZM917309:MZM917650 NJI917309:NJI917650 NTE917309:NTE917650 ODA917309:ODA917650 OMW917309:OMW917650 OWS917309:OWS917650 PGO917309:PGO917650 PQK917309:PQK917650 QAG917309:QAG917650 QKC917309:QKC917650 QTY917309:QTY917650 RDU917309:RDU917650 RNQ917309:RNQ917650 RXM917309:RXM917650 SHI917309:SHI917650 SRE917309:SRE917650 TBA917309:TBA917650 TKW917309:TKW917650 TUS917309:TUS917650 UEO917309:UEO917650 UOK917309:UOK917650 UYG917309:UYG917650 VIC917309:VIC917650 VRY917309:VRY917650 WBU917309:WBU917650 WLQ917309:WLQ917650 WVM917309:WVM917650 WVM982845:WVM983186 JA982845:JA983186 SW982845:SW983186 ACS982845:ACS983186 AMO982845:AMO983186 AWK982845:AWK983186 BGG982845:BGG983186 BQC982845:BQC983186 BZY982845:BZY983186 CJU982845:CJU983186 CTQ982845:CTQ983186 DDM982845:DDM983186 DNI982845:DNI983186 DXE982845:DXE983186 EHA982845:EHA983186 EQW982845:EQW983186 FAS982845:FAS983186 FKO982845:FKO983186 FUK982845:FUK983186 GEG982845:GEG983186 GOC982845:GOC983186 GXY982845:GXY983186 HHU982845:HHU983186 HRQ982845:HRQ983186 IBM982845:IBM983186 ILI982845:ILI983186 IVE982845:IVE983186 JFA982845:JFA983186 JOW982845:JOW983186 JYS982845:JYS983186 KIO982845:KIO983186 KSK982845:KSK983186 LCG982845:LCG983186 LMC982845:LMC983186 LVY982845:LVY983186 MFU982845:MFU983186 MPQ982845:MPQ983186 MZM982845:MZM983186 NJI982845:NJI983186 NTE982845:NTE983186 ODA982845:ODA983186 OMW982845:OMW983186 OWS982845:OWS983186 PGO982845:PGO983186 PQK982845:PQK983186 QAG982845:QAG983186 QKC982845:QKC983186 JA7:JA149" xr:uid="{00000000-0002-0000-0200-000000000000}">
      <formula1>STRUTTURE_SRSR24H</formula1>
    </dataValidation>
    <dataValidation type="list" allowBlank="1" showInputMessage="1" showErrorMessage="1" sqref="RED982845:RED983186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QUH982845:QUH983186 RNZ982845:RNZ983186 JJ65341:JJ65682 TF65341:TF65682 ADB65341:ADB65682 AMX65341:AMX65682 AWT65341:AWT65682 BGP65341:BGP65682 BQL65341:BQL65682 CAH65341:CAH65682 CKD65341:CKD65682 CTZ65341:CTZ65682 DDV65341:DDV65682 DNR65341:DNR65682 DXN65341:DXN65682 EHJ65341:EHJ65682 ERF65341:ERF65682 FBB65341:FBB65682 FKX65341:FKX65682 FUT65341:FUT65682 GEP65341:GEP65682 GOL65341:GOL65682 GYH65341:GYH65682 HID65341:HID65682 HRZ65341:HRZ65682 IBV65341:IBV65682 ILR65341:ILR65682 IVN65341:IVN65682 JFJ65341:JFJ65682 JPF65341:JPF65682 JZB65341:JZB65682 KIX65341:KIX65682 KST65341:KST65682 LCP65341:LCP65682 LML65341:LML65682 LWH65341:LWH65682 MGD65341:MGD65682 MPZ65341:MPZ65682 MZV65341:MZV65682 NJR65341:NJR65682 NTN65341:NTN65682 ODJ65341:ODJ65682 ONF65341:ONF65682 OXB65341:OXB65682 PGX65341:PGX65682 PQT65341:PQT65682 QAP65341:QAP65682 QKL65341:QKL65682 QUH65341:QUH65682 RED65341:RED65682 RNZ65341:RNZ65682 RXV65341:RXV65682 SHR65341:SHR65682 SRN65341:SRN65682 TBJ65341:TBJ65682 TLF65341:TLF65682 TVB65341:TVB65682 UEX65341:UEX65682 UOT65341:UOT65682 UYP65341:UYP65682 VIL65341:VIL65682 VSH65341:VSH65682 WCD65341:WCD65682 WLZ65341:WLZ65682 WVV65341:WVV65682 RXV982845:RXV983186 JJ130877:JJ131218 TF130877:TF131218 ADB130877:ADB131218 AMX130877:AMX131218 AWT130877:AWT131218 BGP130877:BGP131218 BQL130877:BQL131218 CAH130877:CAH131218 CKD130877:CKD131218 CTZ130877:CTZ131218 DDV130877:DDV131218 DNR130877:DNR131218 DXN130877:DXN131218 EHJ130877:EHJ131218 ERF130877:ERF131218 FBB130877:FBB131218 FKX130877:FKX131218 FUT130877:FUT131218 GEP130877:GEP131218 GOL130877:GOL131218 GYH130877:GYH131218 HID130877:HID131218 HRZ130877:HRZ131218 IBV130877:IBV131218 ILR130877:ILR131218 IVN130877:IVN131218 JFJ130877:JFJ131218 JPF130877:JPF131218 JZB130877:JZB131218 KIX130877:KIX131218 KST130877:KST131218 LCP130877:LCP131218 LML130877:LML131218 LWH130877:LWH131218 MGD130877:MGD131218 MPZ130877:MPZ131218 MZV130877:MZV131218 NJR130877:NJR131218 NTN130877:NTN131218 ODJ130877:ODJ131218 ONF130877:ONF131218 OXB130877:OXB131218 PGX130877:PGX131218 PQT130877:PQT131218 QAP130877:QAP131218 QKL130877:QKL131218 QUH130877:QUH131218 RED130877:RED131218 RNZ130877:RNZ131218 RXV130877:RXV131218 SHR130877:SHR131218 SRN130877:SRN131218 TBJ130877:TBJ131218 TLF130877:TLF131218 TVB130877:TVB131218 UEX130877:UEX131218 UOT130877:UOT131218 UYP130877:UYP131218 VIL130877:VIL131218 VSH130877:VSH131218 WCD130877:WCD131218 WLZ130877:WLZ131218 WVV130877:WVV131218 SHR982845:SHR983186 JJ196413:JJ196754 TF196413:TF196754 ADB196413:ADB196754 AMX196413:AMX196754 AWT196413:AWT196754 BGP196413:BGP196754 BQL196413:BQL196754 CAH196413:CAH196754 CKD196413:CKD196754 CTZ196413:CTZ196754 DDV196413:DDV196754 DNR196413:DNR196754 DXN196413:DXN196754 EHJ196413:EHJ196754 ERF196413:ERF196754 FBB196413:FBB196754 FKX196413:FKX196754 FUT196413:FUT196754 GEP196413:GEP196754 GOL196413:GOL196754 GYH196413:GYH196754 HID196413:HID196754 HRZ196413:HRZ196754 IBV196413:IBV196754 ILR196413:ILR196754 IVN196413:IVN196754 JFJ196413:JFJ196754 JPF196413:JPF196754 JZB196413:JZB196754 KIX196413:KIX196754 KST196413:KST196754 LCP196413:LCP196754 LML196413:LML196754 LWH196413:LWH196754 MGD196413:MGD196754 MPZ196413:MPZ196754 MZV196413:MZV196754 NJR196413:NJR196754 NTN196413:NTN196754 ODJ196413:ODJ196754 ONF196413:ONF196754 OXB196413:OXB196754 PGX196413:PGX196754 PQT196413:PQT196754 QAP196413:QAP196754 QKL196413:QKL196754 QUH196413:QUH196754 RED196413:RED196754 RNZ196413:RNZ196754 RXV196413:RXV196754 SHR196413:SHR196754 SRN196413:SRN196754 TBJ196413:TBJ196754 TLF196413:TLF196754 TVB196413:TVB196754 UEX196413:UEX196754 UOT196413:UOT196754 UYP196413:UYP196754 VIL196413:VIL196754 VSH196413:VSH196754 WCD196413:WCD196754 WLZ196413:WLZ196754 WVV196413:WVV196754 SRN982845:SRN983186 JJ261949:JJ262290 TF261949:TF262290 ADB261949:ADB262290 AMX261949:AMX262290 AWT261949:AWT262290 BGP261949:BGP262290 BQL261949:BQL262290 CAH261949:CAH262290 CKD261949:CKD262290 CTZ261949:CTZ262290 DDV261949:DDV262290 DNR261949:DNR262290 DXN261949:DXN262290 EHJ261949:EHJ262290 ERF261949:ERF262290 FBB261949:FBB262290 FKX261949:FKX262290 FUT261949:FUT262290 GEP261949:GEP262290 GOL261949:GOL262290 GYH261949:GYH262290 HID261949:HID262290 HRZ261949:HRZ262290 IBV261949:IBV262290 ILR261949:ILR262290 IVN261949:IVN262290 JFJ261949:JFJ262290 JPF261949:JPF262290 JZB261949:JZB262290 KIX261949:KIX262290 KST261949:KST262290 LCP261949:LCP262290 LML261949:LML262290 LWH261949:LWH262290 MGD261949:MGD262290 MPZ261949:MPZ262290 MZV261949:MZV262290 NJR261949:NJR262290 NTN261949:NTN262290 ODJ261949:ODJ262290 ONF261949:ONF262290 OXB261949:OXB262290 PGX261949:PGX262290 PQT261949:PQT262290 QAP261949:QAP262290 QKL261949:QKL262290 QUH261949:QUH262290 RED261949:RED262290 RNZ261949:RNZ262290 RXV261949:RXV262290 SHR261949:SHR262290 SRN261949:SRN262290 TBJ261949:TBJ262290 TLF261949:TLF262290 TVB261949:TVB262290 UEX261949:UEX262290 UOT261949:UOT262290 UYP261949:UYP262290 VIL261949:VIL262290 VSH261949:VSH262290 WCD261949:WCD262290 WLZ261949:WLZ262290 WVV261949:WVV262290 TBJ982845:TBJ983186 JJ327485:JJ327826 TF327485:TF327826 ADB327485:ADB327826 AMX327485:AMX327826 AWT327485:AWT327826 BGP327485:BGP327826 BQL327485:BQL327826 CAH327485:CAH327826 CKD327485:CKD327826 CTZ327485:CTZ327826 DDV327485:DDV327826 DNR327485:DNR327826 DXN327485:DXN327826 EHJ327485:EHJ327826 ERF327485:ERF327826 FBB327485:FBB327826 FKX327485:FKX327826 FUT327485:FUT327826 GEP327485:GEP327826 GOL327485:GOL327826 GYH327485:GYH327826 HID327485:HID327826 HRZ327485:HRZ327826 IBV327485:IBV327826 ILR327485:ILR327826 IVN327485:IVN327826 JFJ327485:JFJ327826 JPF327485:JPF327826 JZB327485:JZB327826 KIX327485:KIX327826 KST327485:KST327826 LCP327485:LCP327826 LML327485:LML327826 LWH327485:LWH327826 MGD327485:MGD327826 MPZ327485:MPZ327826 MZV327485:MZV327826 NJR327485:NJR327826 NTN327485:NTN327826 ODJ327485:ODJ327826 ONF327485:ONF327826 OXB327485:OXB327826 PGX327485:PGX327826 PQT327485:PQT327826 QAP327485:QAP327826 QKL327485:QKL327826 QUH327485:QUH327826 RED327485:RED327826 RNZ327485:RNZ327826 RXV327485:RXV327826 SHR327485:SHR327826 SRN327485:SRN327826 TBJ327485:TBJ327826 TLF327485:TLF327826 TVB327485:TVB327826 UEX327485:UEX327826 UOT327485:UOT327826 UYP327485:UYP327826 VIL327485:VIL327826 VSH327485:VSH327826 WCD327485:WCD327826 WLZ327485:WLZ327826 WVV327485:WVV327826 TLF982845:TLF983186 JJ393021:JJ393362 TF393021:TF393362 ADB393021:ADB393362 AMX393021:AMX393362 AWT393021:AWT393362 BGP393021:BGP393362 BQL393021:BQL393362 CAH393021:CAH393362 CKD393021:CKD393362 CTZ393021:CTZ393362 DDV393021:DDV393362 DNR393021:DNR393362 DXN393021:DXN393362 EHJ393021:EHJ393362 ERF393021:ERF393362 FBB393021:FBB393362 FKX393021:FKX393362 FUT393021:FUT393362 GEP393021:GEP393362 GOL393021:GOL393362 GYH393021:GYH393362 HID393021:HID393362 HRZ393021:HRZ393362 IBV393021:IBV393362 ILR393021:ILR393362 IVN393021:IVN393362 JFJ393021:JFJ393362 JPF393021:JPF393362 JZB393021:JZB393362 KIX393021:KIX393362 KST393021:KST393362 LCP393021:LCP393362 LML393021:LML393362 LWH393021:LWH393362 MGD393021:MGD393362 MPZ393021:MPZ393362 MZV393021:MZV393362 NJR393021:NJR393362 NTN393021:NTN393362 ODJ393021:ODJ393362 ONF393021:ONF393362 OXB393021:OXB393362 PGX393021:PGX393362 PQT393021:PQT393362 QAP393021:QAP393362 QKL393021:QKL393362 QUH393021:QUH393362 RED393021:RED393362 RNZ393021:RNZ393362 RXV393021:RXV393362 SHR393021:SHR393362 SRN393021:SRN393362 TBJ393021:TBJ393362 TLF393021:TLF393362 TVB393021:TVB393362 UEX393021:UEX393362 UOT393021:UOT393362 UYP393021:UYP393362 VIL393021:VIL393362 VSH393021:VSH393362 WCD393021:WCD393362 WLZ393021:WLZ393362 WVV393021:WVV393362 TVB982845:TVB983186 JJ458557:JJ458898 TF458557:TF458898 ADB458557:ADB458898 AMX458557:AMX458898 AWT458557:AWT458898 BGP458557:BGP458898 BQL458557:BQL458898 CAH458557:CAH458898 CKD458557:CKD458898 CTZ458557:CTZ458898 DDV458557:DDV458898 DNR458557:DNR458898 DXN458557:DXN458898 EHJ458557:EHJ458898 ERF458557:ERF458898 FBB458557:FBB458898 FKX458557:FKX458898 FUT458557:FUT458898 GEP458557:GEP458898 GOL458557:GOL458898 GYH458557:GYH458898 HID458557:HID458898 HRZ458557:HRZ458898 IBV458557:IBV458898 ILR458557:ILR458898 IVN458557:IVN458898 JFJ458557:JFJ458898 JPF458557:JPF458898 JZB458557:JZB458898 KIX458557:KIX458898 KST458557:KST458898 LCP458557:LCP458898 LML458557:LML458898 LWH458557:LWH458898 MGD458557:MGD458898 MPZ458557:MPZ458898 MZV458557:MZV458898 NJR458557:NJR458898 NTN458557:NTN458898 ODJ458557:ODJ458898 ONF458557:ONF458898 OXB458557:OXB458898 PGX458557:PGX458898 PQT458557:PQT458898 QAP458557:QAP458898 QKL458557:QKL458898 QUH458557:QUH458898 RED458557:RED458898 RNZ458557:RNZ458898 RXV458557:RXV458898 SHR458557:SHR458898 SRN458557:SRN458898 TBJ458557:TBJ458898 TLF458557:TLF458898 TVB458557:TVB458898 UEX458557:UEX458898 UOT458557:UOT458898 UYP458557:UYP458898 VIL458557:VIL458898 VSH458557:VSH458898 WCD458557:WCD458898 WLZ458557:WLZ458898 WVV458557:WVV458898 UEX982845:UEX983186 JJ524093:JJ524434 TF524093:TF524434 ADB524093:ADB524434 AMX524093:AMX524434 AWT524093:AWT524434 BGP524093:BGP524434 BQL524093:BQL524434 CAH524093:CAH524434 CKD524093:CKD524434 CTZ524093:CTZ524434 DDV524093:DDV524434 DNR524093:DNR524434 DXN524093:DXN524434 EHJ524093:EHJ524434 ERF524093:ERF524434 FBB524093:FBB524434 FKX524093:FKX524434 FUT524093:FUT524434 GEP524093:GEP524434 GOL524093:GOL524434 GYH524093:GYH524434 HID524093:HID524434 HRZ524093:HRZ524434 IBV524093:IBV524434 ILR524093:ILR524434 IVN524093:IVN524434 JFJ524093:JFJ524434 JPF524093:JPF524434 JZB524093:JZB524434 KIX524093:KIX524434 KST524093:KST524434 LCP524093:LCP524434 LML524093:LML524434 LWH524093:LWH524434 MGD524093:MGD524434 MPZ524093:MPZ524434 MZV524093:MZV524434 NJR524093:NJR524434 NTN524093:NTN524434 ODJ524093:ODJ524434 ONF524093:ONF524434 OXB524093:OXB524434 PGX524093:PGX524434 PQT524093:PQT524434 QAP524093:QAP524434 QKL524093:QKL524434 QUH524093:QUH524434 RED524093:RED524434 RNZ524093:RNZ524434 RXV524093:RXV524434 SHR524093:SHR524434 SRN524093:SRN524434 TBJ524093:TBJ524434 TLF524093:TLF524434 TVB524093:TVB524434 UEX524093:UEX524434 UOT524093:UOT524434 UYP524093:UYP524434 VIL524093:VIL524434 VSH524093:VSH524434 WCD524093:WCD524434 WLZ524093:WLZ524434 WVV524093:WVV524434 UOT982845:UOT983186 JJ589629:JJ589970 TF589629:TF589970 ADB589629:ADB589970 AMX589629:AMX589970 AWT589629:AWT589970 BGP589629:BGP589970 BQL589629:BQL589970 CAH589629:CAH589970 CKD589629:CKD589970 CTZ589629:CTZ589970 DDV589629:DDV589970 DNR589629:DNR589970 DXN589629:DXN589970 EHJ589629:EHJ589970 ERF589629:ERF589970 FBB589629:FBB589970 FKX589629:FKX589970 FUT589629:FUT589970 GEP589629:GEP589970 GOL589629:GOL589970 GYH589629:GYH589970 HID589629:HID589970 HRZ589629:HRZ589970 IBV589629:IBV589970 ILR589629:ILR589970 IVN589629:IVN589970 JFJ589629:JFJ589970 JPF589629:JPF589970 JZB589629:JZB589970 KIX589629:KIX589970 KST589629:KST589970 LCP589629:LCP589970 LML589629:LML589970 LWH589629:LWH589970 MGD589629:MGD589970 MPZ589629:MPZ589970 MZV589629:MZV589970 NJR589629:NJR589970 NTN589629:NTN589970 ODJ589629:ODJ589970 ONF589629:ONF589970 OXB589629:OXB589970 PGX589629:PGX589970 PQT589629:PQT589970 QAP589629:QAP589970 QKL589629:QKL589970 QUH589629:QUH589970 RED589629:RED589970 RNZ589629:RNZ589970 RXV589629:RXV589970 SHR589629:SHR589970 SRN589629:SRN589970 TBJ589629:TBJ589970 TLF589629:TLF589970 TVB589629:TVB589970 UEX589629:UEX589970 UOT589629:UOT589970 UYP589629:UYP589970 VIL589629:VIL589970 VSH589629:VSH589970 WCD589629:WCD589970 WLZ589629:WLZ589970 WVV589629:WVV589970 UYP982845:UYP983186 JJ655165:JJ655506 TF655165:TF655506 ADB655165:ADB655506 AMX655165:AMX655506 AWT655165:AWT655506 BGP655165:BGP655506 BQL655165:BQL655506 CAH655165:CAH655506 CKD655165:CKD655506 CTZ655165:CTZ655506 DDV655165:DDV655506 DNR655165:DNR655506 DXN655165:DXN655506 EHJ655165:EHJ655506 ERF655165:ERF655506 FBB655165:FBB655506 FKX655165:FKX655506 FUT655165:FUT655506 GEP655165:GEP655506 GOL655165:GOL655506 GYH655165:GYH655506 HID655165:HID655506 HRZ655165:HRZ655506 IBV655165:IBV655506 ILR655165:ILR655506 IVN655165:IVN655506 JFJ655165:JFJ655506 JPF655165:JPF655506 JZB655165:JZB655506 KIX655165:KIX655506 KST655165:KST655506 LCP655165:LCP655506 LML655165:LML655506 LWH655165:LWH655506 MGD655165:MGD655506 MPZ655165:MPZ655506 MZV655165:MZV655506 NJR655165:NJR655506 NTN655165:NTN655506 ODJ655165:ODJ655506 ONF655165:ONF655506 OXB655165:OXB655506 PGX655165:PGX655506 PQT655165:PQT655506 QAP655165:QAP655506 QKL655165:QKL655506 QUH655165:QUH655506 RED655165:RED655506 RNZ655165:RNZ655506 RXV655165:RXV655506 SHR655165:SHR655506 SRN655165:SRN655506 TBJ655165:TBJ655506 TLF655165:TLF655506 TVB655165:TVB655506 UEX655165:UEX655506 UOT655165:UOT655506 UYP655165:UYP655506 VIL655165:VIL655506 VSH655165:VSH655506 WCD655165:WCD655506 WLZ655165:WLZ655506 WVV655165:WVV655506 VIL982845:VIL983186 JJ720701:JJ721042 TF720701:TF721042 ADB720701:ADB721042 AMX720701:AMX721042 AWT720701:AWT721042 BGP720701:BGP721042 BQL720701:BQL721042 CAH720701:CAH721042 CKD720701:CKD721042 CTZ720701:CTZ721042 DDV720701:DDV721042 DNR720701:DNR721042 DXN720701:DXN721042 EHJ720701:EHJ721042 ERF720701:ERF721042 FBB720701:FBB721042 FKX720701:FKX721042 FUT720701:FUT721042 GEP720701:GEP721042 GOL720701:GOL721042 GYH720701:GYH721042 HID720701:HID721042 HRZ720701:HRZ721042 IBV720701:IBV721042 ILR720701:ILR721042 IVN720701:IVN721042 JFJ720701:JFJ721042 JPF720701:JPF721042 JZB720701:JZB721042 KIX720701:KIX721042 KST720701:KST721042 LCP720701:LCP721042 LML720701:LML721042 LWH720701:LWH721042 MGD720701:MGD721042 MPZ720701:MPZ721042 MZV720701:MZV721042 NJR720701:NJR721042 NTN720701:NTN721042 ODJ720701:ODJ721042 ONF720701:ONF721042 OXB720701:OXB721042 PGX720701:PGX721042 PQT720701:PQT721042 QAP720701:QAP721042 QKL720701:QKL721042 QUH720701:QUH721042 RED720701:RED721042 RNZ720701:RNZ721042 RXV720701:RXV721042 SHR720701:SHR721042 SRN720701:SRN721042 TBJ720701:TBJ721042 TLF720701:TLF721042 TVB720701:TVB721042 UEX720701:UEX721042 UOT720701:UOT721042 UYP720701:UYP721042 VIL720701:VIL721042 VSH720701:VSH721042 WCD720701:WCD721042 WLZ720701:WLZ721042 WVV720701:WVV721042 VSH982845:VSH983186 JJ786237:JJ786578 TF786237:TF786578 ADB786237:ADB786578 AMX786237:AMX786578 AWT786237:AWT786578 BGP786237:BGP786578 BQL786237:BQL786578 CAH786237:CAH786578 CKD786237:CKD786578 CTZ786237:CTZ786578 DDV786237:DDV786578 DNR786237:DNR786578 DXN786237:DXN786578 EHJ786237:EHJ786578 ERF786237:ERF786578 FBB786237:FBB786578 FKX786237:FKX786578 FUT786237:FUT786578 GEP786237:GEP786578 GOL786237:GOL786578 GYH786237:GYH786578 HID786237:HID786578 HRZ786237:HRZ786578 IBV786237:IBV786578 ILR786237:ILR786578 IVN786237:IVN786578 JFJ786237:JFJ786578 JPF786237:JPF786578 JZB786237:JZB786578 KIX786237:KIX786578 KST786237:KST786578 LCP786237:LCP786578 LML786237:LML786578 LWH786237:LWH786578 MGD786237:MGD786578 MPZ786237:MPZ786578 MZV786237:MZV786578 NJR786237:NJR786578 NTN786237:NTN786578 ODJ786237:ODJ786578 ONF786237:ONF786578 OXB786237:OXB786578 PGX786237:PGX786578 PQT786237:PQT786578 QAP786237:QAP786578 QKL786237:QKL786578 QUH786237:QUH786578 RED786237:RED786578 RNZ786237:RNZ786578 RXV786237:RXV786578 SHR786237:SHR786578 SRN786237:SRN786578 TBJ786237:TBJ786578 TLF786237:TLF786578 TVB786237:TVB786578 UEX786237:UEX786578 UOT786237:UOT786578 UYP786237:UYP786578 VIL786237:VIL786578 VSH786237:VSH786578 WCD786237:WCD786578 WLZ786237:WLZ786578 WVV786237:WVV786578 WCD982845:WCD983186 JJ851773:JJ852114 TF851773:TF852114 ADB851773:ADB852114 AMX851773:AMX852114 AWT851773:AWT852114 BGP851773:BGP852114 BQL851773:BQL852114 CAH851773:CAH852114 CKD851773:CKD852114 CTZ851773:CTZ852114 DDV851773:DDV852114 DNR851773:DNR852114 DXN851773:DXN852114 EHJ851773:EHJ852114 ERF851773:ERF852114 FBB851773:FBB852114 FKX851773:FKX852114 FUT851773:FUT852114 GEP851773:GEP852114 GOL851773:GOL852114 GYH851773:GYH852114 HID851773:HID852114 HRZ851773:HRZ852114 IBV851773:IBV852114 ILR851773:ILR852114 IVN851773:IVN852114 JFJ851773:JFJ852114 JPF851773:JPF852114 JZB851773:JZB852114 KIX851773:KIX852114 KST851773:KST852114 LCP851773:LCP852114 LML851773:LML852114 LWH851773:LWH852114 MGD851773:MGD852114 MPZ851773:MPZ852114 MZV851773:MZV852114 NJR851773:NJR852114 NTN851773:NTN852114 ODJ851773:ODJ852114 ONF851773:ONF852114 OXB851773:OXB852114 PGX851773:PGX852114 PQT851773:PQT852114 QAP851773:QAP852114 QKL851773:QKL852114 QUH851773:QUH852114 RED851773:RED852114 RNZ851773:RNZ852114 RXV851773:RXV852114 SHR851773:SHR852114 SRN851773:SRN852114 TBJ851773:TBJ852114 TLF851773:TLF852114 TVB851773:TVB852114 UEX851773:UEX852114 UOT851773:UOT852114 UYP851773:UYP852114 VIL851773:VIL852114 VSH851773:VSH852114 WCD851773:WCD852114 WLZ851773:WLZ852114 WVV851773:WVV852114 WLZ982845:WLZ983186 JJ917309:JJ917650 TF917309:TF917650 ADB917309:ADB917650 AMX917309:AMX917650 AWT917309:AWT917650 BGP917309:BGP917650 BQL917309:BQL917650 CAH917309:CAH917650 CKD917309:CKD917650 CTZ917309:CTZ917650 DDV917309:DDV917650 DNR917309:DNR917650 DXN917309:DXN917650 EHJ917309:EHJ917650 ERF917309:ERF917650 FBB917309:FBB917650 FKX917309:FKX917650 FUT917309:FUT917650 GEP917309:GEP917650 GOL917309:GOL917650 GYH917309:GYH917650 HID917309:HID917650 HRZ917309:HRZ917650 IBV917309:IBV917650 ILR917309:ILR917650 IVN917309:IVN917650 JFJ917309:JFJ917650 JPF917309:JPF917650 JZB917309:JZB917650 KIX917309:KIX917650 KST917309:KST917650 LCP917309:LCP917650 LML917309:LML917650 LWH917309:LWH917650 MGD917309:MGD917650 MPZ917309:MPZ917650 MZV917309:MZV917650 NJR917309:NJR917650 NTN917309:NTN917650 ODJ917309:ODJ917650 ONF917309:ONF917650 OXB917309:OXB917650 PGX917309:PGX917650 PQT917309:PQT917650 QAP917309:QAP917650 QKL917309:QKL917650 QUH917309:QUH917650 RED917309:RED917650 RNZ917309:RNZ917650 RXV917309:RXV917650 SHR917309:SHR917650 SRN917309:SRN917650 TBJ917309:TBJ917650 TLF917309:TLF917650 TVB917309:TVB917650 UEX917309:UEX917650 UOT917309:UOT917650 UYP917309:UYP917650 VIL917309:VIL917650 VSH917309:VSH917650 WCD917309:WCD917650 WLZ917309:WLZ917650 WVV917309:WVV917650 WVV982845:WVV983186 JJ982845:JJ983186 TF982845:TF983186 ADB982845:ADB983186 AMX982845:AMX983186 AWT982845:AWT983186 BGP982845:BGP983186 BQL982845:BQL983186 CAH982845:CAH983186 CKD982845:CKD983186 CTZ982845:CTZ983186 DDV982845:DDV983186 DNR982845:DNR983186 DXN982845:DXN983186 EHJ982845:EHJ983186 ERF982845:ERF983186 FBB982845:FBB983186 FKX982845:FKX983186 FUT982845:FUT983186 GEP982845:GEP983186 GOL982845:GOL983186 GYH982845:GYH983186 HID982845:HID983186 HRZ982845:HRZ983186 IBV982845:IBV983186 ILR982845:ILR983186 IVN982845:IVN983186 JFJ982845:JFJ983186 JPF982845:JPF983186 JZB982845:JZB983186 KIX982845:KIX983186 KST982845:KST983186 LCP982845:LCP983186 LML982845:LML983186 LWH982845:LWH983186 MGD982845:MGD983186 MPZ982845:MPZ983186 MZV982845:MZV983186 NJR982845:NJR983186 NTN982845:NTN983186 ODJ982845:ODJ983186 ONF982845:ONF983186 OXB982845:OXB983186 PGX982845:PGX983186 PQT982845:PQT983186 QAP982845:QAP983186 QKL982845:QKL983186 JJ7:JJ149" xr:uid="{00000000-0002-0000-0200-000001000000}">
      <formula1>ACCOMPAGNO</formula1>
    </dataValidation>
    <dataValidation type="whole" allowBlank="1" showInputMessage="1" showErrorMessage="1" sqref="WVQ982845:WVQ983186 TA7:TA149 ACW7:ACW149 AMS7:AMS149 AWO7:AWO149 BGK7:BGK149 BQG7:BQG149 CAC7:CAC149 CJY7:CJY149 CTU7:CTU149 DDQ7:DDQ149 DNM7:DNM149 DXI7:DXI149 EHE7:EHE149 ERA7:ERA149 FAW7:FAW149 FKS7:FKS149 FUO7:FUO149 GEK7:GEK149 GOG7:GOG149 GYC7:GYC149 HHY7:HHY149 HRU7:HRU149 IBQ7:IBQ149 ILM7:ILM149 IVI7:IVI149 JFE7:JFE149 JPA7:JPA149 JYW7:JYW149 KIS7:KIS149 KSO7:KSO149 LCK7:LCK149 LMG7:LMG149 LWC7:LWC149 MFY7:MFY149 MPU7:MPU149 MZQ7:MZQ149 NJM7:NJM149 NTI7:NTI149 ODE7:ODE149 ONA7:ONA149 OWW7:OWW149 PGS7:PGS149 PQO7:PQO149 QAK7:QAK149 QKG7:QKG149 QUC7:QUC149 RDY7:RDY149 RNU7:RNU149 RXQ7:RXQ149 SHM7:SHM149 SRI7:SRI149 TBE7:TBE149 TLA7:TLA149 TUW7:TUW149 UES7:UES149 UOO7:UOO149 UYK7:UYK149 VIG7:VIG149 VSC7:VSC149 WBY7:WBY149 WLU7:WLU149 WVQ7:WVQ149 JE7:JE149 G65341:G65682 JE65341:JE65682 TA65341:TA65682 ACW65341:ACW65682 AMS65341:AMS65682 AWO65341:AWO65682 BGK65341:BGK65682 BQG65341:BQG65682 CAC65341:CAC65682 CJY65341:CJY65682 CTU65341:CTU65682 DDQ65341:DDQ65682 DNM65341:DNM65682 DXI65341:DXI65682 EHE65341:EHE65682 ERA65341:ERA65682 FAW65341:FAW65682 FKS65341:FKS65682 FUO65341:FUO65682 GEK65341:GEK65682 GOG65341:GOG65682 GYC65341:GYC65682 HHY65341:HHY65682 HRU65341:HRU65682 IBQ65341:IBQ65682 ILM65341:ILM65682 IVI65341:IVI65682 JFE65341:JFE65682 JPA65341:JPA65682 JYW65341:JYW65682 KIS65341:KIS65682 KSO65341:KSO65682 LCK65341:LCK65682 LMG65341:LMG65682 LWC65341:LWC65682 MFY65341:MFY65682 MPU65341:MPU65682 MZQ65341:MZQ65682 NJM65341:NJM65682 NTI65341:NTI65682 ODE65341:ODE65682 ONA65341:ONA65682 OWW65341:OWW65682 PGS65341:PGS65682 PQO65341:PQO65682 QAK65341:QAK65682 QKG65341:QKG65682 QUC65341:QUC65682 RDY65341:RDY65682 RNU65341:RNU65682 RXQ65341:RXQ65682 SHM65341:SHM65682 SRI65341:SRI65682 TBE65341:TBE65682 TLA65341:TLA65682 TUW65341:TUW65682 UES65341:UES65682 UOO65341:UOO65682 UYK65341:UYK65682 VIG65341:VIG65682 VSC65341:VSC65682 WBY65341:WBY65682 WLU65341:WLU65682 WVQ65341:WVQ65682 G130877:G131218 JE130877:JE131218 TA130877:TA131218 ACW130877:ACW131218 AMS130877:AMS131218 AWO130877:AWO131218 BGK130877:BGK131218 BQG130877:BQG131218 CAC130877:CAC131218 CJY130877:CJY131218 CTU130877:CTU131218 DDQ130877:DDQ131218 DNM130877:DNM131218 DXI130877:DXI131218 EHE130877:EHE131218 ERA130877:ERA131218 FAW130877:FAW131218 FKS130877:FKS131218 FUO130877:FUO131218 GEK130877:GEK131218 GOG130877:GOG131218 GYC130877:GYC131218 HHY130877:HHY131218 HRU130877:HRU131218 IBQ130877:IBQ131218 ILM130877:ILM131218 IVI130877:IVI131218 JFE130877:JFE131218 JPA130877:JPA131218 JYW130877:JYW131218 KIS130877:KIS131218 KSO130877:KSO131218 LCK130877:LCK131218 LMG130877:LMG131218 LWC130877:LWC131218 MFY130877:MFY131218 MPU130877:MPU131218 MZQ130877:MZQ131218 NJM130877:NJM131218 NTI130877:NTI131218 ODE130877:ODE131218 ONA130877:ONA131218 OWW130877:OWW131218 PGS130877:PGS131218 PQO130877:PQO131218 QAK130877:QAK131218 QKG130877:QKG131218 QUC130877:QUC131218 RDY130877:RDY131218 RNU130877:RNU131218 RXQ130877:RXQ131218 SHM130877:SHM131218 SRI130877:SRI131218 TBE130877:TBE131218 TLA130877:TLA131218 TUW130877:TUW131218 UES130877:UES131218 UOO130877:UOO131218 UYK130877:UYK131218 VIG130877:VIG131218 VSC130877:VSC131218 WBY130877:WBY131218 WLU130877:WLU131218 WVQ130877:WVQ131218 G196413:G196754 JE196413:JE196754 TA196413:TA196754 ACW196413:ACW196754 AMS196413:AMS196754 AWO196413:AWO196754 BGK196413:BGK196754 BQG196413:BQG196754 CAC196413:CAC196754 CJY196413:CJY196754 CTU196413:CTU196754 DDQ196413:DDQ196754 DNM196413:DNM196754 DXI196413:DXI196754 EHE196413:EHE196754 ERA196413:ERA196754 FAW196413:FAW196754 FKS196413:FKS196754 FUO196413:FUO196754 GEK196413:GEK196754 GOG196413:GOG196754 GYC196413:GYC196754 HHY196413:HHY196754 HRU196413:HRU196754 IBQ196413:IBQ196754 ILM196413:ILM196754 IVI196413:IVI196754 JFE196413:JFE196754 JPA196413:JPA196754 JYW196413:JYW196754 KIS196413:KIS196754 KSO196413:KSO196754 LCK196413:LCK196754 LMG196413:LMG196754 LWC196413:LWC196754 MFY196413:MFY196754 MPU196413:MPU196754 MZQ196413:MZQ196754 NJM196413:NJM196754 NTI196413:NTI196754 ODE196413:ODE196754 ONA196413:ONA196754 OWW196413:OWW196754 PGS196413:PGS196754 PQO196413:PQO196754 QAK196413:QAK196754 QKG196413:QKG196754 QUC196413:QUC196754 RDY196413:RDY196754 RNU196413:RNU196754 RXQ196413:RXQ196754 SHM196413:SHM196754 SRI196413:SRI196754 TBE196413:TBE196754 TLA196413:TLA196754 TUW196413:TUW196754 UES196413:UES196754 UOO196413:UOO196754 UYK196413:UYK196754 VIG196413:VIG196754 VSC196413:VSC196754 WBY196413:WBY196754 WLU196413:WLU196754 WVQ196413:WVQ196754 G261949:G262290 JE261949:JE262290 TA261949:TA262290 ACW261949:ACW262290 AMS261949:AMS262290 AWO261949:AWO262290 BGK261949:BGK262290 BQG261949:BQG262290 CAC261949:CAC262290 CJY261949:CJY262290 CTU261949:CTU262290 DDQ261949:DDQ262290 DNM261949:DNM262290 DXI261949:DXI262290 EHE261949:EHE262290 ERA261949:ERA262290 FAW261949:FAW262290 FKS261949:FKS262290 FUO261949:FUO262290 GEK261949:GEK262290 GOG261949:GOG262290 GYC261949:GYC262290 HHY261949:HHY262290 HRU261949:HRU262290 IBQ261949:IBQ262290 ILM261949:ILM262290 IVI261949:IVI262290 JFE261949:JFE262290 JPA261949:JPA262290 JYW261949:JYW262290 KIS261949:KIS262290 KSO261949:KSO262290 LCK261949:LCK262290 LMG261949:LMG262290 LWC261949:LWC262290 MFY261949:MFY262290 MPU261949:MPU262290 MZQ261949:MZQ262290 NJM261949:NJM262290 NTI261949:NTI262290 ODE261949:ODE262290 ONA261949:ONA262290 OWW261949:OWW262290 PGS261949:PGS262290 PQO261949:PQO262290 QAK261949:QAK262290 QKG261949:QKG262290 QUC261949:QUC262290 RDY261949:RDY262290 RNU261949:RNU262290 RXQ261949:RXQ262290 SHM261949:SHM262290 SRI261949:SRI262290 TBE261949:TBE262290 TLA261949:TLA262290 TUW261949:TUW262290 UES261949:UES262290 UOO261949:UOO262290 UYK261949:UYK262290 VIG261949:VIG262290 VSC261949:VSC262290 WBY261949:WBY262290 WLU261949:WLU262290 WVQ261949:WVQ262290 G327485:G327826 JE327485:JE327826 TA327485:TA327826 ACW327485:ACW327826 AMS327485:AMS327826 AWO327485:AWO327826 BGK327485:BGK327826 BQG327485:BQG327826 CAC327485:CAC327826 CJY327485:CJY327826 CTU327485:CTU327826 DDQ327485:DDQ327826 DNM327485:DNM327826 DXI327485:DXI327826 EHE327485:EHE327826 ERA327485:ERA327826 FAW327485:FAW327826 FKS327485:FKS327826 FUO327485:FUO327826 GEK327485:GEK327826 GOG327485:GOG327826 GYC327485:GYC327826 HHY327485:HHY327826 HRU327485:HRU327826 IBQ327485:IBQ327826 ILM327485:ILM327826 IVI327485:IVI327826 JFE327485:JFE327826 JPA327485:JPA327826 JYW327485:JYW327826 KIS327485:KIS327826 KSO327485:KSO327826 LCK327485:LCK327826 LMG327485:LMG327826 LWC327485:LWC327826 MFY327485:MFY327826 MPU327485:MPU327826 MZQ327485:MZQ327826 NJM327485:NJM327826 NTI327485:NTI327826 ODE327485:ODE327826 ONA327485:ONA327826 OWW327485:OWW327826 PGS327485:PGS327826 PQO327485:PQO327826 QAK327485:QAK327826 QKG327485:QKG327826 QUC327485:QUC327826 RDY327485:RDY327826 RNU327485:RNU327826 RXQ327485:RXQ327826 SHM327485:SHM327826 SRI327485:SRI327826 TBE327485:TBE327826 TLA327485:TLA327826 TUW327485:TUW327826 UES327485:UES327826 UOO327485:UOO327826 UYK327485:UYK327826 VIG327485:VIG327826 VSC327485:VSC327826 WBY327485:WBY327826 WLU327485:WLU327826 WVQ327485:WVQ327826 G393021:G393362 JE393021:JE393362 TA393021:TA393362 ACW393021:ACW393362 AMS393021:AMS393362 AWO393021:AWO393362 BGK393021:BGK393362 BQG393021:BQG393362 CAC393021:CAC393362 CJY393021:CJY393362 CTU393021:CTU393362 DDQ393021:DDQ393362 DNM393021:DNM393362 DXI393021:DXI393362 EHE393021:EHE393362 ERA393021:ERA393362 FAW393021:FAW393362 FKS393021:FKS393362 FUO393021:FUO393362 GEK393021:GEK393362 GOG393021:GOG393362 GYC393021:GYC393362 HHY393021:HHY393362 HRU393021:HRU393362 IBQ393021:IBQ393362 ILM393021:ILM393362 IVI393021:IVI393362 JFE393021:JFE393362 JPA393021:JPA393362 JYW393021:JYW393362 KIS393021:KIS393362 KSO393021:KSO393362 LCK393021:LCK393362 LMG393021:LMG393362 LWC393021:LWC393362 MFY393021:MFY393362 MPU393021:MPU393362 MZQ393021:MZQ393362 NJM393021:NJM393362 NTI393021:NTI393362 ODE393021:ODE393362 ONA393021:ONA393362 OWW393021:OWW393362 PGS393021:PGS393362 PQO393021:PQO393362 QAK393021:QAK393362 QKG393021:QKG393362 QUC393021:QUC393362 RDY393021:RDY393362 RNU393021:RNU393362 RXQ393021:RXQ393362 SHM393021:SHM393362 SRI393021:SRI393362 TBE393021:TBE393362 TLA393021:TLA393362 TUW393021:TUW393362 UES393021:UES393362 UOO393021:UOO393362 UYK393021:UYK393362 VIG393021:VIG393362 VSC393021:VSC393362 WBY393021:WBY393362 WLU393021:WLU393362 WVQ393021:WVQ393362 G458557:G458898 JE458557:JE458898 TA458557:TA458898 ACW458557:ACW458898 AMS458557:AMS458898 AWO458557:AWO458898 BGK458557:BGK458898 BQG458557:BQG458898 CAC458557:CAC458898 CJY458557:CJY458898 CTU458557:CTU458898 DDQ458557:DDQ458898 DNM458557:DNM458898 DXI458557:DXI458898 EHE458557:EHE458898 ERA458557:ERA458898 FAW458557:FAW458898 FKS458557:FKS458898 FUO458557:FUO458898 GEK458557:GEK458898 GOG458557:GOG458898 GYC458557:GYC458898 HHY458557:HHY458898 HRU458557:HRU458898 IBQ458557:IBQ458898 ILM458557:ILM458898 IVI458557:IVI458898 JFE458557:JFE458898 JPA458557:JPA458898 JYW458557:JYW458898 KIS458557:KIS458898 KSO458557:KSO458898 LCK458557:LCK458898 LMG458557:LMG458898 LWC458557:LWC458898 MFY458557:MFY458898 MPU458557:MPU458898 MZQ458557:MZQ458898 NJM458557:NJM458898 NTI458557:NTI458898 ODE458557:ODE458898 ONA458557:ONA458898 OWW458557:OWW458898 PGS458557:PGS458898 PQO458557:PQO458898 QAK458557:QAK458898 QKG458557:QKG458898 QUC458557:QUC458898 RDY458557:RDY458898 RNU458557:RNU458898 RXQ458557:RXQ458898 SHM458557:SHM458898 SRI458557:SRI458898 TBE458557:TBE458898 TLA458557:TLA458898 TUW458557:TUW458898 UES458557:UES458898 UOO458557:UOO458898 UYK458557:UYK458898 VIG458557:VIG458898 VSC458557:VSC458898 WBY458557:WBY458898 WLU458557:WLU458898 WVQ458557:WVQ458898 G524093:G524434 JE524093:JE524434 TA524093:TA524434 ACW524093:ACW524434 AMS524093:AMS524434 AWO524093:AWO524434 BGK524093:BGK524434 BQG524093:BQG524434 CAC524093:CAC524434 CJY524093:CJY524434 CTU524093:CTU524434 DDQ524093:DDQ524434 DNM524093:DNM524434 DXI524093:DXI524434 EHE524093:EHE524434 ERA524093:ERA524434 FAW524093:FAW524434 FKS524093:FKS524434 FUO524093:FUO524434 GEK524093:GEK524434 GOG524093:GOG524434 GYC524093:GYC524434 HHY524093:HHY524434 HRU524093:HRU524434 IBQ524093:IBQ524434 ILM524093:ILM524434 IVI524093:IVI524434 JFE524093:JFE524434 JPA524093:JPA524434 JYW524093:JYW524434 KIS524093:KIS524434 KSO524093:KSO524434 LCK524093:LCK524434 LMG524093:LMG524434 LWC524093:LWC524434 MFY524093:MFY524434 MPU524093:MPU524434 MZQ524093:MZQ524434 NJM524093:NJM524434 NTI524093:NTI524434 ODE524093:ODE524434 ONA524093:ONA524434 OWW524093:OWW524434 PGS524093:PGS524434 PQO524093:PQO524434 QAK524093:QAK524434 QKG524093:QKG524434 QUC524093:QUC524434 RDY524093:RDY524434 RNU524093:RNU524434 RXQ524093:RXQ524434 SHM524093:SHM524434 SRI524093:SRI524434 TBE524093:TBE524434 TLA524093:TLA524434 TUW524093:TUW524434 UES524093:UES524434 UOO524093:UOO524434 UYK524093:UYK524434 VIG524093:VIG524434 VSC524093:VSC524434 WBY524093:WBY524434 WLU524093:WLU524434 WVQ524093:WVQ524434 G589629:G589970 JE589629:JE589970 TA589629:TA589970 ACW589629:ACW589970 AMS589629:AMS589970 AWO589629:AWO589970 BGK589629:BGK589970 BQG589629:BQG589970 CAC589629:CAC589970 CJY589629:CJY589970 CTU589629:CTU589970 DDQ589629:DDQ589970 DNM589629:DNM589970 DXI589629:DXI589970 EHE589629:EHE589970 ERA589629:ERA589970 FAW589629:FAW589970 FKS589629:FKS589970 FUO589629:FUO589970 GEK589629:GEK589970 GOG589629:GOG589970 GYC589629:GYC589970 HHY589629:HHY589970 HRU589629:HRU589970 IBQ589629:IBQ589970 ILM589629:ILM589970 IVI589629:IVI589970 JFE589629:JFE589970 JPA589629:JPA589970 JYW589629:JYW589970 KIS589629:KIS589970 KSO589629:KSO589970 LCK589629:LCK589970 LMG589629:LMG589970 LWC589629:LWC589970 MFY589629:MFY589970 MPU589629:MPU589970 MZQ589629:MZQ589970 NJM589629:NJM589970 NTI589629:NTI589970 ODE589629:ODE589970 ONA589629:ONA589970 OWW589629:OWW589970 PGS589629:PGS589970 PQO589629:PQO589970 QAK589629:QAK589970 QKG589629:QKG589970 QUC589629:QUC589970 RDY589629:RDY589970 RNU589629:RNU589970 RXQ589629:RXQ589970 SHM589629:SHM589970 SRI589629:SRI589970 TBE589629:TBE589970 TLA589629:TLA589970 TUW589629:TUW589970 UES589629:UES589970 UOO589629:UOO589970 UYK589629:UYK589970 VIG589629:VIG589970 VSC589629:VSC589970 WBY589629:WBY589970 WLU589629:WLU589970 WVQ589629:WVQ589970 G655165:G655506 JE655165:JE655506 TA655165:TA655506 ACW655165:ACW655506 AMS655165:AMS655506 AWO655165:AWO655506 BGK655165:BGK655506 BQG655165:BQG655506 CAC655165:CAC655506 CJY655165:CJY655506 CTU655165:CTU655506 DDQ655165:DDQ655506 DNM655165:DNM655506 DXI655165:DXI655506 EHE655165:EHE655506 ERA655165:ERA655506 FAW655165:FAW655506 FKS655165:FKS655506 FUO655165:FUO655506 GEK655165:GEK655506 GOG655165:GOG655506 GYC655165:GYC655506 HHY655165:HHY655506 HRU655165:HRU655506 IBQ655165:IBQ655506 ILM655165:ILM655506 IVI655165:IVI655506 JFE655165:JFE655506 JPA655165:JPA655506 JYW655165:JYW655506 KIS655165:KIS655506 KSO655165:KSO655506 LCK655165:LCK655506 LMG655165:LMG655506 LWC655165:LWC655506 MFY655165:MFY655506 MPU655165:MPU655506 MZQ655165:MZQ655506 NJM655165:NJM655506 NTI655165:NTI655506 ODE655165:ODE655506 ONA655165:ONA655506 OWW655165:OWW655506 PGS655165:PGS655506 PQO655165:PQO655506 QAK655165:QAK655506 QKG655165:QKG655506 QUC655165:QUC655506 RDY655165:RDY655506 RNU655165:RNU655506 RXQ655165:RXQ655506 SHM655165:SHM655506 SRI655165:SRI655506 TBE655165:TBE655506 TLA655165:TLA655506 TUW655165:TUW655506 UES655165:UES655506 UOO655165:UOO655506 UYK655165:UYK655506 VIG655165:VIG655506 VSC655165:VSC655506 WBY655165:WBY655506 WLU655165:WLU655506 WVQ655165:WVQ655506 G720701:G721042 JE720701:JE721042 TA720701:TA721042 ACW720701:ACW721042 AMS720701:AMS721042 AWO720701:AWO721042 BGK720701:BGK721042 BQG720701:BQG721042 CAC720701:CAC721042 CJY720701:CJY721042 CTU720701:CTU721042 DDQ720701:DDQ721042 DNM720701:DNM721042 DXI720701:DXI721042 EHE720701:EHE721042 ERA720701:ERA721042 FAW720701:FAW721042 FKS720701:FKS721042 FUO720701:FUO721042 GEK720701:GEK721042 GOG720701:GOG721042 GYC720701:GYC721042 HHY720701:HHY721042 HRU720701:HRU721042 IBQ720701:IBQ721042 ILM720701:ILM721042 IVI720701:IVI721042 JFE720701:JFE721042 JPA720701:JPA721042 JYW720701:JYW721042 KIS720701:KIS721042 KSO720701:KSO721042 LCK720701:LCK721042 LMG720701:LMG721042 LWC720701:LWC721042 MFY720701:MFY721042 MPU720701:MPU721042 MZQ720701:MZQ721042 NJM720701:NJM721042 NTI720701:NTI721042 ODE720701:ODE721042 ONA720701:ONA721042 OWW720701:OWW721042 PGS720701:PGS721042 PQO720701:PQO721042 QAK720701:QAK721042 QKG720701:QKG721042 QUC720701:QUC721042 RDY720701:RDY721042 RNU720701:RNU721042 RXQ720701:RXQ721042 SHM720701:SHM721042 SRI720701:SRI721042 TBE720701:TBE721042 TLA720701:TLA721042 TUW720701:TUW721042 UES720701:UES721042 UOO720701:UOO721042 UYK720701:UYK721042 VIG720701:VIG721042 VSC720701:VSC721042 WBY720701:WBY721042 WLU720701:WLU721042 WVQ720701:WVQ721042 G786237:G786578 JE786237:JE786578 TA786237:TA786578 ACW786237:ACW786578 AMS786237:AMS786578 AWO786237:AWO786578 BGK786237:BGK786578 BQG786237:BQG786578 CAC786237:CAC786578 CJY786237:CJY786578 CTU786237:CTU786578 DDQ786237:DDQ786578 DNM786237:DNM786578 DXI786237:DXI786578 EHE786237:EHE786578 ERA786237:ERA786578 FAW786237:FAW786578 FKS786237:FKS786578 FUO786237:FUO786578 GEK786237:GEK786578 GOG786237:GOG786578 GYC786237:GYC786578 HHY786237:HHY786578 HRU786237:HRU786578 IBQ786237:IBQ786578 ILM786237:ILM786578 IVI786237:IVI786578 JFE786237:JFE786578 JPA786237:JPA786578 JYW786237:JYW786578 KIS786237:KIS786578 KSO786237:KSO786578 LCK786237:LCK786578 LMG786237:LMG786578 LWC786237:LWC786578 MFY786237:MFY786578 MPU786237:MPU786578 MZQ786237:MZQ786578 NJM786237:NJM786578 NTI786237:NTI786578 ODE786237:ODE786578 ONA786237:ONA786578 OWW786237:OWW786578 PGS786237:PGS786578 PQO786237:PQO786578 QAK786237:QAK786578 QKG786237:QKG786578 QUC786237:QUC786578 RDY786237:RDY786578 RNU786237:RNU786578 RXQ786237:RXQ786578 SHM786237:SHM786578 SRI786237:SRI786578 TBE786237:TBE786578 TLA786237:TLA786578 TUW786237:TUW786578 UES786237:UES786578 UOO786237:UOO786578 UYK786237:UYK786578 VIG786237:VIG786578 VSC786237:VSC786578 WBY786237:WBY786578 WLU786237:WLU786578 WVQ786237:WVQ786578 G851773:G852114 JE851773:JE852114 TA851773:TA852114 ACW851773:ACW852114 AMS851773:AMS852114 AWO851773:AWO852114 BGK851773:BGK852114 BQG851773:BQG852114 CAC851773:CAC852114 CJY851773:CJY852114 CTU851773:CTU852114 DDQ851773:DDQ852114 DNM851773:DNM852114 DXI851773:DXI852114 EHE851773:EHE852114 ERA851773:ERA852114 FAW851773:FAW852114 FKS851773:FKS852114 FUO851773:FUO852114 GEK851773:GEK852114 GOG851773:GOG852114 GYC851773:GYC852114 HHY851773:HHY852114 HRU851773:HRU852114 IBQ851773:IBQ852114 ILM851773:ILM852114 IVI851773:IVI852114 JFE851773:JFE852114 JPA851773:JPA852114 JYW851773:JYW852114 KIS851773:KIS852114 KSO851773:KSO852114 LCK851773:LCK852114 LMG851773:LMG852114 LWC851773:LWC852114 MFY851773:MFY852114 MPU851773:MPU852114 MZQ851773:MZQ852114 NJM851773:NJM852114 NTI851773:NTI852114 ODE851773:ODE852114 ONA851773:ONA852114 OWW851773:OWW852114 PGS851773:PGS852114 PQO851773:PQO852114 QAK851773:QAK852114 QKG851773:QKG852114 QUC851773:QUC852114 RDY851773:RDY852114 RNU851773:RNU852114 RXQ851773:RXQ852114 SHM851773:SHM852114 SRI851773:SRI852114 TBE851773:TBE852114 TLA851773:TLA852114 TUW851773:TUW852114 UES851773:UES852114 UOO851773:UOO852114 UYK851773:UYK852114 VIG851773:VIG852114 VSC851773:VSC852114 WBY851773:WBY852114 WLU851773:WLU852114 WVQ851773:WVQ852114 G917309:G917650 JE917309:JE917650 TA917309:TA917650 ACW917309:ACW917650 AMS917309:AMS917650 AWO917309:AWO917650 BGK917309:BGK917650 BQG917309:BQG917650 CAC917309:CAC917650 CJY917309:CJY917650 CTU917309:CTU917650 DDQ917309:DDQ917650 DNM917309:DNM917650 DXI917309:DXI917650 EHE917309:EHE917650 ERA917309:ERA917650 FAW917309:FAW917650 FKS917309:FKS917650 FUO917309:FUO917650 GEK917309:GEK917650 GOG917309:GOG917650 GYC917309:GYC917650 HHY917309:HHY917650 HRU917309:HRU917650 IBQ917309:IBQ917650 ILM917309:ILM917650 IVI917309:IVI917650 JFE917309:JFE917650 JPA917309:JPA917650 JYW917309:JYW917650 KIS917309:KIS917650 KSO917309:KSO917650 LCK917309:LCK917650 LMG917309:LMG917650 LWC917309:LWC917650 MFY917309:MFY917650 MPU917309:MPU917650 MZQ917309:MZQ917650 NJM917309:NJM917650 NTI917309:NTI917650 ODE917309:ODE917650 ONA917309:ONA917650 OWW917309:OWW917650 PGS917309:PGS917650 PQO917309:PQO917650 QAK917309:QAK917650 QKG917309:QKG917650 QUC917309:QUC917650 RDY917309:RDY917650 RNU917309:RNU917650 RXQ917309:RXQ917650 SHM917309:SHM917650 SRI917309:SRI917650 TBE917309:TBE917650 TLA917309:TLA917650 TUW917309:TUW917650 UES917309:UES917650 UOO917309:UOO917650 UYK917309:UYK917650 VIG917309:VIG917650 VSC917309:VSC917650 WBY917309:WBY917650 WLU917309:WLU917650 WVQ917309:WVQ917650 G982845:G983186 JE982845:JE983186 TA982845:TA983186 ACW982845:ACW983186 AMS982845:AMS983186 AWO982845:AWO983186 BGK982845:BGK983186 BQG982845:BQG983186 CAC982845:CAC983186 CJY982845:CJY983186 CTU982845:CTU983186 DDQ982845:DDQ983186 DNM982845:DNM983186 DXI982845:DXI983186 EHE982845:EHE983186 ERA982845:ERA983186 FAW982845:FAW983186 FKS982845:FKS983186 FUO982845:FUO983186 GEK982845:GEK983186 GOG982845:GOG983186 GYC982845:GYC983186 HHY982845:HHY983186 HRU982845:HRU983186 IBQ982845:IBQ983186 ILM982845:ILM983186 IVI982845:IVI983186 JFE982845:JFE983186 JPA982845:JPA983186 JYW982845:JYW983186 KIS982845:KIS983186 KSO982845:KSO983186 LCK982845:LCK983186 LMG982845:LMG983186 LWC982845:LWC983186 MFY982845:MFY983186 MPU982845:MPU983186 MZQ982845:MZQ983186 NJM982845:NJM983186 NTI982845:NTI983186 ODE982845:ODE983186 ONA982845:ONA983186 OWW982845:OWW983186 PGS982845:PGS983186 PQO982845:PQO983186 QAK982845:QAK983186 QKG982845:QKG983186 QUC982845:QUC983186 RDY982845:RDY983186 RNU982845:RNU983186 RXQ982845:RXQ983186 SHM982845:SHM983186 SRI982845:SRI983186 TBE982845:TBE983186 TLA982845:TLA983186 TUW982845:TUW983186 UES982845:UES983186 UOO982845:UOO983186 UYK982845:UYK983186 VIG982845:VIG983186 VSC982845:VSC983186 WBY982845:WBY983186 WLU982845:WLU983186" xr:uid="{00000000-0002-0000-0200-000002000000}">
      <formula1>1</formula1>
      <formula2>366</formula2>
    </dataValidation>
    <dataValidation type="whole" allowBlank="1" showInputMessage="1" showErrorMessage="1" prompt="Inserire solo i giorni di assenza fatturati/da fatturare" sqref="WVR982845:WVR983186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H65341:H65682 JF65341:JF65682 TB65341:TB65682 ACX65341:ACX65682 AMT65341:AMT65682 AWP65341:AWP65682 BGL65341:BGL65682 BQH65341:BQH65682 CAD65341:CAD65682 CJZ65341:CJZ65682 CTV65341:CTV65682 DDR65341:DDR65682 DNN65341:DNN65682 DXJ65341:DXJ65682 EHF65341:EHF65682 ERB65341:ERB65682 FAX65341:FAX65682 FKT65341:FKT65682 FUP65341:FUP65682 GEL65341:GEL65682 GOH65341:GOH65682 GYD65341:GYD65682 HHZ65341:HHZ65682 HRV65341:HRV65682 IBR65341:IBR65682 ILN65341:ILN65682 IVJ65341:IVJ65682 JFF65341:JFF65682 JPB65341:JPB65682 JYX65341:JYX65682 KIT65341:KIT65682 KSP65341:KSP65682 LCL65341:LCL65682 LMH65341:LMH65682 LWD65341:LWD65682 MFZ65341:MFZ65682 MPV65341:MPV65682 MZR65341:MZR65682 NJN65341:NJN65682 NTJ65341:NTJ65682 ODF65341:ODF65682 ONB65341:ONB65682 OWX65341:OWX65682 PGT65341:PGT65682 PQP65341:PQP65682 QAL65341:QAL65682 QKH65341:QKH65682 QUD65341:QUD65682 RDZ65341:RDZ65682 RNV65341:RNV65682 RXR65341:RXR65682 SHN65341:SHN65682 SRJ65341:SRJ65682 TBF65341:TBF65682 TLB65341:TLB65682 TUX65341:TUX65682 UET65341:UET65682 UOP65341:UOP65682 UYL65341:UYL65682 VIH65341:VIH65682 VSD65341:VSD65682 WBZ65341:WBZ65682 WLV65341:WLV65682 WVR65341:WVR65682 H130877:H131218 JF130877:JF131218 TB130877:TB131218 ACX130877:ACX131218 AMT130877:AMT131218 AWP130877:AWP131218 BGL130877:BGL131218 BQH130877:BQH131218 CAD130877:CAD131218 CJZ130877:CJZ131218 CTV130877:CTV131218 DDR130877:DDR131218 DNN130877:DNN131218 DXJ130877:DXJ131218 EHF130877:EHF131218 ERB130877:ERB131218 FAX130877:FAX131218 FKT130877:FKT131218 FUP130877:FUP131218 GEL130877:GEL131218 GOH130877:GOH131218 GYD130877:GYD131218 HHZ130877:HHZ131218 HRV130877:HRV131218 IBR130877:IBR131218 ILN130877:ILN131218 IVJ130877:IVJ131218 JFF130877:JFF131218 JPB130877:JPB131218 JYX130877:JYX131218 KIT130877:KIT131218 KSP130877:KSP131218 LCL130877:LCL131218 LMH130877:LMH131218 LWD130877:LWD131218 MFZ130877:MFZ131218 MPV130877:MPV131218 MZR130877:MZR131218 NJN130877:NJN131218 NTJ130877:NTJ131218 ODF130877:ODF131218 ONB130877:ONB131218 OWX130877:OWX131218 PGT130877:PGT131218 PQP130877:PQP131218 QAL130877:QAL131218 QKH130877:QKH131218 QUD130877:QUD131218 RDZ130877:RDZ131218 RNV130877:RNV131218 RXR130877:RXR131218 SHN130877:SHN131218 SRJ130877:SRJ131218 TBF130877:TBF131218 TLB130877:TLB131218 TUX130877:TUX131218 UET130877:UET131218 UOP130877:UOP131218 UYL130877:UYL131218 VIH130877:VIH131218 VSD130877:VSD131218 WBZ130877:WBZ131218 WLV130877:WLV131218 WVR130877:WVR131218 H196413:H196754 JF196413:JF196754 TB196413:TB196754 ACX196413:ACX196754 AMT196413:AMT196754 AWP196413:AWP196754 BGL196413:BGL196754 BQH196413:BQH196754 CAD196413:CAD196754 CJZ196413:CJZ196754 CTV196413:CTV196754 DDR196413:DDR196754 DNN196413:DNN196754 DXJ196413:DXJ196754 EHF196413:EHF196754 ERB196413:ERB196754 FAX196413:FAX196754 FKT196413:FKT196754 FUP196413:FUP196754 GEL196413:GEL196754 GOH196413:GOH196754 GYD196413:GYD196754 HHZ196413:HHZ196754 HRV196413:HRV196754 IBR196413:IBR196754 ILN196413:ILN196754 IVJ196413:IVJ196754 JFF196413:JFF196754 JPB196413:JPB196754 JYX196413:JYX196754 KIT196413:KIT196754 KSP196413:KSP196754 LCL196413:LCL196754 LMH196413:LMH196754 LWD196413:LWD196754 MFZ196413:MFZ196754 MPV196413:MPV196754 MZR196413:MZR196754 NJN196413:NJN196754 NTJ196413:NTJ196754 ODF196413:ODF196754 ONB196413:ONB196754 OWX196413:OWX196754 PGT196413:PGT196754 PQP196413:PQP196754 QAL196413:QAL196754 QKH196413:QKH196754 QUD196413:QUD196754 RDZ196413:RDZ196754 RNV196413:RNV196754 RXR196413:RXR196754 SHN196413:SHN196754 SRJ196413:SRJ196754 TBF196413:TBF196754 TLB196413:TLB196754 TUX196413:TUX196754 UET196413:UET196754 UOP196413:UOP196754 UYL196413:UYL196754 VIH196413:VIH196754 VSD196413:VSD196754 WBZ196413:WBZ196754 WLV196413:WLV196754 WVR196413:WVR196754 H261949:H262290 JF261949:JF262290 TB261949:TB262290 ACX261949:ACX262290 AMT261949:AMT262290 AWP261949:AWP262290 BGL261949:BGL262290 BQH261949:BQH262290 CAD261949:CAD262290 CJZ261949:CJZ262290 CTV261949:CTV262290 DDR261949:DDR262290 DNN261949:DNN262290 DXJ261949:DXJ262290 EHF261949:EHF262290 ERB261949:ERB262290 FAX261949:FAX262290 FKT261949:FKT262290 FUP261949:FUP262290 GEL261949:GEL262290 GOH261949:GOH262290 GYD261949:GYD262290 HHZ261949:HHZ262290 HRV261949:HRV262290 IBR261949:IBR262290 ILN261949:ILN262290 IVJ261949:IVJ262290 JFF261949:JFF262290 JPB261949:JPB262290 JYX261949:JYX262290 KIT261949:KIT262290 KSP261949:KSP262290 LCL261949:LCL262290 LMH261949:LMH262290 LWD261949:LWD262290 MFZ261949:MFZ262290 MPV261949:MPV262290 MZR261949:MZR262290 NJN261949:NJN262290 NTJ261949:NTJ262290 ODF261949:ODF262290 ONB261949:ONB262290 OWX261949:OWX262290 PGT261949:PGT262290 PQP261949:PQP262290 QAL261949:QAL262290 QKH261949:QKH262290 QUD261949:QUD262290 RDZ261949:RDZ262290 RNV261949:RNV262290 RXR261949:RXR262290 SHN261949:SHN262290 SRJ261949:SRJ262290 TBF261949:TBF262290 TLB261949:TLB262290 TUX261949:TUX262290 UET261949:UET262290 UOP261949:UOP262290 UYL261949:UYL262290 VIH261949:VIH262290 VSD261949:VSD262290 WBZ261949:WBZ262290 WLV261949:WLV262290 WVR261949:WVR262290 H327485:H327826 JF327485:JF327826 TB327485:TB327826 ACX327485:ACX327826 AMT327485:AMT327826 AWP327485:AWP327826 BGL327485:BGL327826 BQH327485:BQH327826 CAD327485:CAD327826 CJZ327485:CJZ327826 CTV327485:CTV327826 DDR327485:DDR327826 DNN327485:DNN327826 DXJ327485:DXJ327826 EHF327485:EHF327826 ERB327485:ERB327826 FAX327485:FAX327826 FKT327485:FKT327826 FUP327485:FUP327826 GEL327485:GEL327826 GOH327485:GOH327826 GYD327485:GYD327826 HHZ327485:HHZ327826 HRV327485:HRV327826 IBR327485:IBR327826 ILN327485:ILN327826 IVJ327485:IVJ327826 JFF327485:JFF327826 JPB327485:JPB327826 JYX327485:JYX327826 KIT327485:KIT327826 KSP327485:KSP327826 LCL327485:LCL327826 LMH327485:LMH327826 LWD327485:LWD327826 MFZ327485:MFZ327826 MPV327485:MPV327826 MZR327485:MZR327826 NJN327485:NJN327826 NTJ327485:NTJ327826 ODF327485:ODF327826 ONB327485:ONB327826 OWX327485:OWX327826 PGT327485:PGT327826 PQP327485:PQP327826 QAL327485:QAL327826 QKH327485:QKH327826 QUD327485:QUD327826 RDZ327485:RDZ327826 RNV327485:RNV327826 RXR327485:RXR327826 SHN327485:SHN327826 SRJ327485:SRJ327826 TBF327485:TBF327826 TLB327485:TLB327826 TUX327485:TUX327826 UET327485:UET327826 UOP327485:UOP327826 UYL327485:UYL327826 VIH327485:VIH327826 VSD327485:VSD327826 WBZ327485:WBZ327826 WLV327485:WLV327826 WVR327485:WVR327826 H393021:H393362 JF393021:JF393362 TB393021:TB393362 ACX393021:ACX393362 AMT393021:AMT393362 AWP393021:AWP393362 BGL393021:BGL393362 BQH393021:BQH393362 CAD393021:CAD393362 CJZ393021:CJZ393362 CTV393021:CTV393362 DDR393021:DDR393362 DNN393021:DNN393362 DXJ393021:DXJ393362 EHF393021:EHF393362 ERB393021:ERB393362 FAX393021:FAX393362 FKT393021:FKT393362 FUP393021:FUP393362 GEL393021:GEL393362 GOH393021:GOH393362 GYD393021:GYD393362 HHZ393021:HHZ393362 HRV393021:HRV393362 IBR393021:IBR393362 ILN393021:ILN393362 IVJ393021:IVJ393362 JFF393021:JFF393362 JPB393021:JPB393362 JYX393021:JYX393362 KIT393021:KIT393362 KSP393021:KSP393362 LCL393021:LCL393362 LMH393021:LMH393362 LWD393021:LWD393362 MFZ393021:MFZ393362 MPV393021:MPV393362 MZR393021:MZR393362 NJN393021:NJN393362 NTJ393021:NTJ393362 ODF393021:ODF393362 ONB393021:ONB393362 OWX393021:OWX393362 PGT393021:PGT393362 PQP393021:PQP393362 QAL393021:QAL393362 QKH393021:QKH393362 QUD393021:QUD393362 RDZ393021:RDZ393362 RNV393021:RNV393362 RXR393021:RXR393362 SHN393021:SHN393362 SRJ393021:SRJ393362 TBF393021:TBF393362 TLB393021:TLB393362 TUX393021:TUX393362 UET393021:UET393362 UOP393021:UOP393362 UYL393021:UYL393362 VIH393021:VIH393362 VSD393021:VSD393362 WBZ393021:WBZ393362 WLV393021:WLV393362 WVR393021:WVR393362 H458557:H458898 JF458557:JF458898 TB458557:TB458898 ACX458557:ACX458898 AMT458557:AMT458898 AWP458557:AWP458898 BGL458557:BGL458898 BQH458557:BQH458898 CAD458557:CAD458898 CJZ458557:CJZ458898 CTV458557:CTV458898 DDR458557:DDR458898 DNN458557:DNN458898 DXJ458557:DXJ458898 EHF458557:EHF458898 ERB458557:ERB458898 FAX458557:FAX458898 FKT458557:FKT458898 FUP458557:FUP458898 GEL458557:GEL458898 GOH458557:GOH458898 GYD458557:GYD458898 HHZ458557:HHZ458898 HRV458557:HRV458898 IBR458557:IBR458898 ILN458557:ILN458898 IVJ458557:IVJ458898 JFF458557:JFF458898 JPB458557:JPB458898 JYX458557:JYX458898 KIT458557:KIT458898 KSP458557:KSP458898 LCL458557:LCL458898 LMH458557:LMH458898 LWD458557:LWD458898 MFZ458557:MFZ458898 MPV458557:MPV458898 MZR458557:MZR458898 NJN458557:NJN458898 NTJ458557:NTJ458898 ODF458557:ODF458898 ONB458557:ONB458898 OWX458557:OWX458898 PGT458557:PGT458898 PQP458557:PQP458898 QAL458557:QAL458898 QKH458557:QKH458898 QUD458557:QUD458898 RDZ458557:RDZ458898 RNV458557:RNV458898 RXR458557:RXR458898 SHN458557:SHN458898 SRJ458557:SRJ458898 TBF458557:TBF458898 TLB458557:TLB458898 TUX458557:TUX458898 UET458557:UET458898 UOP458557:UOP458898 UYL458557:UYL458898 VIH458557:VIH458898 VSD458557:VSD458898 WBZ458557:WBZ458898 WLV458557:WLV458898 WVR458557:WVR458898 H524093:H524434 JF524093:JF524434 TB524093:TB524434 ACX524093:ACX524434 AMT524093:AMT524434 AWP524093:AWP524434 BGL524093:BGL524434 BQH524093:BQH524434 CAD524093:CAD524434 CJZ524093:CJZ524434 CTV524093:CTV524434 DDR524093:DDR524434 DNN524093:DNN524434 DXJ524093:DXJ524434 EHF524093:EHF524434 ERB524093:ERB524434 FAX524093:FAX524434 FKT524093:FKT524434 FUP524093:FUP524434 GEL524093:GEL524434 GOH524093:GOH524434 GYD524093:GYD524434 HHZ524093:HHZ524434 HRV524093:HRV524434 IBR524093:IBR524434 ILN524093:ILN524434 IVJ524093:IVJ524434 JFF524093:JFF524434 JPB524093:JPB524434 JYX524093:JYX524434 KIT524093:KIT524434 KSP524093:KSP524434 LCL524093:LCL524434 LMH524093:LMH524434 LWD524093:LWD524434 MFZ524093:MFZ524434 MPV524093:MPV524434 MZR524093:MZR524434 NJN524093:NJN524434 NTJ524093:NTJ524434 ODF524093:ODF524434 ONB524093:ONB524434 OWX524093:OWX524434 PGT524093:PGT524434 PQP524093:PQP524434 QAL524093:QAL524434 QKH524093:QKH524434 QUD524093:QUD524434 RDZ524093:RDZ524434 RNV524093:RNV524434 RXR524093:RXR524434 SHN524093:SHN524434 SRJ524093:SRJ524434 TBF524093:TBF524434 TLB524093:TLB524434 TUX524093:TUX524434 UET524093:UET524434 UOP524093:UOP524434 UYL524093:UYL524434 VIH524093:VIH524434 VSD524093:VSD524434 WBZ524093:WBZ524434 WLV524093:WLV524434 WVR524093:WVR524434 H589629:H589970 JF589629:JF589970 TB589629:TB589970 ACX589629:ACX589970 AMT589629:AMT589970 AWP589629:AWP589970 BGL589629:BGL589970 BQH589629:BQH589970 CAD589629:CAD589970 CJZ589629:CJZ589970 CTV589629:CTV589970 DDR589629:DDR589970 DNN589629:DNN589970 DXJ589629:DXJ589970 EHF589629:EHF589970 ERB589629:ERB589970 FAX589629:FAX589970 FKT589629:FKT589970 FUP589629:FUP589970 GEL589629:GEL589970 GOH589629:GOH589970 GYD589629:GYD589970 HHZ589629:HHZ589970 HRV589629:HRV589970 IBR589629:IBR589970 ILN589629:ILN589970 IVJ589629:IVJ589970 JFF589629:JFF589970 JPB589629:JPB589970 JYX589629:JYX589970 KIT589629:KIT589970 KSP589629:KSP589970 LCL589629:LCL589970 LMH589629:LMH589970 LWD589629:LWD589970 MFZ589629:MFZ589970 MPV589629:MPV589970 MZR589629:MZR589970 NJN589629:NJN589970 NTJ589629:NTJ589970 ODF589629:ODF589970 ONB589629:ONB589970 OWX589629:OWX589970 PGT589629:PGT589970 PQP589629:PQP589970 QAL589629:QAL589970 QKH589629:QKH589970 QUD589629:QUD589970 RDZ589629:RDZ589970 RNV589629:RNV589970 RXR589629:RXR589970 SHN589629:SHN589970 SRJ589629:SRJ589970 TBF589629:TBF589970 TLB589629:TLB589970 TUX589629:TUX589970 UET589629:UET589970 UOP589629:UOP589970 UYL589629:UYL589970 VIH589629:VIH589970 VSD589629:VSD589970 WBZ589629:WBZ589970 WLV589629:WLV589970 WVR589629:WVR589970 H655165:H655506 JF655165:JF655506 TB655165:TB655506 ACX655165:ACX655506 AMT655165:AMT655506 AWP655165:AWP655506 BGL655165:BGL655506 BQH655165:BQH655506 CAD655165:CAD655506 CJZ655165:CJZ655506 CTV655165:CTV655506 DDR655165:DDR655506 DNN655165:DNN655506 DXJ655165:DXJ655506 EHF655165:EHF655506 ERB655165:ERB655506 FAX655165:FAX655506 FKT655165:FKT655506 FUP655165:FUP655506 GEL655165:GEL655506 GOH655165:GOH655506 GYD655165:GYD655506 HHZ655165:HHZ655506 HRV655165:HRV655506 IBR655165:IBR655506 ILN655165:ILN655506 IVJ655165:IVJ655506 JFF655165:JFF655506 JPB655165:JPB655506 JYX655165:JYX655506 KIT655165:KIT655506 KSP655165:KSP655506 LCL655165:LCL655506 LMH655165:LMH655506 LWD655165:LWD655506 MFZ655165:MFZ655506 MPV655165:MPV655506 MZR655165:MZR655506 NJN655165:NJN655506 NTJ655165:NTJ655506 ODF655165:ODF655506 ONB655165:ONB655506 OWX655165:OWX655506 PGT655165:PGT655506 PQP655165:PQP655506 QAL655165:QAL655506 QKH655165:QKH655506 QUD655165:QUD655506 RDZ655165:RDZ655506 RNV655165:RNV655506 RXR655165:RXR655506 SHN655165:SHN655506 SRJ655165:SRJ655506 TBF655165:TBF655506 TLB655165:TLB655506 TUX655165:TUX655506 UET655165:UET655506 UOP655165:UOP655506 UYL655165:UYL655506 VIH655165:VIH655506 VSD655165:VSD655506 WBZ655165:WBZ655506 WLV655165:WLV655506 WVR655165:WVR655506 H720701:H721042 JF720701:JF721042 TB720701:TB721042 ACX720701:ACX721042 AMT720701:AMT721042 AWP720701:AWP721042 BGL720701:BGL721042 BQH720701:BQH721042 CAD720701:CAD721042 CJZ720701:CJZ721042 CTV720701:CTV721042 DDR720701:DDR721042 DNN720701:DNN721042 DXJ720701:DXJ721042 EHF720701:EHF721042 ERB720701:ERB721042 FAX720701:FAX721042 FKT720701:FKT721042 FUP720701:FUP721042 GEL720701:GEL721042 GOH720701:GOH721042 GYD720701:GYD721042 HHZ720701:HHZ721042 HRV720701:HRV721042 IBR720701:IBR721042 ILN720701:ILN721042 IVJ720701:IVJ721042 JFF720701:JFF721042 JPB720701:JPB721042 JYX720701:JYX721042 KIT720701:KIT721042 KSP720701:KSP721042 LCL720701:LCL721042 LMH720701:LMH721042 LWD720701:LWD721042 MFZ720701:MFZ721042 MPV720701:MPV721042 MZR720701:MZR721042 NJN720701:NJN721042 NTJ720701:NTJ721042 ODF720701:ODF721042 ONB720701:ONB721042 OWX720701:OWX721042 PGT720701:PGT721042 PQP720701:PQP721042 QAL720701:QAL721042 QKH720701:QKH721042 QUD720701:QUD721042 RDZ720701:RDZ721042 RNV720701:RNV721042 RXR720701:RXR721042 SHN720701:SHN721042 SRJ720701:SRJ721042 TBF720701:TBF721042 TLB720701:TLB721042 TUX720701:TUX721042 UET720701:UET721042 UOP720701:UOP721042 UYL720701:UYL721042 VIH720701:VIH721042 VSD720701:VSD721042 WBZ720701:WBZ721042 WLV720701:WLV721042 WVR720701:WVR721042 H786237:H786578 JF786237:JF786578 TB786237:TB786578 ACX786237:ACX786578 AMT786237:AMT786578 AWP786237:AWP786578 BGL786237:BGL786578 BQH786237:BQH786578 CAD786237:CAD786578 CJZ786237:CJZ786578 CTV786237:CTV786578 DDR786237:DDR786578 DNN786237:DNN786578 DXJ786237:DXJ786578 EHF786237:EHF786578 ERB786237:ERB786578 FAX786237:FAX786578 FKT786237:FKT786578 FUP786237:FUP786578 GEL786237:GEL786578 GOH786237:GOH786578 GYD786237:GYD786578 HHZ786237:HHZ786578 HRV786237:HRV786578 IBR786237:IBR786578 ILN786237:ILN786578 IVJ786237:IVJ786578 JFF786237:JFF786578 JPB786237:JPB786578 JYX786237:JYX786578 KIT786237:KIT786578 KSP786237:KSP786578 LCL786237:LCL786578 LMH786237:LMH786578 LWD786237:LWD786578 MFZ786237:MFZ786578 MPV786237:MPV786578 MZR786237:MZR786578 NJN786237:NJN786578 NTJ786237:NTJ786578 ODF786237:ODF786578 ONB786237:ONB786578 OWX786237:OWX786578 PGT786237:PGT786578 PQP786237:PQP786578 QAL786237:QAL786578 QKH786237:QKH786578 QUD786237:QUD786578 RDZ786237:RDZ786578 RNV786237:RNV786578 RXR786237:RXR786578 SHN786237:SHN786578 SRJ786237:SRJ786578 TBF786237:TBF786578 TLB786237:TLB786578 TUX786237:TUX786578 UET786237:UET786578 UOP786237:UOP786578 UYL786237:UYL786578 VIH786237:VIH786578 VSD786237:VSD786578 WBZ786237:WBZ786578 WLV786237:WLV786578 WVR786237:WVR786578 H851773:H852114 JF851773:JF852114 TB851773:TB852114 ACX851773:ACX852114 AMT851773:AMT852114 AWP851773:AWP852114 BGL851773:BGL852114 BQH851773:BQH852114 CAD851773:CAD852114 CJZ851773:CJZ852114 CTV851773:CTV852114 DDR851773:DDR852114 DNN851773:DNN852114 DXJ851773:DXJ852114 EHF851773:EHF852114 ERB851773:ERB852114 FAX851773:FAX852114 FKT851773:FKT852114 FUP851773:FUP852114 GEL851773:GEL852114 GOH851773:GOH852114 GYD851773:GYD852114 HHZ851773:HHZ852114 HRV851773:HRV852114 IBR851773:IBR852114 ILN851773:ILN852114 IVJ851773:IVJ852114 JFF851773:JFF852114 JPB851773:JPB852114 JYX851773:JYX852114 KIT851773:KIT852114 KSP851773:KSP852114 LCL851773:LCL852114 LMH851773:LMH852114 LWD851773:LWD852114 MFZ851773:MFZ852114 MPV851773:MPV852114 MZR851773:MZR852114 NJN851773:NJN852114 NTJ851773:NTJ852114 ODF851773:ODF852114 ONB851773:ONB852114 OWX851773:OWX852114 PGT851773:PGT852114 PQP851773:PQP852114 QAL851773:QAL852114 QKH851773:QKH852114 QUD851773:QUD852114 RDZ851773:RDZ852114 RNV851773:RNV852114 RXR851773:RXR852114 SHN851773:SHN852114 SRJ851773:SRJ852114 TBF851773:TBF852114 TLB851773:TLB852114 TUX851773:TUX852114 UET851773:UET852114 UOP851773:UOP852114 UYL851773:UYL852114 VIH851773:VIH852114 VSD851773:VSD852114 WBZ851773:WBZ852114 WLV851773:WLV852114 WVR851773:WVR852114 H917309:H917650 JF917309:JF917650 TB917309:TB917650 ACX917309:ACX917650 AMT917309:AMT917650 AWP917309:AWP917650 BGL917309:BGL917650 BQH917309:BQH917650 CAD917309:CAD917650 CJZ917309:CJZ917650 CTV917309:CTV917650 DDR917309:DDR917650 DNN917309:DNN917650 DXJ917309:DXJ917650 EHF917309:EHF917650 ERB917309:ERB917650 FAX917309:FAX917650 FKT917309:FKT917650 FUP917309:FUP917650 GEL917309:GEL917650 GOH917309:GOH917650 GYD917309:GYD917650 HHZ917309:HHZ917650 HRV917309:HRV917650 IBR917309:IBR917650 ILN917309:ILN917650 IVJ917309:IVJ917650 JFF917309:JFF917650 JPB917309:JPB917650 JYX917309:JYX917650 KIT917309:KIT917650 KSP917309:KSP917650 LCL917309:LCL917650 LMH917309:LMH917650 LWD917309:LWD917650 MFZ917309:MFZ917650 MPV917309:MPV917650 MZR917309:MZR917650 NJN917309:NJN917650 NTJ917309:NTJ917650 ODF917309:ODF917650 ONB917309:ONB917650 OWX917309:OWX917650 PGT917309:PGT917650 PQP917309:PQP917650 QAL917309:QAL917650 QKH917309:QKH917650 QUD917309:QUD917650 RDZ917309:RDZ917650 RNV917309:RNV917650 RXR917309:RXR917650 SHN917309:SHN917650 SRJ917309:SRJ917650 TBF917309:TBF917650 TLB917309:TLB917650 TUX917309:TUX917650 UET917309:UET917650 UOP917309:UOP917650 UYL917309:UYL917650 VIH917309:VIH917650 VSD917309:VSD917650 WBZ917309:WBZ917650 WLV917309:WLV917650 WVR917309:WVR917650 H982845:H983186 JF982845:JF983186 TB982845:TB983186 ACX982845:ACX983186 AMT982845:AMT983186 AWP982845:AWP983186 BGL982845:BGL983186 BQH982845:BQH983186 CAD982845:CAD983186 CJZ982845:CJZ983186 CTV982845:CTV983186 DDR982845:DDR983186 DNN982845:DNN983186 DXJ982845:DXJ983186 EHF982845:EHF983186 ERB982845:ERB983186 FAX982845:FAX983186 FKT982845:FKT983186 FUP982845:FUP983186 GEL982845:GEL983186 GOH982845:GOH983186 GYD982845:GYD983186 HHZ982845:HHZ983186 HRV982845:HRV983186 IBR982845:IBR983186 ILN982845:ILN983186 IVJ982845:IVJ983186 JFF982845:JFF983186 JPB982845:JPB983186 JYX982845:JYX983186 KIT982845:KIT983186 KSP982845:KSP983186 LCL982845:LCL983186 LMH982845:LMH983186 LWD982845:LWD983186 MFZ982845:MFZ983186 MPV982845:MPV983186 MZR982845:MZR983186 NJN982845:NJN983186 NTJ982845:NTJ983186 ODF982845:ODF983186 ONB982845:ONB983186 OWX982845:OWX983186 PGT982845:PGT983186 PQP982845:PQP983186 QAL982845:QAL983186 QKH982845:QKH983186 QUD982845:QUD983186 RDZ982845:RDZ983186 RNV982845:RNV983186 RXR982845:RXR983186 SHN982845:SHN983186 SRJ982845:SRJ983186 TBF982845:TBF983186 TLB982845:TLB983186 TUX982845:TUX983186 UET982845:UET983186 UOP982845:UOP983186 UYL982845:UYL983186 VIH982845:VIH983186 VSD982845:VSD983186 WBZ982845:WBZ983186 WLV982845:WLV983186" xr:uid="{00000000-0002-0000-0200-000003000000}">
      <formula1>0</formula1>
      <formula2>365</formula2>
    </dataValidation>
    <dataValidation type="decimal" operator="lessThan" allowBlank="1" showInputMessage="1" showErrorMessage="1" sqref="WVU982845:WVU983186 TE7:TE149 ADA7:ADA149 AMW7:AMW149 AWS7:AWS149 BGO7:BGO149 BQK7:BQK149 CAG7:CAG149 CKC7:CKC149 CTY7:CTY149 DDU7:DDU149 DNQ7:DNQ149 DXM7:DXM149 EHI7:EHI149 ERE7:ERE149 FBA7:FBA149 FKW7:FKW149 FUS7:FUS149 GEO7:GEO149 GOK7:GOK149 GYG7:GYG149 HIC7:HIC149 HRY7:HRY149 IBU7:IBU149 ILQ7:ILQ149 IVM7:IVM149 JFI7:JFI149 JPE7:JPE149 JZA7:JZA149 KIW7:KIW149 KSS7:KSS149 LCO7:LCO149 LMK7:LMK149 LWG7:LWG149 MGC7:MGC149 MPY7:MPY149 MZU7:MZU149 NJQ7:NJQ149 NTM7:NTM149 ODI7:ODI149 ONE7:ONE149 OXA7:OXA149 PGW7:PGW149 PQS7:PQS149 QAO7:QAO149 QKK7:QKK149 QUG7:QUG149 REC7:REC149 RNY7:RNY149 RXU7:RXU149 SHQ7:SHQ149 SRM7:SRM149 TBI7:TBI149 TLE7:TLE149 TVA7:TVA149 UEW7:UEW149 UOS7:UOS149 UYO7:UYO149 VIK7:VIK149 VSG7:VSG149 WCC7:WCC149 WLY7:WLY149 WVU7:WVU149 WLY982845:WLY983186 L65341:L65682 JI65341:JI65682 TE65341:TE65682 ADA65341:ADA65682 AMW65341:AMW65682 AWS65341:AWS65682 BGO65341:BGO65682 BQK65341:BQK65682 CAG65341:CAG65682 CKC65341:CKC65682 CTY65341:CTY65682 DDU65341:DDU65682 DNQ65341:DNQ65682 DXM65341:DXM65682 EHI65341:EHI65682 ERE65341:ERE65682 FBA65341:FBA65682 FKW65341:FKW65682 FUS65341:FUS65682 GEO65341:GEO65682 GOK65341:GOK65682 GYG65341:GYG65682 HIC65341:HIC65682 HRY65341:HRY65682 IBU65341:IBU65682 ILQ65341:ILQ65682 IVM65341:IVM65682 JFI65341:JFI65682 JPE65341:JPE65682 JZA65341:JZA65682 KIW65341:KIW65682 KSS65341:KSS65682 LCO65341:LCO65682 LMK65341:LMK65682 LWG65341:LWG65682 MGC65341:MGC65682 MPY65341:MPY65682 MZU65341:MZU65682 NJQ65341:NJQ65682 NTM65341:NTM65682 ODI65341:ODI65682 ONE65341:ONE65682 OXA65341:OXA65682 PGW65341:PGW65682 PQS65341:PQS65682 QAO65341:QAO65682 QKK65341:QKK65682 QUG65341:QUG65682 REC65341:REC65682 RNY65341:RNY65682 RXU65341:RXU65682 SHQ65341:SHQ65682 SRM65341:SRM65682 TBI65341:TBI65682 TLE65341:TLE65682 TVA65341:TVA65682 UEW65341:UEW65682 UOS65341:UOS65682 UYO65341:UYO65682 VIK65341:VIK65682 VSG65341:VSG65682 WCC65341:WCC65682 WLY65341:WLY65682 WVU65341:WVU65682 L130877:L131218 JI130877:JI131218 TE130877:TE131218 ADA130877:ADA131218 AMW130877:AMW131218 AWS130877:AWS131218 BGO130877:BGO131218 BQK130877:BQK131218 CAG130877:CAG131218 CKC130877:CKC131218 CTY130877:CTY131218 DDU130877:DDU131218 DNQ130877:DNQ131218 DXM130877:DXM131218 EHI130877:EHI131218 ERE130877:ERE131218 FBA130877:FBA131218 FKW130877:FKW131218 FUS130877:FUS131218 GEO130877:GEO131218 GOK130877:GOK131218 GYG130877:GYG131218 HIC130877:HIC131218 HRY130877:HRY131218 IBU130877:IBU131218 ILQ130877:ILQ131218 IVM130877:IVM131218 JFI130877:JFI131218 JPE130877:JPE131218 JZA130877:JZA131218 KIW130877:KIW131218 KSS130877:KSS131218 LCO130877:LCO131218 LMK130877:LMK131218 LWG130877:LWG131218 MGC130877:MGC131218 MPY130877:MPY131218 MZU130877:MZU131218 NJQ130877:NJQ131218 NTM130877:NTM131218 ODI130877:ODI131218 ONE130877:ONE131218 OXA130877:OXA131218 PGW130877:PGW131218 PQS130877:PQS131218 QAO130877:QAO131218 QKK130877:QKK131218 QUG130877:QUG131218 REC130877:REC131218 RNY130877:RNY131218 RXU130877:RXU131218 SHQ130877:SHQ131218 SRM130877:SRM131218 TBI130877:TBI131218 TLE130877:TLE131218 TVA130877:TVA131218 UEW130877:UEW131218 UOS130877:UOS131218 UYO130877:UYO131218 VIK130877:VIK131218 VSG130877:VSG131218 WCC130877:WCC131218 WLY130877:WLY131218 WVU130877:WVU131218 L196413:L196754 JI196413:JI196754 TE196413:TE196754 ADA196413:ADA196754 AMW196413:AMW196754 AWS196413:AWS196754 BGO196413:BGO196754 BQK196413:BQK196754 CAG196413:CAG196754 CKC196413:CKC196754 CTY196413:CTY196754 DDU196413:DDU196754 DNQ196413:DNQ196754 DXM196413:DXM196754 EHI196413:EHI196754 ERE196413:ERE196754 FBA196413:FBA196754 FKW196413:FKW196754 FUS196413:FUS196754 GEO196413:GEO196754 GOK196413:GOK196754 GYG196413:GYG196754 HIC196413:HIC196754 HRY196413:HRY196754 IBU196413:IBU196754 ILQ196413:ILQ196754 IVM196413:IVM196754 JFI196413:JFI196754 JPE196413:JPE196754 JZA196413:JZA196754 KIW196413:KIW196754 KSS196413:KSS196754 LCO196413:LCO196754 LMK196413:LMK196754 LWG196413:LWG196754 MGC196413:MGC196754 MPY196413:MPY196754 MZU196413:MZU196754 NJQ196413:NJQ196754 NTM196413:NTM196754 ODI196413:ODI196754 ONE196413:ONE196754 OXA196413:OXA196754 PGW196413:PGW196754 PQS196413:PQS196754 QAO196413:QAO196754 QKK196413:QKK196754 QUG196413:QUG196754 REC196413:REC196754 RNY196413:RNY196754 RXU196413:RXU196754 SHQ196413:SHQ196754 SRM196413:SRM196754 TBI196413:TBI196754 TLE196413:TLE196754 TVA196413:TVA196754 UEW196413:UEW196754 UOS196413:UOS196754 UYO196413:UYO196754 VIK196413:VIK196754 VSG196413:VSG196754 WCC196413:WCC196754 WLY196413:WLY196754 WVU196413:WVU196754 L261949:L262290 JI261949:JI262290 TE261949:TE262290 ADA261949:ADA262290 AMW261949:AMW262290 AWS261949:AWS262290 BGO261949:BGO262290 BQK261949:BQK262290 CAG261949:CAG262290 CKC261949:CKC262290 CTY261949:CTY262290 DDU261949:DDU262290 DNQ261949:DNQ262290 DXM261949:DXM262290 EHI261949:EHI262290 ERE261949:ERE262290 FBA261949:FBA262290 FKW261949:FKW262290 FUS261949:FUS262290 GEO261949:GEO262290 GOK261949:GOK262290 GYG261949:GYG262290 HIC261949:HIC262290 HRY261949:HRY262290 IBU261949:IBU262290 ILQ261949:ILQ262290 IVM261949:IVM262290 JFI261949:JFI262290 JPE261949:JPE262290 JZA261949:JZA262290 KIW261949:KIW262290 KSS261949:KSS262290 LCO261949:LCO262290 LMK261949:LMK262290 LWG261949:LWG262290 MGC261949:MGC262290 MPY261949:MPY262290 MZU261949:MZU262290 NJQ261949:NJQ262290 NTM261949:NTM262290 ODI261949:ODI262290 ONE261949:ONE262290 OXA261949:OXA262290 PGW261949:PGW262290 PQS261949:PQS262290 QAO261949:QAO262290 QKK261949:QKK262290 QUG261949:QUG262290 REC261949:REC262290 RNY261949:RNY262290 RXU261949:RXU262290 SHQ261949:SHQ262290 SRM261949:SRM262290 TBI261949:TBI262290 TLE261949:TLE262290 TVA261949:TVA262290 UEW261949:UEW262290 UOS261949:UOS262290 UYO261949:UYO262290 VIK261949:VIK262290 VSG261949:VSG262290 WCC261949:WCC262290 WLY261949:WLY262290 WVU261949:WVU262290 L327485:L327826 JI327485:JI327826 TE327485:TE327826 ADA327485:ADA327826 AMW327485:AMW327826 AWS327485:AWS327826 BGO327485:BGO327826 BQK327485:BQK327826 CAG327485:CAG327826 CKC327485:CKC327826 CTY327485:CTY327826 DDU327485:DDU327826 DNQ327485:DNQ327826 DXM327485:DXM327826 EHI327485:EHI327826 ERE327485:ERE327826 FBA327485:FBA327826 FKW327485:FKW327826 FUS327485:FUS327826 GEO327485:GEO327826 GOK327485:GOK327826 GYG327485:GYG327826 HIC327485:HIC327826 HRY327485:HRY327826 IBU327485:IBU327826 ILQ327485:ILQ327826 IVM327485:IVM327826 JFI327485:JFI327826 JPE327485:JPE327826 JZA327485:JZA327826 KIW327485:KIW327826 KSS327485:KSS327826 LCO327485:LCO327826 LMK327485:LMK327826 LWG327485:LWG327826 MGC327485:MGC327826 MPY327485:MPY327826 MZU327485:MZU327826 NJQ327485:NJQ327826 NTM327485:NTM327826 ODI327485:ODI327826 ONE327485:ONE327826 OXA327485:OXA327826 PGW327485:PGW327826 PQS327485:PQS327826 QAO327485:QAO327826 QKK327485:QKK327826 QUG327485:QUG327826 REC327485:REC327826 RNY327485:RNY327826 RXU327485:RXU327826 SHQ327485:SHQ327826 SRM327485:SRM327826 TBI327485:TBI327826 TLE327485:TLE327826 TVA327485:TVA327826 UEW327485:UEW327826 UOS327485:UOS327826 UYO327485:UYO327826 VIK327485:VIK327826 VSG327485:VSG327826 WCC327485:WCC327826 WLY327485:WLY327826 WVU327485:WVU327826 L393021:L393362 JI393021:JI393362 TE393021:TE393362 ADA393021:ADA393362 AMW393021:AMW393362 AWS393021:AWS393362 BGO393021:BGO393362 BQK393021:BQK393362 CAG393021:CAG393362 CKC393021:CKC393362 CTY393021:CTY393362 DDU393021:DDU393362 DNQ393021:DNQ393362 DXM393021:DXM393362 EHI393021:EHI393362 ERE393021:ERE393362 FBA393021:FBA393362 FKW393021:FKW393362 FUS393021:FUS393362 GEO393021:GEO393362 GOK393021:GOK393362 GYG393021:GYG393362 HIC393021:HIC393362 HRY393021:HRY393362 IBU393021:IBU393362 ILQ393021:ILQ393362 IVM393021:IVM393362 JFI393021:JFI393362 JPE393021:JPE393362 JZA393021:JZA393362 KIW393021:KIW393362 KSS393021:KSS393362 LCO393021:LCO393362 LMK393021:LMK393362 LWG393021:LWG393362 MGC393021:MGC393362 MPY393021:MPY393362 MZU393021:MZU393362 NJQ393021:NJQ393362 NTM393021:NTM393362 ODI393021:ODI393362 ONE393021:ONE393362 OXA393021:OXA393362 PGW393021:PGW393362 PQS393021:PQS393362 QAO393021:QAO393362 QKK393021:QKK393362 QUG393021:QUG393362 REC393021:REC393362 RNY393021:RNY393362 RXU393021:RXU393362 SHQ393021:SHQ393362 SRM393021:SRM393362 TBI393021:TBI393362 TLE393021:TLE393362 TVA393021:TVA393362 UEW393021:UEW393362 UOS393021:UOS393362 UYO393021:UYO393362 VIK393021:VIK393362 VSG393021:VSG393362 WCC393021:WCC393362 WLY393021:WLY393362 WVU393021:WVU393362 L458557:L458898 JI458557:JI458898 TE458557:TE458898 ADA458557:ADA458898 AMW458557:AMW458898 AWS458557:AWS458898 BGO458557:BGO458898 BQK458557:BQK458898 CAG458557:CAG458898 CKC458557:CKC458898 CTY458557:CTY458898 DDU458557:DDU458898 DNQ458557:DNQ458898 DXM458557:DXM458898 EHI458557:EHI458898 ERE458557:ERE458898 FBA458557:FBA458898 FKW458557:FKW458898 FUS458557:FUS458898 GEO458557:GEO458898 GOK458557:GOK458898 GYG458557:GYG458898 HIC458557:HIC458898 HRY458557:HRY458898 IBU458557:IBU458898 ILQ458557:ILQ458898 IVM458557:IVM458898 JFI458557:JFI458898 JPE458557:JPE458898 JZA458557:JZA458898 KIW458557:KIW458898 KSS458557:KSS458898 LCO458557:LCO458898 LMK458557:LMK458898 LWG458557:LWG458898 MGC458557:MGC458898 MPY458557:MPY458898 MZU458557:MZU458898 NJQ458557:NJQ458898 NTM458557:NTM458898 ODI458557:ODI458898 ONE458557:ONE458898 OXA458557:OXA458898 PGW458557:PGW458898 PQS458557:PQS458898 QAO458557:QAO458898 QKK458557:QKK458898 QUG458557:QUG458898 REC458557:REC458898 RNY458557:RNY458898 RXU458557:RXU458898 SHQ458557:SHQ458898 SRM458557:SRM458898 TBI458557:TBI458898 TLE458557:TLE458898 TVA458557:TVA458898 UEW458557:UEW458898 UOS458557:UOS458898 UYO458557:UYO458898 VIK458557:VIK458898 VSG458557:VSG458898 WCC458557:WCC458898 WLY458557:WLY458898 WVU458557:WVU458898 L524093:L524434 JI524093:JI524434 TE524093:TE524434 ADA524093:ADA524434 AMW524093:AMW524434 AWS524093:AWS524434 BGO524093:BGO524434 BQK524093:BQK524434 CAG524093:CAG524434 CKC524093:CKC524434 CTY524093:CTY524434 DDU524093:DDU524434 DNQ524093:DNQ524434 DXM524093:DXM524434 EHI524093:EHI524434 ERE524093:ERE524434 FBA524093:FBA524434 FKW524093:FKW524434 FUS524093:FUS524434 GEO524093:GEO524434 GOK524093:GOK524434 GYG524093:GYG524434 HIC524093:HIC524434 HRY524093:HRY524434 IBU524093:IBU524434 ILQ524093:ILQ524434 IVM524093:IVM524434 JFI524093:JFI524434 JPE524093:JPE524434 JZA524093:JZA524434 KIW524093:KIW524434 KSS524093:KSS524434 LCO524093:LCO524434 LMK524093:LMK524434 LWG524093:LWG524434 MGC524093:MGC524434 MPY524093:MPY524434 MZU524093:MZU524434 NJQ524093:NJQ524434 NTM524093:NTM524434 ODI524093:ODI524434 ONE524093:ONE524434 OXA524093:OXA524434 PGW524093:PGW524434 PQS524093:PQS524434 QAO524093:QAO524434 QKK524093:QKK524434 QUG524093:QUG524434 REC524093:REC524434 RNY524093:RNY524434 RXU524093:RXU524434 SHQ524093:SHQ524434 SRM524093:SRM524434 TBI524093:TBI524434 TLE524093:TLE524434 TVA524093:TVA524434 UEW524093:UEW524434 UOS524093:UOS524434 UYO524093:UYO524434 VIK524093:VIK524434 VSG524093:VSG524434 WCC524093:WCC524434 WLY524093:WLY524434 WVU524093:WVU524434 L589629:L589970 JI589629:JI589970 TE589629:TE589970 ADA589629:ADA589970 AMW589629:AMW589970 AWS589629:AWS589970 BGO589629:BGO589970 BQK589629:BQK589970 CAG589629:CAG589970 CKC589629:CKC589970 CTY589629:CTY589970 DDU589629:DDU589970 DNQ589629:DNQ589970 DXM589629:DXM589970 EHI589629:EHI589970 ERE589629:ERE589970 FBA589629:FBA589970 FKW589629:FKW589970 FUS589629:FUS589970 GEO589629:GEO589970 GOK589629:GOK589970 GYG589629:GYG589970 HIC589629:HIC589970 HRY589629:HRY589970 IBU589629:IBU589970 ILQ589629:ILQ589970 IVM589629:IVM589970 JFI589629:JFI589970 JPE589629:JPE589970 JZA589629:JZA589970 KIW589629:KIW589970 KSS589629:KSS589970 LCO589629:LCO589970 LMK589629:LMK589970 LWG589629:LWG589970 MGC589629:MGC589970 MPY589629:MPY589970 MZU589629:MZU589970 NJQ589629:NJQ589970 NTM589629:NTM589970 ODI589629:ODI589970 ONE589629:ONE589970 OXA589629:OXA589970 PGW589629:PGW589970 PQS589629:PQS589970 QAO589629:QAO589970 QKK589629:QKK589970 QUG589629:QUG589970 REC589629:REC589970 RNY589629:RNY589970 RXU589629:RXU589970 SHQ589629:SHQ589970 SRM589629:SRM589970 TBI589629:TBI589970 TLE589629:TLE589970 TVA589629:TVA589970 UEW589629:UEW589970 UOS589629:UOS589970 UYO589629:UYO589970 VIK589629:VIK589970 VSG589629:VSG589970 WCC589629:WCC589970 WLY589629:WLY589970 WVU589629:WVU589970 L655165:L655506 JI655165:JI655506 TE655165:TE655506 ADA655165:ADA655506 AMW655165:AMW655506 AWS655165:AWS655506 BGO655165:BGO655506 BQK655165:BQK655506 CAG655165:CAG655506 CKC655165:CKC655506 CTY655165:CTY655506 DDU655165:DDU655506 DNQ655165:DNQ655506 DXM655165:DXM655506 EHI655165:EHI655506 ERE655165:ERE655506 FBA655165:FBA655506 FKW655165:FKW655506 FUS655165:FUS655506 GEO655165:GEO655506 GOK655165:GOK655506 GYG655165:GYG655506 HIC655165:HIC655506 HRY655165:HRY655506 IBU655165:IBU655506 ILQ655165:ILQ655506 IVM655165:IVM655506 JFI655165:JFI655506 JPE655165:JPE655506 JZA655165:JZA655506 KIW655165:KIW655506 KSS655165:KSS655506 LCO655165:LCO655506 LMK655165:LMK655506 LWG655165:LWG655506 MGC655165:MGC655506 MPY655165:MPY655506 MZU655165:MZU655506 NJQ655165:NJQ655506 NTM655165:NTM655506 ODI655165:ODI655506 ONE655165:ONE655506 OXA655165:OXA655506 PGW655165:PGW655506 PQS655165:PQS655506 QAO655165:QAO655506 QKK655165:QKK655506 QUG655165:QUG655506 REC655165:REC655506 RNY655165:RNY655506 RXU655165:RXU655506 SHQ655165:SHQ655506 SRM655165:SRM655506 TBI655165:TBI655506 TLE655165:TLE655506 TVA655165:TVA655506 UEW655165:UEW655506 UOS655165:UOS655506 UYO655165:UYO655506 VIK655165:VIK655506 VSG655165:VSG655506 WCC655165:WCC655506 WLY655165:WLY655506 WVU655165:WVU655506 L720701:L721042 JI720701:JI721042 TE720701:TE721042 ADA720701:ADA721042 AMW720701:AMW721042 AWS720701:AWS721042 BGO720701:BGO721042 BQK720701:BQK721042 CAG720701:CAG721042 CKC720701:CKC721042 CTY720701:CTY721042 DDU720701:DDU721042 DNQ720701:DNQ721042 DXM720701:DXM721042 EHI720701:EHI721042 ERE720701:ERE721042 FBA720701:FBA721042 FKW720701:FKW721042 FUS720701:FUS721042 GEO720701:GEO721042 GOK720701:GOK721042 GYG720701:GYG721042 HIC720701:HIC721042 HRY720701:HRY721042 IBU720701:IBU721042 ILQ720701:ILQ721042 IVM720701:IVM721042 JFI720701:JFI721042 JPE720701:JPE721042 JZA720701:JZA721042 KIW720701:KIW721042 KSS720701:KSS721042 LCO720701:LCO721042 LMK720701:LMK721042 LWG720701:LWG721042 MGC720701:MGC721042 MPY720701:MPY721042 MZU720701:MZU721042 NJQ720701:NJQ721042 NTM720701:NTM721042 ODI720701:ODI721042 ONE720701:ONE721042 OXA720701:OXA721042 PGW720701:PGW721042 PQS720701:PQS721042 QAO720701:QAO721042 QKK720701:QKK721042 QUG720701:QUG721042 REC720701:REC721042 RNY720701:RNY721042 RXU720701:RXU721042 SHQ720701:SHQ721042 SRM720701:SRM721042 TBI720701:TBI721042 TLE720701:TLE721042 TVA720701:TVA721042 UEW720701:UEW721042 UOS720701:UOS721042 UYO720701:UYO721042 VIK720701:VIK721042 VSG720701:VSG721042 WCC720701:WCC721042 WLY720701:WLY721042 WVU720701:WVU721042 L786237:L786578 JI786237:JI786578 TE786237:TE786578 ADA786237:ADA786578 AMW786237:AMW786578 AWS786237:AWS786578 BGO786237:BGO786578 BQK786237:BQK786578 CAG786237:CAG786578 CKC786237:CKC786578 CTY786237:CTY786578 DDU786237:DDU786578 DNQ786237:DNQ786578 DXM786237:DXM786578 EHI786237:EHI786578 ERE786237:ERE786578 FBA786237:FBA786578 FKW786237:FKW786578 FUS786237:FUS786578 GEO786237:GEO786578 GOK786237:GOK786578 GYG786237:GYG786578 HIC786237:HIC786578 HRY786237:HRY786578 IBU786237:IBU786578 ILQ786237:ILQ786578 IVM786237:IVM786578 JFI786237:JFI786578 JPE786237:JPE786578 JZA786237:JZA786578 KIW786237:KIW786578 KSS786237:KSS786578 LCO786237:LCO786578 LMK786237:LMK786578 LWG786237:LWG786578 MGC786237:MGC786578 MPY786237:MPY786578 MZU786237:MZU786578 NJQ786237:NJQ786578 NTM786237:NTM786578 ODI786237:ODI786578 ONE786237:ONE786578 OXA786237:OXA786578 PGW786237:PGW786578 PQS786237:PQS786578 QAO786237:QAO786578 QKK786237:QKK786578 QUG786237:QUG786578 REC786237:REC786578 RNY786237:RNY786578 RXU786237:RXU786578 SHQ786237:SHQ786578 SRM786237:SRM786578 TBI786237:TBI786578 TLE786237:TLE786578 TVA786237:TVA786578 UEW786237:UEW786578 UOS786237:UOS786578 UYO786237:UYO786578 VIK786237:VIK786578 VSG786237:VSG786578 WCC786237:WCC786578 WLY786237:WLY786578 WVU786237:WVU786578 L851773:L852114 JI851773:JI852114 TE851773:TE852114 ADA851773:ADA852114 AMW851773:AMW852114 AWS851773:AWS852114 BGO851773:BGO852114 BQK851773:BQK852114 CAG851773:CAG852114 CKC851773:CKC852114 CTY851773:CTY852114 DDU851773:DDU852114 DNQ851773:DNQ852114 DXM851773:DXM852114 EHI851773:EHI852114 ERE851773:ERE852114 FBA851773:FBA852114 FKW851773:FKW852114 FUS851773:FUS852114 GEO851773:GEO852114 GOK851773:GOK852114 GYG851773:GYG852114 HIC851773:HIC852114 HRY851773:HRY852114 IBU851773:IBU852114 ILQ851773:ILQ852114 IVM851773:IVM852114 JFI851773:JFI852114 JPE851773:JPE852114 JZA851773:JZA852114 KIW851773:KIW852114 KSS851773:KSS852114 LCO851773:LCO852114 LMK851773:LMK852114 LWG851773:LWG852114 MGC851773:MGC852114 MPY851773:MPY852114 MZU851773:MZU852114 NJQ851773:NJQ852114 NTM851773:NTM852114 ODI851773:ODI852114 ONE851773:ONE852114 OXA851773:OXA852114 PGW851773:PGW852114 PQS851773:PQS852114 QAO851773:QAO852114 QKK851773:QKK852114 QUG851773:QUG852114 REC851773:REC852114 RNY851773:RNY852114 RXU851773:RXU852114 SHQ851773:SHQ852114 SRM851773:SRM852114 TBI851773:TBI852114 TLE851773:TLE852114 TVA851773:TVA852114 UEW851773:UEW852114 UOS851773:UOS852114 UYO851773:UYO852114 VIK851773:VIK852114 VSG851773:VSG852114 WCC851773:WCC852114 WLY851773:WLY852114 WVU851773:WVU852114 L917309:L917650 JI917309:JI917650 TE917309:TE917650 ADA917309:ADA917650 AMW917309:AMW917650 AWS917309:AWS917650 BGO917309:BGO917650 BQK917309:BQK917650 CAG917309:CAG917650 CKC917309:CKC917650 CTY917309:CTY917650 DDU917309:DDU917650 DNQ917309:DNQ917650 DXM917309:DXM917650 EHI917309:EHI917650 ERE917309:ERE917650 FBA917309:FBA917650 FKW917309:FKW917650 FUS917309:FUS917650 GEO917309:GEO917650 GOK917309:GOK917650 GYG917309:GYG917650 HIC917309:HIC917650 HRY917309:HRY917650 IBU917309:IBU917650 ILQ917309:ILQ917650 IVM917309:IVM917650 JFI917309:JFI917650 JPE917309:JPE917650 JZA917309:JZA917650 KIW917309:KIW917650 KSS917309:KSS917650 LCO917309:LCO917650 LMK917309:LMK917650 LWG917309:LWG917650 MGC917309:MGC917650 MPY917309:MPY917650 MZU917309:MZU917650 NJQ917309:NJQ917650 NTM917309:NTM917650 ODI917309:ODI917650 ONE917309:ONE917650 OXA917309:OXA917650 PGW917309:PGW917650 PQS917309:PQS917650 QAO917309:QAO917650 QKK917309:QKK917650 QUG917309:QUG917650 REC917309:REC917650 RNY917309:RNY917650 RXU917309:RXU917650 SHQ917309:SHQ917650 SRM917309:SRM917650 TBI917309:TBI917650 TLE917309:TLE917650 TVA917309:TVA917650 UEW917309:UEW917650 UOS917309:UOS917650 UYO917309:UYO917650 VIK917309:VIK917650 VSG917309:VSG917650 WCC917309:WCC917650 WLY917309:WLY917650 WVU917309:WVU917650 L982845:L983186 JI982845:JI983186 TE982845:TE983186 ADA982845:ADA983186 AMW982845:AMW983186 AWS982845:AWS983186 BGO982845:BGO983186 BQK982845:BQK983186 CAG982845:CAG983186 CKC982845:CKC983186 CTY982845:CTY983186 DDU982845:DDU983186 DNQ982845:DNQ983186 DXM982845:DXM983186 EHI982845:EHI983186 ERE982845:ERE983186 FBA982845:FBA983186 FKW982845:FKW983186 FUS982845:FUS983186 GEO982845:GEO983186 GOK982845:GOK983186 GYG982845:GYG983186 HIC982845:HIC983186 HRY982845:HRY983186 IBU982845:IBU983186 ILQ982845:ILQ983186 IVM982845:IVM983186 JFI982845:JFI983186 JPE982845:JPE983186 JZA982845:JZA983186 KIW982845:KIW983186 KSS982845:KSS983186 LCO982845:LCO983186 LMK982845:LMK983186 LWG982845:LWG983186 MGC982845:MGC983186 MPY982845:MPY983186 MZU982845:MZU983186 NJQ982845:NJQ983186 NTM982845:NTM983186 ODI982845:ODI983186 ONE982845:ONE983186 OXA982845:OXA983186 PGW982845:PGW983186 PQS982845:PQS983186 QAO982845:QAO983186 QKK982845:QKK983186 QUG982845:QUG983186 REC982845:REC983186 RNY982845:RNY983186 RXU982845:RXU983186 SHQ982845:SHQ983186 SRM982845:SRM983186 TBI982845:TBI983186 TLE982845:TLE983186 TVA982845:TVA983186 UEW982845:UEW983186 UOS982845:UOS983186 UYO982845:UYO983186 VIK982845:VIK983186 VSG982845:VSG983186 WCC982845:WCC983186 JI7:JI149" xr:uid="{00000000-0002-0000-0200-000004000000}">
      <formula1>20000</formula1>
    </dataValidation>
    <dataValidation type="date" allowBlank="1" showInputMessage="1" showErrorMessage="1" sqref="WVO982845:WVP983186 SY7:SZ149 ACU7:ACV149 AMQ7:AMR149 AWM7:AWN149 BGI7:BGJ149 BQE7:BQF149 CAA7:CAB149 CJW7:CJX149 CTS7:CTT149 DDO7:DDP149 DNK7:DNL149 DXG7:DXH149 EHC7:EHD149 EQY7:EQZ149 FAU7:FAV149 FKQ7:FKR149 FUM7:FUN149 GEI7:GEJ149 GOE7:GOF149 GYA7:GYB149 HHW7:HHX149 HRS7:HRT149 IBO7:IBP149 ILK7:ILL149 IVG7:IVH149 JFC7:JFD149 JOY7:JOZ149 JYU7:JYV149 KIQ7:KIR149 KSM7:KSN149 LCI7:LCJ149 LME7:LMF149 LWA7:LWB149 MFW7:MFX149 MPS7:MPT149 MZO7:MZP149 NJK7:NJL149 NTG7:NTH149 ODC7:ODD149 OMY7:OMZ149 OWU7:OWV149 PGQ7:PGR149 PQM7:PQN149 QAI7:QAJ149 QKE7:QKF149 QUA7:QUB149 RDW7:RDX149 RNS7:RNT149 RXO7:RXP149 SHK7:SHL149 SRG7:SRH149 TBC7:TBD149 TKY7:TKZ149 TUU7:TUV149 UEQ7:UER149 UOM7:UON149 UYI7:UYJ149 VIE7:VIF149 VSA7:VSB149 WBW7:WBX149 WLS7:WLT149 WVO7:WVP149 WLS982845:WLT983186 E65341:F65682 JC65341:JD65682 SY65341:SZ65682 ACU65341:ACV65682 AMQ65341:AMR65682 AWM65341:AWN65682 BGI65341:BGJ65682 BQE65341:BQF65682 CAA65341:CAB65682 CJW65341:CJX65682 CTS65341:CTT65682 DDO65341:DDP65682 DNK65341:DNL65682 DXG65341:DXH65682 EHC65341:EHD65682 EQY65341:EQZ65682 FAU65341:FAV65682 FKQ65341:FKR65682 FUM65341:FUN65682 GEI65341:GEJ65682 GOE65341:GOF65682 GYA65341:GYB65682 HHW65341:HHX65682 HRS65341:HRT65682 IBO65341:IBP65682 ILK65341:ILL65682 IVG65341:IVH65682 JFC65341:JFD65682 JOY65341:JOZ65682 JYU65341:JYV65682 KIQ65341:KIR65682 KSM65341:KSN65682 LCI65341:LCJ65682 LME65341:LMF65682 LWA65341:LWB65682 MFW65341:MFX65682 MPS65341:MPT65682 MZO65341:MZP65682 NJK65341:NJL65682 NTG65341:NTH65682 ODC65341:ODD65682 OMY65341:OMZ65682 OWU65341:OWV65682 PGQ65341:PGR65682 PQM65341:PQN65682 QAI65341:QAJ65682 QKE65341:QKF65682 QUA65341:QUB65682 RDW65341:RDX65682 RNS65341:RNT65682 RXO65341:RXP65682 SHK65341:SHL65682 SRG65341:SRH65682 TBC65341:TBD65682 TKY65341:TKZ65682 TUU65341:TUV65682 UEQ65341:UER65682 UOM65341:UON65682 UYI65341:UYJ65682 VIE65341:VIF65682 VSA65341:VSB65682 WBW65341:WBX65682 WLS65341:WLT65682 WVO65341:WVP65682 E130877:F131218 JC130877:JD131218 SY130877:SZ131218 ACU130877:ACV131218 AMQ130877:AMR131218 AWM130877:AWN131218 BGI130877:BGJ131218 BQE130877:BQF131218 CAA130877:CAB131218 CJW130877:CJX131218 CTS130877:CTT131218 DDO130877:DDP131218 DNK130877:DNL131218 DXG130877:DXH131218 EHC130877:EHD131218 EQY130877:EQZ131218 FAU130877:FAV131218 FKQ130877:FKR131218 FUM130877:FUN131218 GEI130877:GEJ131218 GOE130877:GOF131218 GYA130877:GYB131218 HHW130877:HHX131218 HRS130877:HRT131218 IBO130877:IBP131218 ILK130877:ILL131218 IVG130877:IVH131218 JFC130877:JFD131218 JOY130877:JOZ131218 JYU130877:JYV131218 KIQ130877:KIR131218 KSM130877:KSN131218 LCI130877:LCJ131218 LME130877:LMF131218 LWA130877:LWB131218 MFW130877:MFX131218 MPS130877:MPT131218 MZO130877:MZP131218 NJK130877:NJL131218 NTG130877:NTH131218 ODC130877:ODD131218 OMY130877:OMZ131218 OWU130877:OWV131218 PGQ130877:PGR131218 PQM130877:PQN131218 QAI130877:QAJ131218 QKE130877:QKF131218 QUA130877:QUB131218 RDW130877:RDX131218 RNS130877:RNT131218 RXO130877:RXP131218 SHK130877:SHL131218 SRG130877:SRH131218 TBC130877:TBD131218 TKY130877:TKZ131218 TUU130877:TUV131218 UEQ130877:UER131218 UOM130877:UON131218 UYI130877:UYJ131218 VIE130877:VIF131218 VSA130877:VSB131218 WBW130877:WBX131218 WLS130877:WLT131218 WVO130877:WVP131218 E196413:F196754 JC196413:JD196754 SY196413:SZ196754 ACU196413:ACV196754 AMQ196413:AMR196754 AWM196413:AWN196754 BGI196413:BGJ196754 BQE196413:BQF196754 CAA196413:CAB196754 CJW196413:CJX196754 CTS196413:CTT196754 DDO196413:DDP196754 DNK196413:DNL196754 DXG196413:DXH196754 EHC196413:EHD196754 EQY196413:EQZ196754 FAU196413:FAV196754 FKQ196413:FKR196754 FUM196413:FUN196754 GEI196413:GEJ196754 GOE196413:GOF196754 GYA196413:GYB196754 HHW196413:HHX196754 HRS196413:HRT196754 IBO196413:IBP196754 ILK196413:ILL196754 IVG196413:IVH196754 JFC196413:JFD196754 JOY196413:JOZ196754 JYU196413:JYV196754 KIQ196413:KIR196754 KSM196413:KSN196754 LCI196413:LCJ196754 LME196413:LMF196754 LWA196413:LWB196754 MFW196413:MFX196754 MPS196413:MPT196754 MZO196413:MZP196754 NJK196413:NJL196754 NTG196413:NTH196754 ODC196413:ODD196754 OMY196413:OMZ196754 OWU196413:OWV196754 PGQ196413:PGR196754 PQM196413:PQN196754 QAI196413:QAJ196754 QKE196413:QKF196754 QUA196413:QUB196754 RDW196413:RDX196754 RNS196413:RNT196754 RXO196413:RXP196754 SHK196413:SHL196754 SRG196413:SRH196754 TBC196413:TBD196754 TKY196413:TKZ196754 TUU196413:TUV196754 UEQ196413:UER196754 UOM196413:UON196754 UYI196413:UYJ196754 VIE196413:VIF196754 VSA196413:VSB196754 WBW196413:WBX196754 WLS196413:WLT196754 WVO196413:WVP196754 E261949:F262290 JC261949:JD262290 SY261949:SZ262290 ACU261949:ACV262290 AMQ261949:AMR262290 AWM261949:AWN262290 BGI261949:BGJ262290 BQE261949:BQF262290 CAA261949:CAB262290 CJW261949:CJX262290 CTS261949:CTT262290 DDO261949:DDP262290 DNK261949:DNL262290 DXG261949:DXH262290 EHC261949:EHD262290 EQY261949:EQZ262290 FAU261949:FAV262290 FKQ261949:FKR262290 FUM261949:FUN262290 GEI261949:GEJ262290 GOE261949:GOF262290 GYA261949:GYB262290 HHW261949:HHX262290 HRS261949:HRT262290 IBO261949:IBP262290 ILK261949:ILL262290 IVG261949:IVH262290 JFC261949:JFD262290 JOY261949:JOZ262290 JYU261949:JYV262290 KIQ261949:KIR262290 KSM261949:KSN262290 LCI261949:LCJ262290 LME261949:LMF262290 LWA261949:LWB262290 MFW261949:MFX262290 MPS261949:MPT262290 MZO261949:MZP262290 NJK261949:NJL262290 NTG261949:NTH262290 ODC261949:ODD262290 OMY261949:OMZ262290 OWU261949:OWV262290 PGQ261949:PGR262290 PQM261949:PQN262290 QAI261949:QAJ262290 QKE261949:QKF262290 QUA261949:QUB262290 RDW261949:RDX262290 RNS261949:RNT262290 RXO261949:RXP262290 SHK261949:SHL262290 SRG261949:SRH262290 TBC261949:TBD262290 TKY261949:TKZ262290 TUU261949:TUV262290 UEQ261949:UER262290 UOM261949:UON262290 UYI261949:UYJ262290 VIE261949:VIF262290 VSA261949:VSB262290 WBW261949:WBX262290 WLS261949:WLT262290 WVO261949:WVP262290 E327485:F327826 JC327485:JD327826 SY327485:SZ327826 ACU327485:ACV327826 AMQ327485:AMR327826 AWM327485:AWN327826 BGI327485:BGJ327826 BQE327485:BQF327826 CAA327485:CAB327826 CJW327485:CJX327826 CTS327485:CTT327826 DDO327485:DDP327826 DNK327485:DNL327826 DXG327485:DXH327826 EHC327485:EHD327826 EQY327485:EQZ327826 FAU327485:FAV327826 FKQ327485:FKR327826 FUM327485:FUN327826 GEI327485:GEJ327826 GOE327485:GOF327826 GYA327485:GYB327826 HHW327485:HHX327826 HRS327485:HRT327826 IBO327485:IBP327826 ILK327485:ILL327826 IVG327485:IVH327826 JFC327485:JFD327826 JOY327485:JOZ327826 JYU327485:JYV327826 KIQ327485:KIR327826 KSM327485:KSN327826 LCI327485:LCJ327826 LME327485:LMF327826 LWA327485:LWB327826 MFW327485:MFX327826 MPS327485:MPT327826 MZO327485:MZP327826 NJK327485:NJL327826 NTG327485:NTH327826 ODC327485:ODD327826 OMY327485:OMZ327826 OWU327485:OWV327826 PGQ327485:PGR327826 PQM327485:PQN327826 QAI327485:QAJ327826 QKE327485:QKF327826 QUA327485:QUB327826 RDW327485:RDX327826 RNS327485:RNT327826 RXO327485:RXP327826 SHK327485:SHL327826 SRG327485:SRH327826 TBC327485:TBD327826 TKY327485:TKZ327826 TUU327485:TUV327826 UEQ327485:UER327826 UOM327485:UON327826 UYI327485:UYJ327826 VIE327485:VIF327826 VSA327485:VSB327826 WBW327485:WBX327826 WLS327485:WLT327826 WVO327485:WVP327826 E393021:F393362 JC393021:JD393362 SY393021:SZ393362 ACU393021:ACV393362 AMQ393021:AMR393362 AWM393021:AWN393362 BGI393021:BGJ393362 BQE393021:BQF393362 CAA393021:CAB393362 CJW393021:CJX393362 CTS393021:CTT393362 DDO393021:DDP393362 DNK393021:DNL393362 DXG393021:DXH393362 EHC393021:EHD393362 EQY393021:EQZ393362 FAU393021:FAV393362 FKQ393021:FKR393362 FUM393021:FUN393362 GEI393021:GEJ393362 GOE393021:GOF393362 GYA393021:GYB393362 HHW393021:HHX393362 HRS393021:HRT393362 IBO393021:IBP393362 ILK393021:ILL393362 IVG393021:IVH393362 JFC393021:JFD393362 JOY393021:JOZ393362 JYU393021:JYV393362 KIQ393021:KIR393362 KSM393021:KSN393362 LCI393021:LCJ393362 LME393021:LMF393362 LWA393021:LWB393362 MFW393021:MFX393362 MPS393021:MPT393362 MZO393021:MZP393362 NJK393021:NJL393362 NTG393021:NTH393362 ODC393021:ODD393362 OMY393021:OMZ393362 OWU393021:OWV393362 PGQ393021:PGR393362 PQM393021:PQN393362 QAI393021:QAJ393362 QKE393021:QKF393362 QUA393021:QUB393362 RDW393021:RDX393362 RNS393021:RNT393362 RXO393021:RXP393362 SHK393021:SHL393362 SRG393021:SRH393362 TBC393021:TBD393362 TKY393021:TKZ393362 TUU393021:TUV393362 UEQ393021:UER393362 UOM393021:UON393362 UYI393021:UYJ393362 VIE393021:VIF393362 VSA393021:VSB393362 WBW393021:WBX393362 WLS393021:WLT393362 WVO393021:WVP393362 E458557:F458898 JC458557:JD458898 SY458557:SZ458898 ACU458557:ACV458898 AMQ458557:AMR458898 AWM458557:AWN458898 BGI458557:BGJ458898 BQE458557:BQF458898 CAA458557:CAB458898 CJW458557:CJX458898 CTS458557:CTT458898 DDO458557:DDP458898 DNK458557:DNL458898 DXG458557:DXH458898 EHC458557:EHD458898 EQY458557:EQZ458898 FAU458557:FAV458898 FKQ458557:FKR458898 FUM458557:FUN458898 GEI458557:GEJ458898 GOE458557:GOF458898 GYA458557:GYB458898 HHW458557:HHX458898 HRS458557:HRT458898 IBO458557:IBP458898 ILK458557:ILL458898 IVG458557:IVH458898 JFC458557:JFD458898 JOY458557:JOZ458898 JYU458557:JYV458898 KIQ458557:KIR458898 KSM458557:KSN458898 LCI458557:LCJ458898 LME458557:LMF458898 LWA458557:LWB458898 MFW458557:MFX458898 MPS458557:MPT458898 MZO458557:MZP458898 NJK458557:NJL458898 NTG458557:NTH458898 ODC458557:ODD458898 OMY458557:OMZ458898 OWU458557:OWV458898 PGQ458557:PGR458898 PQM458557:PQN458898 QAI458557:QAJ458898 QKE458557:QKF458898 QUA458557:QUB458898 RDW458557:RDX458898 RNS458557:RNT458898 RXO458557:RXP458898 SHK458557:SHL458898 SRG458557:SRH458898 TBC458557:TBD458898 TKY458557:TKZ458898 TUU458557:TUV458898 UEQ458557:UER458898 UOM458557:UON458898 UYI458557:UYJ458898 VIE458557:VIF458898 VSA458557:VSB458898 WBW458557:WBX458898 WLS458557:WLT458898 WVO458557:WVP458898 E524093:F524434 JC524093:JD524434 SY524093:SZ524434 ACU524093:ACV524434 AMQ524093:AMR524434 AWM524093:AWN524434 BGI524093:BGJ524434 BQE524093:BQF524434 CAA524093:CAB524434 CJW524093:CJX524434 CTS524093:CTT524434 DDO524093:DDP524434 DNK524093:DNL524434 DXG524093:DXH524434 EHC524093:EHD524434 EQY524093:EQZ524434 FAU524093:FAV524434 FKQ524093:FKR524434 FUM524093:FUN524434 GEI524093:GEJ524434 GOE524093:GOF524434 GYA524093:GYB524434 HHW524093:HHX524434 HRS524093:HRT524434 IBO524093:IBP524434 ILK524093:ILL524434 IVG524093:IVH524434 JFC524093:JFD524434 JOY524093:JOZ524434 JYU524093:JYV524434 KIQ524093:KIR524434 KSM524093:KSN524434 LCI524093:LCJ524434 LME524093:LMF524434 LWA524093:LWB524434 MFW524093:MFX524434 MPS524093:MPT524434 MZO524093:MZP524434 NJK524093:NJL524434 NTG524093:NTH524434 ODC524093:ODD524434 OMY524093:OMZ524434 OWU524093:OWV524434 PGQ524093:PGR524434 PQM524093:PQN524434 QAI524093:QAJ524434 QKE524093:QKF524434 QUA524093:QUB524434 RDW524093:RDX524434 RNS524093:RNT524434 RXO524093:RXP524434 SHK524093:SHL524434 SRG524093:SRH524434 TBC524093:TBD524434 TKY524093:TKZ524434 TUU524093:TUV524434 UEQ524093:UER524434 UOM524093:UON524434 UYI524093:UYJ524434 VIE524093:VIF524434 VSA524093:VSB524434 WBW524093:WBX524434 WLS524093:WLT524434 WVO524093:WVP524434 E589629:F589970 JC589629:JD589970 SY589629:SZ589970 ACU589629:ACV589970 AMQ589629:AMR589970 AWM589629:AWN589970 BGI589629:BGJ589970 BQE589629:BQF589970 CAA589629:CAB589970 CJW589629:CJX589970 CTS589629:CTT589970 DDO589629:DDP589970 DNK589629:DNL589970 DXG589629:DXH589970 EHC589629:EHD589970 EQY589629:EQZ589970 FAU589629:FAV589970 FKQ589629:FKR589970 FUM589629:FUN589970 GEI589629:GEJ589970 GOE589629:GOF589970 GYA589629:GYB589970 HHW589629:HHX589970 HRS589629:HRT589970 IBO589629:IBP589970 ILK589629:ILL589970 IVG589629:IVH589970 JFC589629:JFD589970 JOY589629:JOZ589970 JYU589629:JYV589970 KIQ589629:KIR589970 KSM589629:KSN589970 LCI589629:LCJ589970 LME589629:LMF589970 LWA589629:LWB589970 MFW589629:MFX589970 MPS589629:MPT589970 MZO589629:MZP589970 NJK589629:NJL589970 NTG589629:NTH589970 ODC589629:ODD589970 OMY589629:OMZ589970 OWU589629:OWV589970 PGQ589629:PGR589970 PQM589629:PQN589970 QAI589629:QAJ589970 QKE589629:QKF589970 QUA589629:QUB589970 RDW589629:RDX589970 RNS589629:RNT589970 RXO589629:RXP589970 SHK589629:SHL589970 SRG589629:SRH589970 TBC589629:TBD589970 TKY589629:TKZ589970 TUU589629:TUV589970 UEQ589629:UER589970 UOM589629:UON589970 UYI589629:UYJ589970 VIE589629:VIF589970 VSA589629:VSB589970 WBW589629:WBX589970 WLS589629:WLT589970 WVO589629:WVP589970 E655165:F655506 JC655165:JD655506 SY655165:SZ655506 ACU655165:ACV655506 AMQ655165:AMR655506 AWM655165:AWN655506 BGI655165:BGJ655506 BQE655165:BQF655506 CAA655165:CAB655506 CJW655165:CJX655506 CTS655165:CTT655506 DDO655165:DDP655506 DNK655165:DNL655506 DXG655165:DXH655506 EHC655165:EHD655506 EQY655165:EQZ655506 FAU655165:FAV655506 FKQ655165:FKR655506 FUM655165:FUN655506 GEI655165:GEJ655506 GOE655165:GOF655506 GYA655165:GYB655506 HHW655165:HHX655506 HRS655165:HRT655506 IBO655165:IBP655506 ILK655165:ILL655506 IVG655165:IVH655506 JFC655165:JFD655506 JOY655165:JOZ655506 JYU655165:JYV655506 KIQ655165:KIR655506 KSM655165:KSN655506 LCI655165:LCJ655506 LME655165:LMF655506 LWA655165:LWB655506 MFW655165:MFX655506 MPS655165:MPT655506 MZO655165:MZP655506 NJK655165:NJL655506 NTG655165:NTH655506 ODC655165:ODD655506 OMY655165:OMZ655506 OWU655165:OWV655506 PGQ655165:PGR655506 PQM655165:PQN655506 QAI655165:QAJ655506 QKE655165:QKF655506 QUA655165:QUB655506 RDW655165:RDX655506 RNS655165:RNT655506 RXO655165:RXP655506 SHK655165:SHL655506 SRG655165:SRH655506 TBC655165:TBD655506 TKY655165:TKZ655506 TUU655165:TUV655506 UEQ655165:UER655506 UOM655165:UON655506 UYI655165:UYJ655506 VIE655165:VIF655506 VSA655165:VSB655506 WBW655165:WBX655506 WLS655165:WLT655506 WVO655165:WVP655506 E720701:F721042 JC720701:JD721042 SY720701:SZ721042 ACU720701:ACV721042 AMQ720701:AMR721042 AWM720701:AWN721042 BGI720701:BGJ721042 BQE720701:BQF721042 CAA720701:CAB721042 CJW720701:CJX721042 CTS720701:CTT721042 DDO720701:DDP721042 DNK720701:DNL721042 DXG720701:DXH721042 EHC720701:EHD721042 EQY720701:EQZ721042 FAU720701:FAV721042 FKQ720701:FKR721042 FUM720701:FUN721042 GEI720701:GEJ721042 GOE720701:GOF721042 GYA720701:GYB721042 HHW720701:HHX721042 HRS720701:HRT721042 IBO720701:IBP721042 ILK720701:ILL721042 IVG720701:IVH721042 JFC720701:JFD721042 JOY720701:JOZ721042 JYU720701:JYV721042 KIQ720701:KIR721042 KSM720701:KSN721042 LCI720701:LCJ721042 LME720701:LMF721042 LWA720701:LWB721042 MFW720701:MFX721042 MPS720701:MPT721042 MZO720701:MZP721042 NJK720701:NJL721042 NTG720701:NTH721042 ODC720701:ODD721042 OMY720701:OMZ721042 OWU720701:OWV721042 PGQ720701:PGR721042 PQM720701:PQN721042 QAI720701:QAJ721042 QKE720701:QKF721042 QUA720701:QUB721042 RDW720701:RDX721042 RNS720701:RNT721042 RXO720701:RXP721042 SHK720701:SHL721042 SRG720701:SRH721042 TBC720701:TBD721042 TKY720701:TKZ721042 TUU720701:TUV721042 UEQ720701:UER721042 UOM720701:UON721042 UYI720701:UYJ721042 VIE720701:VIF721042 VSA720701:VSB721042 WBW720701:WBX721042 WLS720701:WLT721042 WVO720701:WVP721042 E786237:F786578 JC786237:JD786578 SY786237:SZ786578 ACU786237:ACV786578 AMQ786237:AMR786578 AWM786237:AWN786578 BGI786237:BGJ786578 BQE786237:BQF786578 CAA786237:CAB786578 CJW786237:CJX786578 CTS786237:CTT786578 DDO786237:DDP786578 DNK786237:DNL786578 DXG786237:DXH786578 EHC786237:EHD786578 EQY786237:EQZ786578 FAU786237:FAV786578 FKQ786237:FKR786578 FUM786237:FUN786578 GEI786237:GEJ786578 GOE786237:GOF786578 GYA786237:GYB786578 HHW786237:HHX786578 HRS786237:HRT786578 IBO786237:IBP786578 ILK786237:ILL786578 IVG786237:IVH786578 JFC786237:JFD786578 JOY786237:JOZ786578 JYU786237:JYV786578 KIQ786237:KIR786578 KSM786237:KSN786578 LCI786237:LCJ786578 LME786237:LMF786578 LWA786237:LWB786578 MFW786237:MFX786578 MPS786237:MPT786578 MZO786237:MZP786578 NJK786237:NJL786578 NTG786237:NTH786578 ODC786237:ODD786578 OMY786237:OMZ786578 OWU786237:OWV786578 PGQ786237:PGR786578 PQM786237:PQN786578 QAI786237:QAJ786578 QKE786237:QKF786578 QUA786237:QUB786578 RDW786237:RDX786578 RNS786237:RNT786578 RXO786237:RXP786578 SHK786237:SHL786578 SRG786237:SRH786578 TBC786237:TBD786578 TKY786237:TKZ786578 TUU786237:TUV786578 UEQ786237:UER786578 UOM786237:UON786578 UYI786237:UYJ786578 VIE786237:VIF786578 VSA786237:VSB786578 WBW786237:WBX786578 WLS786237:WLT786578 WVO786237:WVP786578 E851773:F852114 JC851773:JD852114 SY851773:SZ852114 ACU851773:ACV852114 AMQ851773:AMR852114 AWM851773:AWN852114 BGI851773:BGJ852114 BQE851773:BQF852114 CAA851773:CAB852114 CJW851773:CJX852114 CTS851773:CTT852114 DDO851773:DDP852114 DNK851773:DNL852114 DXG851773:DXH852114 EHC851773:EHD852114 EQY851773:EQZ852114 FAU851773:FAV852114 FKQ851773:FKR852114 FUM851773:FUN852114 GEI851773:GEJ852114 GOE851773:GOF852114 GYA851773:GYB852114 HHW851773:HHX852114 HRS851773:HRT852114 IBO851773:IBP852114 ILK851773:ILL852114 IVG851773:IVH852114 JFC851773:JFD852114 JOY851773:JOZ852114 JYU851773:JYV852114 KIQ851773:KIR852114 KSM851773:KSN852114 LCI851773:LCJ852114 LME851773:LMF852114 LWA851773:LWB852114 MFW851773:MFX852114 MPS851773:MPT852114 MZO851773:MZP852114 NJK851773:NJL852114 NTG851773:NTH852114 ODC851773:ODD852114 OMY851773:OMZ852114 OWU851773:OWV852114 PGQ851773:PGR852114 PQM851773:PQN852114 QAI851773:QAJ852114 QKE851773:QKF852114 QUA851773:QUB852114 RDW851773:RDX852114 RNS851773:RNT852114 RXO851773:RXP852114 SHK851773:SHL852114 SRG851773:SRH852114 TBC851773:TBD852114 TKY851773:TKZ852114 TUU851773:TUV852114 UEQ851773:UER852114 UOM851773:UON852114 UYI851773:UYJ852114 VIE851773:VIF852114 VSA851773:VSB852114 WBW851773:WBX852114 WLS851773:WLT852114 WVO851773:WVP852114 E917309:F917650 JC917309:JD917650 SY917309:SZ917650 ACU917309:ACV917650 AMQ917309:AMR917650 AWM917309:AWN917650 BGI917309:BGJ917650 BQE917309:BQF917650 CAA917309:CAB917650 CJW917309:CJX917650 CTS917309:CTT917650 DDO917309:DDP917650 DNK917309:DNL917650 DXG917309:DXH917650 EHC917309:EHD917650 EQY917309:EQZ917650 FAU917309:FAV917650 FKQ917309:FKR917650 FUM917309:FUN917650 GEI917309:GEJ917650 GOE917309:GOF917650 GYA917309:GYB917650 HHW917309:HHX917650 HRS917309:HRT917650 IBO917309:IBP917650 ILK917309:ILL917650 IVG917309:IVH917650 JFC917309:JFD917650 JOY917309:JOZ917650 JYU917309:JYV917650 KIQ917309:KIR917650 KSM917309:KSN917650 LCI917309:LCJ917650 LME917309:LMF917650 LWA917309:LWB917650 MFW917309:MFX917650 MPS917309:MPT917650 MZO917309:MZP917650 NJK917309:NJL917650 NTG917309:NTH917650 ODC917309:ODD917650 OMY917309:OMZ917650 OWU917309:OWV917650 PGQ917309:PGR917650 PQM917309:PQN917650 QAI917309:QAJ917650 QKE917309:QKF917650 QUA917309:QUB917650 RDW917309:RDX917650 RNS917309:RNT917650 RXO917309:RXP917650 SHK917309:SHL917650 SRG917309:SRH917650 TBC917309:TBD917650 TKY917309:TKZ917650 TUU917309:TUV917650 UEQ917309:UER917650 UOM917309:UON917650 UYI917309:UYJ917650 VIE917309:VIF917650 VSA917309:VSB917650 WBW917309:WBX917650 WLS917309:WLT917650 WVO917309:WVP917650 E982845:F983186 JC982845:JD983186 SY982845:SZ983186 ACU982845:ACV983186 AMQ982845:AMR983186 AWM982845:AWN983186 BGI982845:BGJ983186 BQE982845:BQF983186 CAA982845:CAB983186 CJW982845:CJX983186 CTS982845:CTT983186 DDO982845:DDP983186 DNK982845:DNL983186 DXG982845:DXH983186 EHC982845:EHD983186 EQY982845:EQZ983186 FAU982845:FAV983186 FKQ982845:FKR983186 FUM982845:FUN983186 GEI982845:GEJ983186 GOE982845:GOF983186 GYA982845:GYB983186 HHW982845:HHX983186 HRS982845:HRT983186 IBO982845:IBP983186 ILK982845:ILL983186 IVG982845:IVH983186 JFC982845:JFD983186 JOY982845:JOZ983186 JYU982845:JYV983186 KIQ982845:KIR983186 KSM982845:KSN983186 LCI982845:LCJ983186 LME982845:LMF983186 LWA982845:LWB983186 MFW982845:MFX983186 MPS982845:MPT983186 MZO982845:MZP983186 NJK982845:NJL983186 NTG982845:NTH983186 ODC982845:ODD983186 OMY982845:OMZ983186 OWU982845:OWV983186 PGQ982845:PGR983186 PQM982845:PQN983186 QAI982845:QAJ983186 QKE982845:QKF983186 QUA982845:QUB983186 RDW982845:RDX983186 RNS982845:RNT983186 RXO982845:RXP983186 SHK982845:SHL983186 SRG982845:SRH983186 TBC982845:TBD983186 TKY982845:TKZ983186 TUU982845:TUV983186 UEQ982845:UER983186 UOM982845:UON983186 UYI982845:UYJ983186 VIE982845:VIF983186 VSA982845:VSB983186 WBW982845:WBX983186 JC7:JD149" xr:uid="{00000000-0002-0000-0200-000005000000}">
      <formula1>43101</formula1>
      <formula2>43465</formula2>
    </dataValidation>
    <dataValidation type="decimal" allowBlank="1" showInputMessage="1" showErrorMessage="1" sqref="N6" xr:uid="{00000000-0002-0000-0200-000006000000}">
      <formula1>1</formula1>
      <formula2>35.64</formula2>
    </dataValidation>
    <dataValidation type="decimal" allowBlank="1" showInputMessage="1" showErrorMessage="1" error="tariffa sociale massima ammissibile per contributo € 35,64" sqref="N7:N149" xr:uid="{00000000-0002-0000-0200-000007000000}">
      <formula1>1</formula1>
      <formula2>35.64</formula2>
    </dataValidation>
    <dataValidation type="decimal" allowBlank="1" showInputMessage="1" showErrorMessage="1" error="ISEE tra 0,00 e 20.000,00" sqref="L7:L149" xr:uid="{00000000-0002-0000-0200-000008000000}">
      <formula1>0</formula1>
      <formula2>20000</formula2>
    </dataValidation>
    <dataValidation type="whole" allowBlank="1" showInputMessage="1" showErrorMessage="1" prompt="inserire solo i giorni di assenza fatturati/da fatturare" sqref="H7:H149" xr:uid="{00000000-0002-0000-0200-000009000000}">
      <formula1>0</formula1>
      <formula2>365</formula2>
    </dataValidation>
    <dataValidation type="date" allowBlank="1" showInputMessage="1" showErrorMessage="1" error="inserire anno 2021 (01/01/2021 - 31/12/2021)" sqref="E7:F149" xr:uid="{00000000-0002-0000-0200-00000A000000}">
      <formula1>44197</formula1>
      <formula2>44561</formula2>
    </dataValidation>
    <dataValidation type="whole" allowBlank="1" showInputMessage="1" showErrorMessage="1" error="massimo 365 gg" sqref="G7:G149" xr:uid="{00000000-0002-0000-0200-00000B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C000000}">
          <x14:formula1>
            <xm:f>'MENU TENDINA'!$A$2:$A$3</xm:f>
          </x14:formula1>
          <xm:sqref>M151:M1048576 M7:M149 M3:M5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L150"/>
  <sheetViews>
    <sheetView tabSelected="1" topLeftCell="H6" zoomScaleNormal="100" workbookViewId="0">
      <selection activeCell="S11" sqref="S11"/>
    </sheetView>
  </sheetViews>
  <sheetFormatPr defaultRowHeight="15" x14ac:dyDescent="0.25"/>
  <cols>
    <col min="1" max="1" width="7.7109375" style="152" customWidth="1"/>
    <col min="2" max="2" width="9" style="152" customWidth="1"/>
    <col min="3" max="3" width="14" style="152" customWidth="1"/>
    <col min="4" max="4" width="27" style="152" bestFit="1" customWidth="1"/>
    <col min="5" max="5" width="22.140625" style="152" customWidth="1"/>
    <col min="6" max="6" width="11" style="152" customWidth="1"/>
    <col min="7" max="7" width="11.28515625" style="152" customWidth="1"/>
    <col min="8" max="8" width="14.7109375" style="153" customWidth="1"/>
    <col min="9" max="9" width="14.28515625" style="152" customWidth="1"/>
    <col min="10" max="10" width="20" style="152" customWidth="1"/>
    <col min="11" max="11" width="11.28515625" style="152" customWidth="1"/>
    <col min="12" max="12" width="18" style="152" customWidth="1"/>
    <col min="13" max="13" width="12.85546875" style="152" hidden="1" customWidth="1"/>
    <col min="14" max="14" width="13" style="155" customWidth="1"/>
    <col min="15" max="16" width="11" style="152" customWidth="1"/>
    <col min="17" max="17" width="11.28515625" style="152" customWidth="1"/>
    <col min="18" max="19" width="11.7109375" style="152" customWidth="1"/>
    <col min="20" max="20" width="15" style="156" customWidth="1"/>
    <col min="21" max="21" width="14" style="157" customWidth="1"/>
    <col min="22" max="22" width="13" style="152" customWidth="1"/>
    <col min="23" max="23" width="12.85546875" style="152" customWidth="1"/>
    <col min="24" max="24" width="13.28515625" style="152" customWidth="1"/>
    <col min="25" max="25" width="11.140625" style="152" customWidth="1"/>
    <col min="26" max="27" width="10.140625" style="152" customWidth="1"/>
    <col min="28" max="28" width="15.28515625" style="152" customWidth="1"/>
    <col min="29" max="29" width="20.85546875" style="156" customWidth="1"/>
    <col min="30" max="256" width="8.85546875" style="152"/>
    <col min="257" max="257" width="5.28515625" style="152" customWidth="1"/>
    <col min="258" max="258" width="9" style="152" customWidth="1"/>
    <col min="259" max="259" width="14" style="152" customWidth="1"/>
    <col min="260" max="260" width="27" style="152" bestFit="1" customWidth="1"/>
    <col min="261" max="261" width="26.28515625" style="152" customWidth="1"/>
    <col min="262" max="262" width="11" style="152" customWidth="1"/>
    <col min="263" max="263" width="11.28515625" style="152" customWidth="1"/>
    <col min="264" max="264" width="9.28515625" style="152" customWidth="1"/>
    <col min="265" max="265" width="10" style="152" customWidth="1"/>
    <col min="266" max="266" width="9.85546875" style="152" customWidth="1"/>
    <col min="267" max="267" width="11.7109375" style="152" customWidth="1"/>
    <col min="268" max="268" width="11" style="152" customWidth="1"/>
    <col min="269" max="269" width="10.28515625" style="152" bestFit="1" customWidth="1"/>
    <col min="270" max="271" width="11" style="152" customWidth="1"/>
    <col min="272" max="273" width="17" style="152" customWidth="1"/>
    <col min="274" max="274" width="12.28515625" style="152" customWidth="1"/>
    <col min="275" max="275" width="15.7109375" style="152" customWidth="1"/>
    <col min="276" max="276" width="15" style="152" customWidth="1"/>
    <col min="277" max="277" width="26.140625" style="152" customWidth="1"/>
    <col min="278" max="278" width="12.85546875" style="152" customWidth="1"/>
    <col min="279" max="279" width="13.28515625" style="152" customWidth="1"/>
    <col min="280" max="280" width="10.7109375" style="152" customWidth="1"/>
    <col min="281" max="281" width="10.140625" style="152" customWidth="1"/>
    <col min="282" max="282" width="11.7109375" style="152" customWidth="1"/>
    <col min="283" max="283" width="13.140625" style="152" customWidth="1"/>
    <col min="284" max="284" width="14.7109375" style="152" customWidth="1"/>
    <col min="285" max="285" width="9.7109375" style="152" bestFit="1" customWidth="1"/>
    <col min="286" max="512" width="8.85546875" style="152"/>
    <col min="513" max="513" width="5.28515625" style="152" customWidth="1"/>
    <col min="514" max="514" width="9" style="152" customWidth="1"/>
    <col min="515" max="515" width="14" style="152" customWidth="1"/>
    <col min="516" max="516" width="27" style="152" bestFit="1" customWidth="1"/>
    <col min="517" max="517" width="26.28515625" style="152" customWidth="1"/>
    <col min="518" max="518" width="11" style="152" customWidth="1"/>
    <col min="519" max="519" width="11.28515625" style="152" customWidth="1"/>
    <col min="520" max="520" width="9.28515625" style="152" customWidth="1"/>
    <col min="521" max="521" width="10" style="152" customWidth="1"/>
    <col min="522" max="522" width="9.85546875" style="152" customWidth="1"/>
    <col min="523" max="523" width="11.7109375" style="152" customWidth="1"/>
    <col min="524" max="524" width="11" style="152" customWidth="1"/>
    <col min="525" max="525" width="10.28515625" style="152" bestFit="1" customWidth="1"/>
    <col min="526" max="527" width="11" style="152" customWidth="1"/>
    <col min="528" max="529" width="17" style="152" customWidth="1"/>
    <col min="530" max="530" width="12.28515625" style="152" customWidth="1"/>
    <col min="531" max="531" width="15.7109375" style="152" customWidth="1"/>
    <col min="532" max="532" width="15" style="152" customWidth="1"/>
    <col min="533" max="533" width="26.140625" style="152" customWidth="1"/>
    <col min="534" max="534" width="12.85546875" style="152" customWidth="1"/>
    <col min="535" max="535" width="13.28515625" style="152" customWidth="1"/>
    <col min="536" max="536" width="10.7109375" style="152" customWidth="1"/>
    <col min="537" max="537" width="10.140625" style="152" customWidth="1"/>
    <col min="538" max="538" width="11.7109375" style="152" customWidth="1"/>
    <col min="539" max="539" width="13.140625" style="152" customWidth="1"/>
    <col min="540" max="540" width="14.7109375" style="152" customWidth="1"/>
    <col min="541" max="541" width="9.7109375" style="152" bestFit="1" customWidth="1"/>
    <col min="542" max="768" width="8.85546875" style="152"/>
    <col min="769" max="769" width="5.28515625" style="152" customWidth="1"/>
    <col min="770" max="770" width="9" style="152" customWidth="1"/>
    <col min="771" max="771" width="14" style="152" customWidth="1"/>
    <col min="772" max="772" width="27" style="152" bestFit="1" customWidth="1"/>
    <col min="773" max="773" width="26.28515625" style="152" customWidth="1"/>
    <col min="774" max="774" width="11" style="152" customWidth="1"/>
    <col min="775" max="775" width="11.28515625" style="152" customWidth="1"/>
    <col min="776" max="776" width="9.28515625" style="152" customWidth="1"/>
    <col min="777" max="777" width="10" style="152" customWidth="1"/>
    <col min="778" max="778" width="9.85546875" style="152" customWidth="1"/>
    <col min="779" max="779" width="11.7109375" style="152" customWidth="1"/>
    <col min="780" max="780" width="11" style="152" customWidth="1"/>
    <col min="781" max="781" width="10.28515625" style="152" bestFit="1" customWidth="1"/>
    <col min="782" max="783" width="11" style="152" customWidth="1"/>
    <col min="784" max="785" width="17" style="152" customWidth="1"/>
    <col min="786" max="786" width="12.28515625" style="152" customWidth="1"/>
    <col min="787" max="787" width="15.7109375" style="152" customWidth="1"/>
    <col min="788" max="788" width="15" style="152" customWidth="1"/>
    <col min="789" max="789" width="26.140625" style="152" customWidth="1"/>
    <col min="790" max="790" width="12.85546875" style="152" customWidth="1"/>
    <col min="791" max="791" width="13.28515625" style="152" customWidth="1"/>
    <col min="792" max="792" width="10.7109375" style="152" customWidth="1"/>
    <col min="793" max="793" width="10.140625" style="152" customWidth="1"/>
    <col min="794" max="794" width="11.7109375" style="152" customWidth="1"/>
    <col min="795" max="795" width="13.140625" style="152" customWidth="1"/>
    <col min="796" max="796" width="14.7109375" style="152" customWidth="1"/>
    <col min="797" max="797" width="9.7109375" style="152" bestFit="1" customWidth="1"/>
    <col min="798" max="1024" width="8.85546875" style="152"/>
    <col min="1025" max="1025" width="5.28515625" style="152" customWidth="1"/>
    <col min="1026" max="1026" width="9" style="152" customWidth="1"/>
    <col min="1027" max="1027" width="14" style="152" customWidth="1"/>
    <col min="1028" max="1028" width="27" style="152" bestFit="1" customWidth="1"/>
    <col min="1029" max="1029" width="26.28515625" style="152" customWidth="1"/>
    <col min="1030" max="1030" width="11" style="152" customWidth="1"/>
    <col min="1031" max="1031" width="11.28515625" style="152" customWidth="1"/>
    <col min="1032" max="1032" width="9.28515625" style="152" customWidth="1"/>
    <col min="1033" max="1033" width="10" style="152" customWidth="1"/>
    <col min="1034" max="1034" width="9.85546875" style="152" customWidth="1"/>
    <col min="1035" max="1035" width="11.7109375" style="152" customWidth="1"/>
    <col min="1036" max="1036" width="11" style="152" customWidth="1"/>
    <col min="1037" max="1037" width="10.28515625" style="152" bestFit="1" customWidth="1"/>
    <col min="1038" max="1039" width="11" style="152" customWidth="1"/>
    <col min="1040" max="1041" width="17" style="152" customWidth="1"/>
    <col min="1042" max="1042" width="12.28515625" style="152" customWidth="1"/>
    <col min="1043" max="1043" width="15.7109375" style="152" customWidth="1"/>
    <col min="1044" max="1044" width="15" style="152" customWidth="1"/>
    <col min="1045" max="1045" width="26.140625" style="152" customWidth="1"/>
    <col min="1046" max="1046" width="12.85546875" style="152" customWidth="1"/>
    <col min="1047" max="1047" width="13.28515625" style="152" customWidth="1"/>
    <col min="1048" max="1048" width="10.7109375" style="152" customWidth="1"/>
    <col min="1049" max="1049" width="10.140625" style="152" customWidth="1"/>
    <col min="1050" max="1050" width="11.7109375" style="152" customWidth="1"/>
    <col min="1051" max="1051" width="13.140625" style="152" customWidth="1"/>
    <col min="1052" max="1052" width="14.7109375" style="152" customWidth="1"/>
    <col min="1053" max="1053" width="9.7109375" style="152" bestFit="1" customWidth="1"/>
    <col min="1054" max="1280" width="8.85546875" style="152"/>
    <col min="1281" max="1281" width="5.28515625" style="152" customWidth="1"/>
    <col min="1282" max="1282" width="9" style="152" customWidth="1"/>
    <col min="1283" max="1283" width="14" style="152" customWidth="1"/>
    <col min="1284" max="1284" width="27" style="152" bestFit="1" customWidth="1"/>
    <col min="1285" max="1285" width="26.28515625" style="152" customWidth="1"/>
    <col min="1286" max="1286" width="11" style="152" customWidth="1"/>
    <col min="1287" max="1287" width="11.28515625" style="152" customWidth="1"/>
    <col min="1288" max="1288" width="9.28515625" style="152" customWidth="1"/>
    <col min="1289" max="1289" width="10" style="152" customWidth="1"/>
    <col min="1290" max="1290" width="9.85546875" style="152" customWidth="1"/>
    <col min="1291" max="1291" width="11.7109375" style="152" customWidth="1"/>
    <col min="1292" max="1292" width="11" style="152" customWidth="1"/>
    <col min="1293" max="1293" width="10.28515625" style="152" bestFit="1" customWidth="1"/>
    <col min="1294" max="1295" width="11" style="152" customWidth="1"/>
    <col min="1296" max="1297" width="17" style="152" customWidth="1"/>
    <col min="1298" max="1298" width="12.28515625" style="152" customWidth="1"/>
    <col min="1299" max="1299" width="15.7109375" style="152" customWidth="1"/>
    <col min="1300" max="1300" width="15" style="152" customWidth="1"/>
    <col min="1301" max="1301" width="26.140625" style="152" customWidth="1"/>
    <col min="1302" max="1302" width="12.85546875" style="152" customWidth="1"/>
    <col min="1303" max="1303" width="13.28515625" style="152" customWidth="1"/>
    <col min="1304" max="1304" width="10.7109375" style="152" customWidth="1"/>
    <col min="1305" max="1305" width="10.140625" style="152" customWidth="1"/>
    <col min="1306" max="1306" width="11.7109375" style="152" customWidth="1"/>
    <col min="1307" max="1307" width="13.140625" style="152" customWidth="1"/>
    <col min="1308" max="1308" width="14.7109375" style="152" customWidth="1"/>
    <col min="1309" max="1309" width="9.7109375" style="152" bestFit="1" customWidth="1"/>
    <col min="1310" max="1536" width="8.85546875" style="152"/>
    <col min="1537" max="1537" width="5.28515625" style="152" customWidth="1"/>
    <col min="1538" max="1538" width="9" style="152" customWidth="1"/>
    <col min="1539" max="1539" width="14" style="152" customWidth="1"/>
    <col min="1540" max="1540" width="27" style="152" bestFit="1" customWidth="1"/>
    <col min="1541" max="1541" width="26.28515625" style="152" customWidth="1"/>
    <col min="1542" max="1542" width="11" style="152" customWidth="1"/>
    <col min="1543" max="1543" width="11.28515625" style="152" customWidth="1"/>
    <col min="1544" max="1544" width="9.28515625" style="152" customWidth="1"/>
    <col min="1545" max="1545" width="10" style="152" customWidth="1"/>
    <col min="1546" max="1546" width="9.85546875" style="152" customWidth="1"/>
    <col min="1547" max="1547" width="11.7109375" style="152" customWidth="1"/>
    <col min="1548" max="1548" width="11" style="152" customWidth="1"/>
    <col min="1549" max="1549" width="10.28515625" style="152" bestFit="1" customWidth="1"/>
    <col min="1550" max="1551" width="11" style="152" customWidth="1"/>
    <col min="1552" max="1553" width="17" style="152" customWidth="1"/>
    <col min="1554" max="1554" width="12.28515625" style="152" customWidth="1"/>
    <col min="1555" max="1555" width="15.7109375" style="152" customWidth="1"/>
    <col min="1556" max="1556" width="15" style="152" customWidth="1"/>
    <col min="1557" max="1557" width="26.140625" style="152" customWidth="1"/>
    <col min="1558" max="1558" width="12.85546875" style="152" customWidth="1"/>
    <col min="1559" max="1559" width="13.28515625" style="152" customWidth="1"/>
    <col min="1560" max="1560" width="10.7109375" style="152" customWidth="1"/>
    <col min="1561" max="1561" width="10.140625" style="152" customWidth="1"/>
    <col min="1562" max="1562" width="11.7109375" style="152" customWidth="1"/>
    <col min="1563" max="1563" width="13.140625" style="152" customWidth="1"/>
    <col min="1564" max="1564" width="14.7109375" style="152" customWidth="1"/>
    <col min="1565" max="1565" width="9.7109375" style="152" bestFit="1" customWidth="1"/>
    <col min="1566" max="1792" width="8.85546875" style="152"/>
    <col min="1793" max="1793" width="5.28515625" style="152" customWidth="1"/>
    <col min="1794" max="1794" width="9" style="152" customWidth="1"/>
    <col min="1795" max="1795" width="14" style="152" customWidth="1"/>
    <col min="1796" max="1796" width="27" style="152" bestFit="1" customWidth="1"/>
    <col min="1797" max="1797" width="26.28515625" style="152" customWidth="1"/>
    <col min="1798" max="1798" width="11" style="152" customWidth="1"/>
    <col min="1799" max="1799" width="11.28515625" style="152" customWidth="1"/>
    <col min="1800" max="1800" width="9.28515625" style="152" customWidth="1"/>
    <col min="1801" max="1801" width="10" style="152" customWidth="1"/>
    <col min="1802" max="1802" width="9.85546875" style="152" customWidth="1"/>
    <col min="1803" max="1803" width="11.7109375" style="152" customWidth="1"/>
    <col min="1804" max="1804" width="11" style="152" customWidth="1"/>
    <col min="1805" max="1805" width="10.28515625" style="152" bestFit="1" customWidth="1"/>
    <col min="1806" max="1807" width="11" style="152" customWidth="1"/>
    <col min="1808" max="1809" width="17" style="152" customWidth="1"/>
    <col min="1810" max="1810" width="12.28515625" style="152" customWidth="1"/>
    <col min="1811" max="1811" width="15.7109375" style="152" customWidth="1"/>
    <col min="1812" max="1812" width="15" style="152" customWidth="1"/>
    <col min="1813" max="1813" width="26.140625" style="152" customWidth="1"/>
    <col min="1814" max="1814" width="12.85546875" style="152" customWidth="1"/>
    <col min="1815" max="1815" width="13.28515625" style="152" customWidth="1"/>
    <col min="1816" max="1816" width="10.7109375" style="152" customWidth="1"/>
    <col min="1817" max="1817" width="10.140625" style="152" customWidth="1"/>
    <col min="1818" max="1818" width="11.7109375" style="152" customWidth="1"/>
    <col min="1819" max="1819" width="13.140625" style="152" customWidth="1"/>
    <col min="1820" max="1820" width="14.7109375" style="152" customWidth="1"/>
    <col min="1821" max="1821" width="9.7109375" style="152" bestFit="1" customWidth="1"/>
    <col min="1822" max="2048" width="8.85546875" style="152"/>
    <col min="2049" max="2049" width="5.28515625" style="152" customWidth="1"/>
    <col min="2050" max="2050" width="9" style="152" customWidth="1"/>
    <col min="2051" max="2051" width="14" style="152" customWidth="1"/>
    <col min="2052" max="2052" width="27" style="152" bestFit="1" customWidth="1"/>
    <col min="2053" max="2053" width="26.28515625" style="152" customWidth="1"/>
    <col min="2054" max="2054" width="11" style="152" customWidth="1"/>
    <col min="2055" max="2055" width="11.28515625" style="152" customWidth="1"/>
    <col min="2056" max="2056" width="9.28515625" style="152" customWidth="1"/>
    <col min="2057" max="2057" width="10" style="152" customWidth="1"/>
    <col min="2058" max="2058" width="9.85546875" style="152" customWidth="1"/>
    <col min="2059" max="2059" width="11.7109375" style="152" customWidth="1"/>
    <col min="2060" max="2060" width="11" style="152" customWidth="1"/>
    <col min="2061" max="2061" width="10.28515625" style="152" bestFit="1" customWidth="1"/>
    <col min="2062" max="2063" width="11" style="152" customWidth="1"/>
    <col min="2064" max="2065" width="17" style="152" customWidth="1"/>
    <col min="2066" max="2066" width="12.28515625" style="152" customWidth="1"/>
    <col min="2067" max="2067" width="15.7109375" style="152" customWidth="1"/>
    <col min="2068" max="2068" width="15" style="152" customWidth="1"/>
    <col min="2069" max="2069" width="26.140625" style="152" customWidth="1"/>
    <col min="2070" max="2070" width="12.85546875" style="152" customWidth="1"/>
    <col min="2071" max="2071" width="13.28515625" style="152" customWidth="1"/>
    <col min="2072" max="2072" width="10.7109375" style="152" customWidth="1"/>
    <col min="2073" max="2073" width="10.140625" style="152" customWidth="1"/>
    <col min="2074" max="2074" width="11.7109375" style="152" customWidth="1"/>
    <col min="2075" max="2075" width="13.140625" style="152" customWidth="1"/>
    <col min="2076" max="2076" width="14.7109375" style="152" customWidth="1"/>
    <col min="2077" max="2077" width="9.7109375" style="152" bestFit="1" customWidth="1"/>
    <col min="2078" max="2304" width="8.85546875" style="152"/>
    <col min="2305" max="2305" width="5.28515625" style="152" customWidth="1"/>
    <col min="2306" max="2306" width="9" style="152" customWidth="1"/>
    <col min="2307" max="2307" width="14" style="152" customWidth="1"/>
    <col min="2308" max="2308" width="27" style="152" bestFit="1" customWidth="1"/>
    <col min="2309" max="2309" width="26.28515625" style="152" customWidth="1"/>
    <col min="2310" max="2310" width="11" style="152" customWidth="1"/>
    <col min="2311" max="2311" width="11.28515625" style="152" customWidth="1"/>
    <col min="2312" max="2312" width="9.28515625" style="152" customWidth="1"/>
    <col min="2313" max="2313" width="10" style="152" customWidth="1"/>
    <col min="2314" max="2314" width="9.85546875" style="152" customWidth="1"/>
    <col min="2315" max="2315" width="11.7109375" style="152" customWidth="1"/>
    <col min="2316" max="2316" width="11" style="152" customWidth="1"/>
    <col min="2317" max="2317" width="10.28515625" style="152" bestFit="1" customWidth="1"/>
    <col min="2318" max="2319" width="11" style="152" customWidth="1"/>
    <col min="2320" max="2321" width="17" style="152" customWidth="1"/>
    <col min="2322" max="2322" width="12.28515625" style="152" customWidth="1"/>
    <col min="2323" max="2323" width="15.7109375" style="152" customWidth="1"/>
    <col min="2324" max="2324" width="15" style="152" customWidth="1"/>
    <col min="2325" max="2325" width="26.140625" style="152" customWidth="1"/>
    <col min="2326" max="2326" width="12.85546875" style="152" customWidth="1"/>
    <col min="2327" max="2327" width="13.28515625" style="152" customWidth="1"/>
    <col min="2328" max="2328" width="10.7109375" style="152" customWidth="1"/>
    <col min="2329" max="2329" width="10.140625" style="152" customWidth="1"/>
    <col min="2330" max="2330" width="11.7109375" style="152" customWidth="1"/>
    <col min="2331" max="2331" width="13.140625" style="152" customWidth="1"/>
    <col min="2332" max="2332" width="14.7109375" style="152" customWidth="1"/>
    <col min="2333" max="2333" width="9.7109375" style="152" bestFit="1" customWidth="1"/>
    <col min="2334" max="2560" width="8.85546875" style="152"/>
    <col min="2561" max="2561" width="5.28515625" style="152" customWidth="1"/>
    <col min="2562" max="2562" width="9" style="152" customWidth="1"/>
    <col min="2563" max="2563" width="14" style="152" customWidth="1"/>
    <col min="2564" max="2564" width="27" style="152" bestFit="1" customWidth="1"/>
    <col min="2565" max="2565" width="26.28515625" style="152" customWidth="1"/>
    <col min="2566" max="2566" width="11" style="152" customWidth="1"/>
    <col min="2567" max="2567" width="11.28515625" style="152" customWidth="1"/>
    <col min="2568" max="2568" width="9.28515625" style="152" customWidth="1"/>
    <col min="2569" max="2569" width="10" style="152" customWidth="1"/>
    <col min="2570" max="2570" width="9.85546875" style="152" customWidth="1"/>
    <col min="2571" max="2571" width="11.7109375" style="152" customWidth="1"/>
    <col min="2572" max="2572" width="11" style="152" customWidth="1"/>
    <col min="2573" max="2573" width="10.28515625" style="152" bestFit="1" customWidth="1"/>
    <col min="2574" max="2575" width="11" style="152" customWidth="1"/>
    <col min="2576" max="2577" width="17" style="152" customWidth="1"/>
    <col min="2578" max="2578" width="12.28515625" style="152" customWidth="1"/>
    <col min="2579" max="2579" width="15.7109375" style="152" customWidth="1"/>
    <col min="2580" max="2580" width="15" style="152" customWidth="1"/>
    <col min="2581" max="2581" width="26.140625" style="152" customWidth="1"/>
    <col min="2582" max="2582" width="12.85546875" style="152" customWidth="1"/>
    <col min="2583" max="2583" width="13.28515625" style="152" customWidth="1"/>
    <col min="2584" max="2584" width="10.7109375" style="152" customWidth="1"/>
    <col min="2585" max="2585" width="10.140625" style="152" customWidth="1"/>
    <col min="2586" max="2586" width="11.7109375" style="152" customWidth="1"/>
    <col min="2587" max="2587" width="13.140625" style="152" customWidth="1"/>
    <col min="2588" max="2588" width="14.7109375" style="152" customWidth="1"/>
    <col min="2589" max="2589" width="9.7109375" style="152" bestFit="1" customWidth="1"/>
    <col min="2590" max="2816" width="8.85546875" style="152"/>
    <col min="2817" max="2817" width="5.28515625" style="152" customWidth="1"/>
    <col min="2818" max="2818" width="9" style="152" customWidth="1"/>
    <col min="2819" max="2819" width="14" style="152" customWidth="1"/>
    <col min="2820" max="2820" width="27" style="152" bestFit="1" customWidth="1"/>
    <col min="2821" max="2821" width="26.28515625" style="152" customWidth="1"/>
    <col min="2822" max="2822" width="11" style="152" customWidth="1"/>
    <col min="2823" max="2823" width="11.28515625" style="152" customWidth="1"/>
    <col min="2824" max="2824" width="9.28515625" style="152" customWidth="1"/>
    <col min="2825" max="2825" width="10" style="152" customWidth="1"/>
    <col min="2826" max="2826" width="9.85546875" style="152" customWidth="1"/>
    <col min="2827" max="2827" width="11.7109375" style="152" customWidth="1"/>
    <col min="2828" max="2828" width="11" style="152" customWidth="1"/>
    <col min="2829" max="2829" width="10.28515625" style="152" bestFit="1" customWidth="1"/>
    <col min="2830" max="2831" width="11" style="152" customWidth="1"/>
    <col min="2832" max="2833" width="17" style="152" customWidth="1"/>
    <col min="2834" max="2834" width="12.28515625" style="152" customWidth="1"/>
    <col min="2835" max="2835" width="15.7109375" style="152" customWidth="1"/>
    <col min="2836" max="2836" width="15" style="152" customWidth="1"/>
    <col min="2837" max="2837" width="26.140625" style="152" customWidth="1"/>
    <col min="2838" max="2838" width="12.85546875" style="152" customWidth="1"/>
    <col min="2839" max="2839" width="13.28515625" style="152" customWidth="1"/>
    <col min="2840" max="2840" width="10.7109375" style="152" customWidth="1"/>
    <col min="2841" max="2841" width="10.140625" style="152" customWidth="1"/>
    <col min="2842" max="2842" width="11.7109375" style="152" customWidth="1"/>
    <col min="2843" max="2843" width="13.140625" style="152" customWidth="1"/>
    <col min="2844" max="2844" width="14.7109375" style="152" customWidth="1"/>
    <col min="2845" max="2845" width="9.7109375" style="152" bestFit="1" customWidth="1"/>
    <col min="2846" max="3072" width="8.85546875" style="152"/>
    <col min="3073" max="3073" width="5.28515625" style="152" customWidth="1"/>
    <col min="3074" max="3074" width="9" style="152" customWidth="1"/>
    <col min="3075" max="3075" width="14" style="152" customWidth="1"/>
    <col min="3076" max="3076" width="27" style="152" bestFit="1" customWidth="1"/>
    <col min="3077" max="3077" width="26.28515625" style="152" customWidth="1"/>
    <col min="3078" max="3078" width="11" style="152" customWidth="1"/>
    <col min="3079" max="3079" width="11.28515625" style="152" customWidth="1"/>
    <col min="3080" max="3080" width="9.28515625" style="152" customWidth="1"/>
    <col min="3081" max="3081" width="10" style="152" customWidth="1"/>
    <col min="3082" max="3082" width="9.85546875" style="152" customWidth="1"/>
    <col min="3083" max="3083" width="11.7109375" style="152" customWidth="1"/>
    <col min="3084" max="3084" width="11" style="152" customWidth="1"/>
    <col min="3085" max="3085" width="10.28515625" style="152" bestFit="1" customWidth="1"/>
    <col min="3086" max="3087" width="11" style="152" customWidth="1"/>
    <col min="3088" max="3089" width="17" style="152" customWidth="1"/>
    <col min="3090" max="3090" width="12.28515625" style="152" customWidth="1"/>
    <col min="3091" max="3091" width="15.7109375" style="152" customWidth="1"/>
    <col min="3092" max="3092" width="15" style="152" customWidth="1"/>
    <col min="3093" max="3093" width="26.140625" style="152" customWidth="1"/>
    <col min="3094" max="3094" width="12.85546875" style="152" customWidth="1"/>
    <col min="3095" max="3095" width="13.28515625" style="152" customWidth="1"/>
    <col min="3096" max="3096" width="10.7109375" style="152" customWidth="1"/>
    <col min="3097" max="3097" width="10.140625" style="152" customWidth="1"/>
    <col min="3098" max="3098" width="11.7109375" style="152" customWidth="1"/>
    <col min="3099" max="3099" width="13.140625" style="152" customWidth="1"/>
    <col min="3100" max="3100" width="14.7109375" style="152" customWidth="1"/>
    <col min="3101" max="3101" width="9.7109375" style="152" bestFit="1" customWidth="1"/>
    <col min="3102" max="3328" width="8.85546875" style="152"/>
    <col min="3329" max="3329" width="5.28515625" style="152" customWidth="1"/>
    <col min="3330" max="3330" width="9" style="152" customWidth="1"/>
    <col min="3331" max="3331" width="14" style="152" customWidth="1"/>
    <col min="3332" max="3332" width="27" style="152" bestFit="1" customWidth="1"/>
    <col min="3333" max="3333" width="26.28515625" style="152" customWidth="1"/>
    <col min="3334" max="3334" width="11" style="152" customWidth="1"/>
    <col min="3335" max="3335" width="11.28515625" style="152" customWidth="1"/>
    <col min="3336" max="3336" width="9.28515625" style="152" customWidth="1"/>
    <col min="3337" max="3337" width="10" style="152" customWidth="1"/>
    <col min="3338" max="3338" width="9.85546875" style="152" customWidth="1"/>
    <col min="3339" max="3339" width="11.7109375" style="152" customWidth="1"/>
    <col min="3340" max="3340" width="11" style="152" customWidth="1"/>
    <col min="3341" max="3341" width="10.28515625" style="152" bestFit="1" customWidth="1"/>
    <col min="3342" max="3343" width="11" style="152" customWidth="1"/>
    <col min="3344" max="3345" width="17" style="152" customWidth="1"/>
    <col min="3346" max="3346" width="12.28515625" style="152" customWidth="1"/>
    <col min="3347" max="3347" width="15.7109375" style="152" customWidth="1"/>
    <col min="3348" max="3348" width="15" style="152" customWidth="1"/>
    <col min="3349" max="3349" width="26.140625" style="152" customWidth="1"/>
    <col min="3350" max="3350" width="12.85546875" style="152" customWidth="1"/>
    <col min="3351" max="3351" width="13.28515625" style="152" customWidth="1"/>
    <col min="3352" max="3352" width="10.7109375" style="152" customWidth="1"/>
    <col min="3353" max="3353" width="10.140625" style="152" customWidth="1"/>
    <col min="3354" max="3354" width="11.7109375" style="152" customWidth="1"/>
    <col min="3355" max="3355" width="13.140625" style="152" customWidth="1"/>
    <col min="3356" max="3356" width="14.7109375" style="152" customWidth="1"/>
    <col min="3357" max="3357" width="9.7109375" style="152" bestFit="1" customWidth="1"/>
    <col min="3358" max="3584" width="8.85546875" style="152"/>
    <col min="3585" max="3585" width="5.28515625" style="152" customWidth="1"/>
    <col min="3586" max="3586" width="9" style="152" customWidth="1"/>
    <col min="3587" max="3587" width="14" style="152" customWidth="1"/>
    <col min="3588" max="3588" width="27" style="152" bestFit="1" customWidth="1"/>
    <col min="3589" max="3589" width="26.28515625" style="152" customWidth="1"/>
    <col min="3590" max="3590" width="11" style="152" customWidth="1"/>
    <col min="3591" max="3591" width="11.28515625" style="152" customWidth="1"/>
    <col min="3592" max="3592" width="9.28515625" style="152" customWidth="1"/>
    <col min="3593" max="3593" width="10" style="152" customWidth="1"/>
    <col min="3594" max="3594" width="9.85546875" style="152" customWidth="1"/>
    <col min="3595" max="3595" width="11.7109375" style="152" customWidth="1"/>
    <col min="3596" max="3596" width="11" style="152" customWidth="1"/>
    <col min="3597" max="3597" width="10.28515625" style="152" bestFit="1" customWidth="1"/>
    <col min="3598" max="3599" width="11" style="152" customWidth="1"/>
    <col min="3600" max="3601" width="17" style="152" customWidth="1"/>
    <col min="3602" max="3602" width="12.28515625" style="152" customWidth="1"/>
    <col min="3603" max="3603" width="15.7109375" style="152" customWidth="1"/>
    <col min="3604" max="3604" width="15" style="152" customWidth="1"/>
    <col min="3605" max="3605" width="26.140625" style="152" customWidth="1"/>
    <col min="3606" max="3606" width="12.85546875" style="152" customWidth="1"/>
    <col min="3607" max="3607" width="13.28515625" style="152" customWidth="1"/>
    <col min="3608" max="3608" width="10.7109375" style="152" customWidth="1"/>
    <col min="3609" max="3609" width="10.140625" style="152" customWidth="1"/>
    <col min="3610" max="3610" width="11.7109375" style="152" customWidth="1"/>
    <col min="3611" max="3611" width="13.140625" style="152" customWidth="1"/>
    <col min="3612" max="3612" width="14.7109375" style="152" customWidth="1"/>
    <col min="3613" max="3613" width="9.7109375" style="152" bestFit="1" customWidth="1"/>
    <col min="3614" max="3840" width="8.85546875" style="152"/>
    <col min="3841" max="3841" width="5.28515625" style="152" customWidth="1"/>
    <col min="3842" max="3842" width="9" style="152" customWidth="1"/>
    <col min="3843" max="3843" width="14" style="152" customWidth="1"/>
    <col min="3844" max="3844" width="27" style="152" bestFit="1" customWidth="1"/>
    <col min="3845" max="3845" width="26.28515625" style="152" customWidth="1"/>
    <col min="3846" max="3846" width="11" style="152" customWidth="1"/>
    <col min="3847" max="3847" width="11.28515625" style="152" customWidth="1"/>
    <col min="3848" max="3848" width="9.28515625" style="152" customWidth="1"/>
    <col min="3849" max="3849" width="10" style="152" customWidth="1"/>
    <col min="3850" max="3850" width="9.85546875" style="152" customWidth="1"/>
    <col min="3851" max="3851" width="11.7109375" style="152" customWidth="1"/>
    <col min="3852" max="3852" width="11" style="152" customWidth="1"/>
    <col min="3853" max="3853" width="10.28515625" style="152" bestFit="1" customWidth="1"/>
    <col min="3854" max="3855" width="11" style="152" customWidth="1"/>
    <col min="3856" max="3857" width="17" style="152" customWidth="1"/>
    <col min="3858" max="3858" width="12.28515625" style="152" customWidth="1"/>
    <col min="3859" max="3859" width="15.7109375" style="152" customWidth="1"/>
    <col min="3860" max="3860" width="15" style="152" customWidth="1"/>
    <col min="3861" max="3861" width="26.140625" style="152" customWidth="1"/>
    <col min="3862" max="3862" width="12.85546875" style="152" customWidth="1"/>
    <col min="3863" max="3863" width="13.28515625" style="152" customWidth="1"/>
    <col min="3864" max="3864" width="10.7109375" style="152" customWidth="1"/>
    <col min="3865" max="3865" width="10.140625" style="152" customWidth="1"/>
    <col min="3866" max="3866" width="11.7109375" style="152" customWidth="1"/>
    <col min="3867" max="3867" width="13.140625" style="152" customWidth="1"/>
    <col min="3868" max="3868" width="14.7109375" style="152" customWidth="1"/>
    <col min="3869" max="3869" width="9.7109375" style="152" bestFit="1" customWidth="1"/>
    <col min="3870" max="4096" width="8.85546875" style="152"/>
    <col min="4097" max="4097" width="5.28515625" style="152" customWidth="1"/>
    <col min="4098" max="4098" width="9" style="152" customWidth="1"/>
    <col min="4099" max="4099" width="14" style="152" customWidth="1"/>
    <col min="4100" max="4100" width="27" style="152" bestFit="1" customWidth="1"/>
    <col min="4101" max="4101" width="26.28515625" style="152" customWidth="1"/>
    <col min="4102" max="4102" width="11" style="152" customWidth="1"/>
    <col min="4103" max="4103" width="11.28515625" style="152" customWidth="1"/>
    <col min="4104" max="4104" width="9.28515625" style="152" customWidth="1"/>
    <col min="4105" max="4105" width="10" style="152" customWidth="1"/>
    <col min="4106" max="4106" width="9.85546875" style="152" customWidth="1"/>
    <col min="4107" max="4107" width="11.7109375" style="152" customWidth="1"/>
    <col min="4108" max="4108" width="11" style="152" customWidth="1"/>
    <col min="4109" max="4109" width="10.28515625" style="152" bestFit="1" customWidth="1"/>
    <col min="4110" max="4111" width="11" style="152" customWidth="1"/>
    <col min="4112" max="4113" width="17" style="152" customWidth="1"/>
    <col min="4114" max="4114" width="12.28515625" style="152" customWidth="1"/>
    <col min="4115" max="4115" width="15.7109375" style="152" customWidth="1"/>
    <col min="4116" max="4116" width="15" style="152" customWidth="1"/>
    <col min="4117" max="4117" width="26.140625" style="152" customWidth="1"/>
    <col min="4118" max="4118" width="12.85546875" style="152" customWidth="1"/>
    <col min="4119" max="4119" width="13.28515625" style="152" customWidth="1"/>
    <col min="4120" max="4120" width="10.7109375" style="152" customWidth="1"/>
    <col min="4121" max="4121" width="10.140625" style="152" customWidth="1"/>
    <col min="4122" max="4122" width="11.7109375" style="152" customWidth="1"/>
    <col min="4123" max="4123" width="13.140625" style="152" customWidth="1"/>
    <col min="4124" max="4124" width="14.7109375" style="152" customWidth="1"/>
    <col min="4125" max="4125" width="9.7109375" style="152" bestFit="1" customWidth="1"/>
    <col min="4126" max="4352" width="8.85546875" style="152"/>
    <col min="4353" max="4353" width="5.28515625" style="152" customWidth="1"/>
    <col min="4354" max="4354" width="9" style="152" customWidth="1"/>
    <col min="4355" max="4355" width="14" style="152" customWidth="1"/>
    <col min="4356" max="4356" width="27" style="152" bestFit="1" customWidth="1"/>
    <col min="4357" max="4357" width="26.28515625" style="152" customWidth="1"/>
    <col min="4358" max="4358" width="11" style="152" customWidth="1"/>
    <col min="4359" max="4359" width="11.28515625" style="152" customWidth="1"/>
    <col min="4360" max="4360" width="9.28515625" style="152" customWidth="1"/>
    <col min="4361" max="4361" width="10" style="152" customWidth="1"/>
    <col min="4362" max="4362" width="9.85546875" style="152" customWidth="1"/>
    <col min="4363" max="4363" width="11.7109375" style="152" customWidth="1"/>
    <col min="4364" max="4364" width="11" style="152" customWidth="1"/>
    <col min="4365" max="4365" width="10.28515625" style="152" bestFit="1" customWidth="1"/>
    <col min="4366" max="4367" width="11" style="152" customWidth="1"/>
    <col min="4368" max="4369" width="17" style="152" customWidth="1"/>
    <col min="4370" max="4370" width="12.28515625" style="152" customWidth="1"/>
    <col min="4371" max="4371" width="15.7109375" style="152" customWidth="1"/>
    <col min="4372" max="4372" width="15" style="152" customWidth="1"/>
    <col min="4373" max="4373" width="26.140625" style="152" customWidth="1"/>
    <col min="4374" max="4374" width="12.85546875" style="152" customWidth="1"/>
    <col min="4375" max="4375" width="13.28515625" style="152" customWidth="1"/>
    <col min="4376" max="4376" width="10.7109375" style="152" customWidth="1"/>
    <col min="4377" max="4377" width="10.140625" style="152" customWidth="1"/>
    <col min="4378" max="4378" width="11.7109375" style="152" customWidth="1"/>
    <col min="4379" max="4379" width="13.140625" style="152" customWidth="1"/>
    <col min="4380" max="4380" width="14.7109375" style="152" customWidth="1"/>
    <col min="4381" max="4381" width="9.7109375" style="152" bestFit="1" customWidth="1"/>
    <col min="4382" max="4608" width="8.85546875" style="152"/>
    <col min="4609" max="4609" width="5.28515625" style="152" customWidth="1"/>
    <col min="4610" max="4610" width="9" style="152" customWidth="1"/>
    <col min="4611" max="4611" width="14" style="152" customWidth="1"/>
    <col min="4612" max="4612" width="27" style="152" bestFit="1" customWidth="1"/>
    <col min="4613" max="4613" width="26.28515625" style="152" customWidth="1"/>
    <col min="4614" max="4614" width="11" style="152" customWidth="1"/>
    <col min="4615" max="4615" width="11.28515625" style="152" customWidth="1"/>
    <col min="4616" max="4616" width="9.28515625" style="152" customWidth="1"/>
    <col min="4617" max="4617" width="10" style="152" customWidth="1"/>
    <col min="4618" max="4618" width="9.85546875" style="152" customWidth="1"/>
    <col min="4619" max="4619" width="11.7109375" style="152" customWidth="1"/>
    <col min="4620" max="4620" width="11" style="152" customWidth="1"/>
    <col min="4621" max="4621" width="10.28515625" style="152" bestFit="1" customWidth="1"/>
    <col min="4622" max="4623" width="11" style="152" customWidth="1"/>
    <col min="4624" max="4625" width="17" style="152" customWidth="1"/>
    <col min="4626" max="4626" width="12.28515625" style="152" customWidth="1"/>
    <col min="4627" max="4627" width="15.7109375" style="152" customWidth="1"/>
    <col min="4628" max="4628" width="15" style="152" customWidth="1"/>
    <col min="4629" max="4629" width="26.140625" style="152" customWidth="1"/>
    <col min="4630" max="4630" width="12.85546875" style="152" customWidth="1"/>
    <col min="4631" max="4631" width="13.28515625" style="152" customWidth="1"/>
    <col min="4632" max="4632" width="10.7109375" style="152" customWidth="1"/>
    <col min="4633" max="4633" width="10.140625" style="152" customWidth="1"/>
    <col min="4634" max="4634" width="11.7109375" style="152" customWidth="1"/>
    <col min="4635" max="4635" width="13.140625" style="152" customWidth="1"/>
    <col min="4636" max="4636" width="14.7109375" style="152" customWidth="1"/>
    <col min="4637" max="4637" width="9.7109375" style="152" bestFit="1" customWidth="1"/>
    <col min="4638" max="4864" width="8.85546875" style="152"/>
    <col min="4865" max="4865" width="5.28515625" style="152" customWidth="1"/>
    <col min="4866" max="4866" width="9" style="152" customWidth="1"/>
    <col min="4867" max="4867" width="14" style="152" customWidth="1"/>
    <col min="4868" max="4868" width="27" style="152" bestFit="1" customWidth="1"/>
    <col min="4869" max="4869" width="26.28515625" style="152" customWidth="1"/>
    <col min="4870" max="4870" width="11" style="152" customWidth="1"/>
    <col min="4871" max="4871" width="11.28515625" style="152" customWidth="1"/>
    <col min="4872" max="4872" width="9.28515625" style="152" customWidth="1"/>
    <col min="4873" max="4873" width="10" style="152" customWidth="1"/>
    <col min="4874" max="4874" width="9.85546875" style="152" customWidth="1"/>
    <col min="4875" max="4875" width="11.7109375" style="152" customWidth="1"/>
    <col min="4876" max="4876" width="11" style="152" customWidth="1"/>
    <col min="4877" max="4877" width="10.28515625" style="152" bestFit="1" customWidth="1"/>
    <col min="4878" max="4879" width="11" style="152" customWidth="1"/>
    <col min="4880" max="4881" width="17" style="152" customWidth="1"/>
    <col min="4882" max="4882" width="12.28515625" style="152" customWidth="1"/>
    <col min="4883" max="4883" width="15.7109375" style="152" customWidth="1"/>
    <col min="4884" max="4884" width="15" style="152" customWidth="1"/>
    <col min="4885" max="4885" width="26.140625" style="152" customWidth="1"/>
    <col min="4886" max="4886" width="12.85546875" style="152" customWidth="1"/>
    <col min="4887" max="4887" width="13.28515625" style="152" customWidth="1"/>
    <col min="4888" max="4888" width="10.7109375" style="152" customWidth="1"/>
    <col min="4889" max="4889" width="10.140625" style="152" customWidth="1"/>
    <col min="4890" max="4890" width="11.7109375" style="152" customWidth="1"/>
    <col min="4891" max="4891" width="13.140625" style="152" customWidth="1"/>
    <col min="4892" max="4892" width="14.7109375" style="152" customWidth="1"/>
    <col min="4893" max="4893" width="9.7109375" style="152" bestFit="1" customWidth="1"/>
    <col min="4894" max="5120" width="8.85546875" style="152"/>
    <col min="5121" max="5121" width="5.28515625" style="152" customWidth="1"/>
    <col min="5122" max="5122" width="9" style="152" customWidth="1"/>
    <col min="5123" max="5123" width="14" style="152" customWidth="1"/>
    <col min="5124" max="5124" width="27" style="152" bestFit="1" customWidth="1"/>
    <col min="5125" max="5125" width="26.28515625" style="152" customWidth="1"/>
    <col min="5126" max="5126" width="11" style="152" customWidth="1"/>
    <col min="5127" max="5127" width="11.28515625" style="152" customWidth="1"/>
    <col min="5128" max="5128" width="9.28515625" style="152" customWidth="1"/>
    <col min="5129" max="5129" width="10" style="152" customWidth="1"/>
    <col min="5130" max="5130" width="9.85546875" style="152" customWidth="1"/>
    <col min="5131" max="5131" width="11.7109375" style="152" customWidth="1"/>
    <col min="5132" max="5132" width="11" style="152" customWidth="1"/>
    <col min="5133" max="5133" width="10.28515625" style="152" bestFit="1" customWidth="1"/>
    <col min="5134" max="5135" width="11" style="152" customWidth="1"/>
    <col min="5136" max="5137" width="17" style="152" customWidth="1"/>
    <col min="5138" max="5138" width="12.28515625" style="152" customWidth="1"/>
    <col min="5139" max="5139" width="15.7109375" style="152" customWidth="1"/>
    <col min="5140" max="5140" width="15" style="152" customWidth="1"/>
    <col min="5141" max="5141" width="26.140625" style="152" customWidth="1"/>
    <col min="5142" max="5142" width="12.85546875" style="152" customWidth="1"/>
    <col min="5143" max="5143" width="13.28515625" style="152" customWidth="1"/>
    <col min="5144" max="5144" width="10.7109375" style="152" customWidth="1"/>
    <col min="5145" max="5145" width="10.140625" style="152" customWidth="1"/>
    <col min="5146" max="5146" width="11.7109375" style="152" customWidth="1"/>
    <col min="5147" max="5147" width="13.140625" style="152" customWidth="1"/>
    <col min="5148" max="5148" width="14.7109375" style="152" customWidth="1"/>
    <col min="5149" max="5149" width="9.7109375" style="152" bestFit="1" customWidth="1"/>
    <col min="5150" max="5376" width="8.85546875" style="152"/>
    <col min="5377" max="5377" width="5.28515625" style="152" customWidth="1"/>
    <col min="5378" max="5378" width="9" style="152" customWidth="1"/>
    <col min="5379" max="5379" width="14" style="152" customWidth="1"/>
    <col min="5380" max="5380" width="27" style="152" bestFit="1" customWidth="1"/>
    <col min="5381" max="5381" width="26.28515625" style="152" customWidth="1"/>
    <col min="5382" max="5382" width="11" style="152" customWidth="1"/>
    <col min="5383" max="5383" width="11.28515625" style="152" customWidth="1"/>
    <col min="5384" max="5384" width="9.28515625" style="152" customWidth="1"/>
    <col min="5385" max="5385" width="10" style="152" customWidth="1"/>
    <col min="5386" max="5386" width="9.85546875" style="152" customWidth="1"/>
    <col min="5387" max="5387" width="11.7109375" style="152" customWidth="1"/>
    <col min="5388" max="5388" width="11" style="152" customWidth="1"/>
    <col min="5389" max="5389" width="10.28515625" style="152" bestFit="1" customWidth="1"/>
    <col min="5390" max="5391" width="11" style="152" customWidth="1"/>
    <col min="5392" max="5393" width="17" style="152" customWidth="1"/>
    <col min="5394" max="5394" width="12.28515625" style="152" customWidth="1"/>
    <col min="5395" max="5395" width="15.7109375" style="152" customWidth="1"/>
    <col min="5396" max="5396" width="15" style="152" customWidth="1"/>
    <col min="5397" max="5397" width="26.140625" style="152" customWidth="1"/>
    <col min="5398" max="5398" width="12.85546875" style="152" customWidth="1"/>
    <col min="5399" max="5399" width="13.28515625" style="152" customWidth="1"/>
    <col min="5400" max="5400" width="10.7109375" style="152" customWidth="1"/>
    <col min="5401" max="5401" width="10.140625" style="152" customWidth="1"/>
    <col min="5402" max="5402" width="11.7109375" style="152" customWidth="1"/>
    <col min="5403" max="5403" width="13.140625" style="152" customWidth="1"/>
    <col min="5404" max="5404" width="14.7109375" style="152" customWidth="1"/>
    <col min="5405" max="5405" width="9.7109375" style="152" bestFit="1" customWidth="1"/>
    <col min="5406" max="5632" width="8.85546875" style="152"/>
    <col min="5633" max="5633" width="5.28515625" style="152" customWidth="1"/>
    <col min="5634" max="5634" width="9" style="152" customWidth="1"/>
    <col min="5635" max="5635" width="14" style="152" customWidth="1"/>
    <col min="5636" max="5636" width="27" style="152" bestFit="1" customWidth="1"/>
    <col min="5637" max="5637" width="26.28515625" style="152" customWidth="1"/>
    <col min="5638" max="5638" width="11" style="152" customWidth="1"/>
    <col min="5639" max="5639" width="11.28515625" style="152" customWidth="1"/>
    <col min="5640" max="5640" width="9.28515625" style="152" customWidth="1"/>
    <col min="5641" max="5641" width="10" style="152" customWidth="1"/>
    <col min="5642" max="5642" width="9.85546875" style="152" customWidth="1"/>
    <col min="5643" max="5643" width="11.7109375" style="152" customWidth="1"/>
    <col min="5644" max="5644" width="11" style="152" customWidth="1"/>
    <col min="5645" max="5645" width="10.28515625" style="152" bestFit="1" customWidth="1"/>
    <col min="5646" max="5647" width="11" style="152" customWidth="1"/>
    <col min="5648" max="5649" width="17" style="152" customWidth="1"/>
    <col min="5650" max="5650" width="12.28515625" style="152" customWidth="1"/>
    <col min="5651" max="5651" width="15.7109375" style="152" customWidth="1"/>
    <col min="5652" max="5652" width="15" style="152" customWidth="1"/>
    <col min="5653" max="5653" width="26.140625" style="152" customWidth="1"/>
    <col min="5654" max="5654" width="12.85546875" style="152" customWidth="1"/>
    <col min="5655" max="5655" width="13.28515625" style="152" customWidth="1"/>
    <col min="5656" max="5656" width="10.7109375" style="152" customWidth="1"/>
    <col min="5657" max="5657" width="10.140625" style="152" customWidth="1"/>
    <col min="5658" max="5658" width="11.7109375" style="152" customWidth="1"/>
    <col min="5659" max="5659" width="13.140625" style="152" customWidth="1"/>
    <col min="5660" max="5660" width="14.7109375" style="152" customWidth="1"/>
    <col min="5661" max="5661" width="9.7109375" style="152" bestFit="1" customWidth="1"/>
    <col min="5662" max="5888" width="8.85546875" style="152"/>
    <col min="5889" max="5889" width="5.28515625" style="152" customWidth="1"/>
    <col min="5890" max="5890" width="9" style="152" customWidth="1"/>
    <col min="5891" max="5891" width="14" style="152" customWidth="1"/>
    <col min="5892" max="5892" width="27" style="152" bestFit="1" customWidth="1"/>
    <col min="5893" max="5893" width="26.28515625" style="152" customWidth="1"/>
    <col min="5894" max="5894" width="11" style="152" customWidth="1"/>
    <col min="5895" max="5895" width="11.28515625" style="152" customWidth="1"/>
    <col min="5896" max="5896" width="9.28515625" style="152" customWidth="1"/>
    <col min="5897" max="5897" width="10" style="152" customWidth="1"/>
    <col min="5898" max="5898" width="9.85546875" style="152" customWidth="1"/>
    <col min="5899" max="5899" width="11.7109375" style="152" customWidth="1"/>
    <col min="5900" max="5900" width="11" style="152" customWidth="1"/>
    <col min="5901" max="5901" width="10.28515625" style="152" bestFit="1" customWidth="1"/>
    <col min="5902" max="5903" width="11" style="152" customWidth="1"/>
    <col min="5904" max="5905" width="17" style="152" customWidth="1"/>
    <col min="5906" max="5906" width="12.28515625" style="152" customWidth="1"/>
    <col min="5907" max="5907" width="15.7109375" style="152" customWidth="1"/>
    <col min="5908" max="5908" width="15" style="152" customWidth="1"/>
    <col min="5909" max="5909" width="26.140625" style="152" customWidth="1"/>
    <col min="5910" max="5910" width="12.85546875" style="152" customWidth="1"/>
    <col min="5911" max="5911" width="13.28515625" style="152" customWidth="1"/>
    <col min="5912" max="5912" width="10.7109375" style="152" customWidth="1"/>
    <col min="5913" max="5913" width="10.140625" style="152" customWidth="1"/>
    <col min="5914" max="5914" width="11.7109375" style="152" customWidth="1"/>
    <col min="5915" max="5915" width="13.140625" style="152" customWidth="1"/>
    <col min="5916" max="5916" width="14.7109375" style="152" customWidth="1"/>
    <col min="5917" max="5917" width="9.7109375" style="152" bestFit="1" customWidth="1"/>
    <col min="5918" max="6144" width="8.85546875" style="152"/>
    <col min="6145" max="6145" width="5.28515625" style="152" customWidth="1"/>
    <col min="6146" max="6146" width="9" style="152" customWidth="1"/>
    <col min="6147" max="6147" width="14" style="152" customWidth="1"/>
    <col min="6148" max="6148" width="27" style="152" bestFit="1" customWidth="1"/>
    <col min="6149" max="6149" width="26.28515625" style="152" customWidth="1"/>
    <col min="6150" max="6150" width="11" style="152" customWidth="1"/>
    <col min="6151" max="6151" width="11.28515625" style="152" customWidth="1"/>
    <col min="6152" max="6152" width="9.28515625" style="152" customWidth="1"/>
    <col min="6153" max="6153" width="10" style="152" customWidth="1"/>
    <col min="6154" max="6154" width="9.85546875" style="152" customWidth="1"/>
    <col min="6155" max="6155" width="11.7109375" style="152" customWidth="1"/>
    <col min="6156" max="6156" width="11" style="152" customWidth="1"/>
    <col min="6157" max="6157" width="10.28515625" style="152" bestFit="1" customWidth="1"/>
    <col min="6158" max="6159" width="11" style="152" customWidth="1"/>
    <col min="6160" max="6161" width="17" style="152" customWidth="1"/>
    <col min="6162" max="6162" width="12.28515625" style="152" customWidth="1"/>
    <col min="6163" max="6163" width="15.7109375" style="152" customWidth="1"/>
    <col min="6164" max="6164" width="15" style="152" customWidth="1"/>
    <col min="6165" max="6165" width="26.140625" style="152" customWidth="1"/>
    <col min="6166" max="6166" width="12.85546875" style="152" customWidth="1"/>
    <col min="6167" max="6167" width="13.28515625" style="152" customWidth="1"/>
    <col min="6168" max="6168" width="10.7109375" style="152" customWidth="1"/>
    <col min="6169" max="6169" width="10.140625" style="152" customWidth="1"/>
    <col min="6170" max="6170" width="11.7109375" style="152" customWidth="1"/>
    <col min="6171" max="6171" width="13.140625" style="152" customWidth="1"/>
    <col min="6172" max="6172" width="14.7109375" style="152" customWidth="1"/>
    <col min="6173" max="6173" width="9.7109375" style="152" bestFit="1" customWidth="1"/>
    <col min="6174" max="6400" width="8.85546875" style="152"/>
    <col min="6401" max="6401" width="5.28515625" style="152" customWidth="1"/>
    <col min="6402" max="6402" width="9" style="152" customWidth="1"/>
    <col min="6403" max="6403" width="14" style="152" customWidth="1"/>
    <col min="6404" max="6404" width="27" style="152" bestFit="1" customWidth="1"/>
    <col min="6405" max="6405" width="26.28515625" style="152" customWidth="1"/>
    <col min="6406" max="6406" width="11" style="152" customWidth="1"/>
    <col min="6407" max="6407" width="11.28515625" style="152" customWidth="1"/>
    <col min="6408" max="6408" width="9.28515625" style="152" customWidth="1"/>
    <col min="6409" max="6409" width="10" style="152" customWidth="1"/>
    <col min="6410" max="6410" width="9.85546875" style="152" customWidth="1"/>
    <col min="6411" max="6411" width="11.7109375" style="152" customWidth="1"/>
    <col min="6412" max="6412" width="11" style="152" customWidth="1"/>
    <col min="6413" max="6413" width="10.28515625" style="152" bestFit="1" customWidth="1"/>
    <col min="6414" max="6415" width="11" style="152" customWidth="1"/>
    <col min="6416" max="6417" width="17" style="152" customWidth="1"/>
    <col min="6418" max="6418" width="12.28515625" style="152" customWidth="1"/>
    <col min="6419" max="6419" width="15.7109375" style="152" customWidth="1"/>
    <col min="6420" max="6420" width="15" style="152" customWidth="1"/>
    <col min="6421" max="6421" width="26.140625" style="152" customWidth="1"/>
    <col min="6422" max="6422" width="12.85546875" style="152" customWidth="1"/>
    <col min="6423" max="6423" width="13.28515625" style="152" customWidth="1"/>
    <col min="6424" max="6424" width="10.7109375" style="152" customWidth="1"/>
    <col min="6425" max="6425" width="10.140625" style="152" customWidth="1"/>
    <col min="6426" max="6426" width="11.7109375" style="152" customWidth="1"/>
    <col min="6427" max="6427" width="13.140625" style="152" customWidth="1"/>
    <col min="6428" max="6428" width="14.7109375" style="152" customWidth="1"/>
    <col min="6429" max="6429" width="9.7109375" style="152" bestFit="1" customWidth="1"/>
    <col min="6430" max="6656" width="8.85546875" style="152"/>
    <col min="6657" max="6657" width="5.28515625" style="152" customWidth="1"/>
    <col min="6658" max="6658" width="9" style="152" customWidth="1"/>
    <col min="6659" max="6659" width="14" style="152" customWidth="1"/>
    <col min="6660" max="6660" width="27" style="152" bestFit="1" customWidth="1"/>
    <col min="6661" max="6661" width="26.28515625" style="152" customWidth="1"/>
    <col min="6662" max="6662" width="11" style="152" customWidth="1"/>
    <col min="6663" max="6663" width="11.28515625" style="152" customWidth="1"/>
    <col min="6664" max="6664" width="9.28515625" style="152" customWidth="1"/>
    <col min="6665" max="6665" width="10" style="152" customWidth="1"/>
    <col min="6666" max="6666" width="9.85546875" style="152" customWidth="1"/>
    <col min="6667" max="6667" width="11.7109375" style="152" customWidth="1"/>
    <col min="6668" max="6668" width="11" style="152" customWidth="1"/>
    <col min="6669" max="6669" width="10.28515625" style="152" bestFit="1" customWidth="1"/>
    <col min="6670" max="6671" width="11" style="152" customWidth="1"/>
    <col min="6672" max="6673" width="17" style="152" customWidth="1"/>
    <col min="6674" max="6674" width="12.28515625" style="152" customWidth="1"/>
    <col min="6675" max="6675" width="15.7109375" style="152" customWidth="1"/>
    <col min="6676" max="6676" width="15" style="152" customWidth="1"/>
    <col min="6677" max="6677" width="26.140625" style="152" customWidth="1"/>
    <col min="6678" max="6678" width="12.85546875" style="152" customWidth="1"/>
    <col min="6679" max="6679" width="13.28515625" style="152" customWidth="1"/>
    <col min="6680" max="6680" width="10.7109375" style="152" customWidth="1"/>
    <col min="6681" max="6681" width="10.140625" style="152" customWidth="1"/>
    <col min="6682" max="6682" width="11.7109375" style="152" customWidth="1"/>
    <col min="6683" max="6683" width="13.140625" style="152" customWidth="1"/>
    <col min="6684" max="6684" width="14.7109375" style="152" customWidth="1"/>
    <col min="6685" max="6685" width="9.7109375" style="152" bestFit="1" customWidth="1"/>
    <col min="6686" max="6912" width="8.85546875" style="152"/>
    <col min="6913" max="6913" width="5.28515625" style="152" customWidth="1"/>
    <col min="6914" max="6914" width="9" style="152" customWidth="1"/>
    <col min="6915" max="6915" width="14" style="152" customWidth="1"/>
    <col min="6916" max="6916" width="27" style="152" bestFit="1" customWidth="1"/>
    <col min="6917" max="6917" width="26.28515625" style="152" customWidth="1"/>
    <col min="6918" max="6918" width="11" style="152" customWidth="1"/>
    <col min="6919" max="6919" width="11.28515625" style="152" customWidth="1"/>
    <col min="6920" max="6920" width="9.28515625" style="152" customWidth="1"/>
    <col min="6921" max="6921" width="10" style="152" customWidth="1"/>
    <col min="6922" max="6922" width="9.85546875" style="152" customWidth="1"/>
    <col min="6923" max="6923" width="11.7109375" style="152" customWidth="1"/>
    <col min="6924" max="6924" width="11" style="152" customWidth="1"/>
    <col min="6925" max="6925" width="10.28515625" style="152" bestFit="1" customWidth="1"/>
    <col min="6926" max="6927" width="11" style="152" customWidth="1"/>
    <col min="6928" max="6929" width="17" style="152" customWidth="1"/>
    <col min="6930" max="6930" width="12.28515625" style="152" customWidth="1"/>
    <col min="6931" max="6931" width="15.7109375" style="152" customWidth="1"/>
    <col min="6932" max="6932" width="15" style="152" customWidth="1"/>
    <col min="6933" max="6933" width="26.140625" style="152" customWidth="1"/>
    <col min="6934" max="6934" width="12.85546875" style="152" customWidth="1"/>
    <col min="6935" max="6935" width="13.28515625" style="152" customWidth="1"/>
    <col min="6936" max="6936" width="10.7109375" style="152" customWidth="1"/>
    <col min="6937" max="6937" width="10.140625" style="152" customWidth="1"/>
    <col min="6938" max="6938" width="11.7109375" style="152" customWidth="1"/>
    <col min="6939" max="6939" width="13.140625" style="152" customWidth="1"/>
    <col min="6940" max="6940" width="14.7109375" style="152" customWidth="1"/>
    <col min="6941" max="6941" width="9.7109375" style="152" bestFit="1" customWidth="1"/>
    <col min="6942" max="7168" width="8.85546875" style="152"/>
    <col min="7169" max="7169" width="5.28515625" style="152" customWidth="1"/>
    <col min="7170" max="7170" width="9" style="152" customWidth="1"/>
    <col min="7171" max="7171" width="14" style="152" customWidth="1"/>
    <col min="7172" max="7172" width="27" style="152" bestFit="1" customWidth="1"/>
    <col min="7173" max="7173" width="26.28515625" style="152" customWidth="1"/>
    <col min="7174" max="7174" width="11" style="152" customWidth="1"/>
    <col min="7175" max="7175" width="11.28515625" style="152" customWidth="1"/>
    <col min="7176" max="7176" width="9.28515625" style="152" customWidth="1"/>
    <col min="7177" max="7177" width="10" style="152" customWidth="1"/>
    <col min="7178" max="7178" width="9.85546875" style="152" customWidth="1"/>
    <col min="7179" max="7179" width="11.7109375" style="152" customWidth="1"/>
    <col min="7180" max="7180" width="11" style="152" customWidth="1"/>
    <col min="7181" max="7181" width="10.28515625" style="152" bestFit="1" customWidth="1"/>
    <col min="7182" max="7183" width="11" style="152" customWidth="1"/>
    <col min="7184" max="7185" width="17" style="152" customWidth="1"/>
    <col min="7186" max="7186" width="12.28515625" style="152" customWidth="1"/>
    <col min="7187" max="7187" width="15.7109375" style="152" customWidth="1"/>
    <col min="7188" max="7188" width="15" style="152" customWidth="1"/>
    <col min="7189" max="7189" width="26.140625" style="152" customWidth="1"/>
    <col min="7190" max="7190" width="12.85546875" style="152" customWidth="1"/>
    <col min="7191" max="7191" width="13.28515625" style="152" customWidth="1"/>
    <col min="7192" max="7192" width="10.7109375" style="152" customWidth="1"/>
    <col min="7193" max="7193" width="10.140625" style="152" customWidth="1"/>
    <col min="7194" max="7194" width="11.7109375" style="152" customWidth="1"/>
    <col min="7195" max="7195" width="13.140625" style="152" customWidth="1"/>
    <col min="7196" max="7196" width="14.7109375" style="152" customWidth="1"/>
    <col min="7197" max="7197" width="9.7109375" style="152" bestFit="1" customWidth="1"/>
    <col min="7198" max="7424" width="8.85546875" style="152"/>
    <col min="7425" max="7425" width="5.28515625" style="152" customWidth="1"/>
    <col min="7426" max="7426" width="9" style="152" customWidth="1"/>
    <col min="7427" max="7427" width="14" style="152" customWidth="1"/>
    <col min="7428" max="7428" width="27" style="152" bestFit="1" customWidth="1"/>
    <col min="7429" max="7429" width="26.28515625" style="152" customWidth="1"/>
    <col min="7430" max="7430" width="11" style="152" customWidth="1"/>
    <col min="7431" max="7431" width="11.28515625" style="152" customWidth="1"/>
    <col min="7432" max="7432" width="9.28515625" style="152" customWidth="1"/>
    <col min="7433" max="7433" width="10" style="152" customWidth="1"/>
    <col min="7434" max="7434" width="9.85546875" style="152" customWidth="1"/>
    <col min="7435" max="7435" width="11.7109375" style="152" customWidth="1"/>
    <col min="7436" max="7436" width="11" style="152" customWidth="1"/>
    <col min="7437" max="7437" width="10.28515625" style="152" bestFit="1" customWidth="1"/>
    <col min="7438" max="7439" width="11" style="152" customWidth="1"/>
    <col min="7440" max="7441" width="17" style="152" customWidth="1"/>
    <col min="7442" max="7442" width="12.28515625" style="152" customWidth="1"/>
    <col min="7443" max="7443" width="15.7109375" style="152" customWidth="1"/>
    <col min="7444" max="7444" width="15" style="152" customWidth="1"/>
    <col min="7445" max="7445" width="26.140625" style="152" customWidth="1"/>
    <col min="7446" max="7446" width="12.85546875" style="152" customWidth="1"/>
    <col min="7447" max="7447" width="13.28515625" style="152" customWidth="1"/>
    <col min="7448" max="7448" width="10.7109375" style="152" customWidth="1"/>
    <col min="7449" max="7449" width="10.140625" style="152" customWidth="1"/>
    <col min="7450" max="7450" width="11.7109375" style="152" customWidth="1"/>
    <col min="7451" max="7451" width="13.140625" style="152" customWidth="1"/>
    <col min="7452" max="7452" width="14.7109375" style="152" customWidth="1"/>
    <col min="7453" max="7453" width="9.7109375" style="152" bestFit="1" customWidth="1"/>
    <col min="7454" max="7680" width="8.85546875" style="152"/>
    <col min="7681" max="7681" width="5.28515625" style="152" customWidth="1"/>
    <col min="7682" max="7682" width="9" style="152" customWidth="1"/>
    <col min="7683" max="7683" width="14" style="152" customWidth="1"/>
    <col min="7684" max="7684" width="27" style="152" bestFit="1" customWidth="1"/>
    <col min="7685" max="7685" width="26.28515625" style="152" customWidth="1"/>
    <col min="7686" max="7686" width="11" style="152" customWidth="1"/>
    <col min="7687" max="7687" width="11.28515625" style="152" customWidth="1"/>
    <col min="7688" max="7688" width="9.28515625" style="152" customWidth="1"/>
    <col min="7689" max="7689" width="10" style="152" customWidth="1"/>
    <col min="7690" max="7690" width="9.85546875" style="152" customWidth="1"/>
    <col min="7691" max="7691" width="11.7109375" style="152" customWidth="1"/>
    <col min="7692" max="7692" width="11" style="152" customWidth="1"/>
    <col min="7693" max="7693" width="10.28515625" style="152" bestFit="1" customWidth="1"/>
    <col min="7694" max="7695" width="11" style="152" customWidth="1"/>
    <col min="7696" max="7697" width="17" style="152" customWidth="1"/>
    <col min="7698" max="7698" width="12.28515625" style="152" customWidth="1"/>
    <col min="7699" max="7699" width="15.7109375" style="152" customWidth="1"/>
    <col min="7700" max="7700" width="15" style="152" customWidth="1"/>
    <col min="7701" max="7701" width="26.140625" style="152" customWidth="1"/>
    <col min="7702" max="7702" width="12.85546875" style="152" customWidth="1"/>
    <col min="7703" max="7703" width="13.28515625" style="152" customWidth="1"/>
    <col min="7704" max="7704" width="10.7109375" style="152" customWidth="1"/>
    <col min="7705" max="7705" width="10.140625" style="152" customWidth="1"/>
    <col min="7706" max="7706" width="11.7109375" style="152" customWidth="1"/>
    <col min="7707" max="7707" width="13.140625" style="152" customWidth="1"/>
    <col min="7708" max="7708" width="14.7109375" style="152" customWidth="1"/>
    <col min="7709" max="7709" width="9.7109375" style="152" bestFit="1" customWidth="1"/>
    <col min="7710" max="7936" width="8.85546875" style="152"/>
    <col min="7937" max="7937" width="5.28515625" style="152" customWidth="1"/>
    <col min="7938" max="7938" width="9" style="152" customWidth="1"/>
    <col min="7939" max="7939" width="14" style="152" customWidth="1"/>
    <col min="7940" max="7940" width="27" style="152" bestFit="1" customWidth="1"/>
    <col min="7941" max="7941" width="26.28515625" style="152" customWidth="1"/>
    <col min="7942" max="7942" width="11" style="152" customWidth="1"/>
    <col min="7943" max="7943" width="11.28515625" style="152" customWidth="1"/>
    <col min="7944" max="7944" width="9.28515625" style="152" customWidth="1"/>
    <col min="7945" max="7945" width="10" style="152" customWidth="1"/>
    <col min="7946" max="7946" width="9.85546875" style="152" customWidth="1"/>
    <col min="7947" max="7947" width="11.7109375" style="152" customWidth="1"/>
    <col min="7948" max="7948" width="11" style="152" customWidth="1"/>
    <col min="7949" max="7949" width="10.28515625" style="152" bestFit="1" customWidth="1"/>
    <col min="7950" max="7951" width="11" style="152" customWidth="1"/>
    <col min="7952" max="7953" width="17" style="152" customWidth="1"/>
    <col min="7954" max="7954" width="12.28515625" style="152" customWidth="1"/>
    <col min="7955" max="7955" width="15.7109375" style="152" customWidth="1"/>
    <col min="7956" max="7956" width="15" style="152" customWidth="1"/>
    <col min="7957" max="7957" width="26.140625" style="152" customWidth="1"/>
    <col min="7958" max="7958" width="12.85546875" style="152" customWidth="1"/>
    <col min="7959" max="7959" width="13.28515625" style="152" customWidth="1"/>
    <col min="7960" max="7960" width="10.7109375" style="152" customWidth="1"/>
    <col min="7961" max="7961" width="10.140625" style="152" customWidth="1"/>
    <col min="7962" max="7962" width="11.7109375" style="152" customWidth="1"/>
    <col min="7963" max="7963" width="13.140625" style="152" customWidth="1"/>
    <col min="7964" max="7964" width="14.7109375" style="152" customWidth="1"/>
    <col min="7965" max="7965" width="9.7109375" style="152" bestFit="1" customWidth="1"/>
    <col min="7966" max="8192" width="8.85546875" style="152"/>
    <col min="8193" max="8193" width="5.28515625" style="152" customWidth="1"/>
    <col min="8194" max="8194" width="9" style="152" customWidth="1"/>
    <col min="8195" max="8195" width="14" style="152" customWidth="1"/>
    <col min="8196" max="8196" width="27" style="152" bestFit="1" customWidth="1"/>
    <col min="8197" max="8197" width="26.28515625" style="152" customWidth="1"/>
    <col min="8198" max="8198" width="11" style="152" customWidth="1"/>
    <col min="8199" max="8199" width="11.28515625" style="152" customWidth="1"/>
    <col min="8200" max="8200" width="9.28515625" style="152" customWidth="1"/>
    <col min="8201" max="8201" width="10" style="152" customWidth="1"/>
    <col min="8202" max="8202" width="9.85546875" style="152" customWidth="1"/>
    <col min="8203" max="8203" width="11.7109375" style="152" customWidth="1"/>
    <col min="8204" max="8204" width="11" style="152" customWidth="1"/>
    <col min="8205" max="8205" width="10.28515625" style="152" bestFit="1" customWidth="1"/>
    <col min="8206" max="8207" width="11" style="152" customWidth="1"/>
    <col min="8208" max="8209" width="17" style="152" customWidth="1"/>
    <col min="8210" max="8210" width="12.28515625" style="152" customWidth="1"/>
    <col min="8211" max="8211" width="15.7109375" style="152" customWidth="1"/>
    <col min="8212" max="8212" width="15" style="152" customWidth="1"/>
    <col min="8213" max="8213" width="26.140625" style="152" customWidth="1"/>
    <col min="8214" max="8214" width="12.85546875" style="152" customWidth="1"/>
    <col min="8215" max="8215" width="13.28515625" style="152" customWidth="1"/>
    <col min="8216" max="8216" width="10.7109375" style="152" customWidth="1"/>
    <col min="8217" max="8217" width="10.140625" style="152" customWidth="1"/>
    <col min="8218" max="8218" width="11.7109375" style="152" customWidth="1"/>
    <col min="8219" max="8219" width="13.140625" style="152" customWidth="1"/>
    <col min="8220" max="8220" width="14.7109375" style="152" customWidth="1"/>
    <col min="8221" max="8221" width="9.7109375" style="152" bestFit="1" customWidth="1"/>
    <col min="8222" max="8448" width="8.85546875" style="152"/>
    <col min="8449" max="8449" width="5.28515625" style="152" customWidth="1"/>
    <col min="8450" max="8450" width="9" style="152" customWidth="1"/>
    <col min="8451" max="8451" width="14" style="152" customWidth="1"/>
    <col min="8452" max="8452" width="27" style="152" bestFit="1" customWidth="1"/>
    <col min="8453" max="8453" width="26.28515625" style="152" customWidth="1"/>
    <col min="8454" max="8454" width="11" style="152" customWidth="1"/>
    <col min="8455" max="8455" width="11.28515625" style="152" customWidth="1"/>
    <col min="8456" max="8456" width="9.28515625" style="152" customWidth="1"/>
    <col min="8457" max="8457" width="10" style="152" customWidth="1"/>
    <col min="8458" max="8458" width="9.85546875" style="152" customWidth="1"/>
    <col min="8459" max="8459" width="11.7109375" style="152" customWidth="1"/>
    <col min="8460" max="8460" width="11" style="152" customWidth="1"/>
    <col min="8461" max="8461" width="10.28515625" style="152" bestFit="1" customWidth="1"/>
    <col min="8462" max="8463" width="11" style="152" customWidth="1"/>
    <col min="8464" max="8465" width="17" style="152" customWidth="1"/>
    <col min="8466" max="8466" width="12.28515625" style="152" customWidth="1"/>
    <col min="8467" max="8467" width="15.7109375" style="152" customWidth="1"/>
    <col min="8468" max="8468" width="15" style="152" customWidth="1"/>
    <col min="8469" max="8469" width="26.140625" style="152" customWidth="1"/>
    <col min="8470" max="8470" width="12.85546875" style="152" customWidth="1"/>
    <col min="8471" max="8471" width="13.28515625" style="152" customWidth="1"/>
    <col min="8472" max="8472" width="10.7109375" style="152" customWidth="1"/>
    <col min="8473" max="8473" width="10.140625" style="152" customWidth="1"/>
    <col min="8474" max="8474" width="11.7109375" style="152" customWidth="1"/>
    <col min="8475" max="8475" width="13.140625" style="152" customWidth="1"/>
    <col min="8476" max="8476" width="14.7109375" style="152" customWidth="1"/>
    <col min="8477" max="8477" width="9.7109375" style="152" bestFit="1" customWidth="1"/>
    <col min="8478" max="8704" width="8.85546875" style="152"/>
    <col min="8705" max="8705" width="5.28515625" style="152" customWidth="1"/>
    <col min="8706" max="8706" width="9" style="152" customWidth="1"/>
    <col min="8707" max="8707" width="14" style="152" customWidth="1"/>
    <col min="8708" max="8708" width="27" style="152" bestFit="1" customWidth="1"/>
    <col min="8709" max="8709" width="26.28515625" style="152" customWidth="1"/>
    <col min="8710" max="8710" width="11" style="152" customWidth="1"/>
    <col min="8711" max="8711" width="11.28515625" style="152" customWidth="1"/>
    <col min="8712" max="8712" width="9.28515625" style="152" customWidth="1"/>
    <col min="8713" max="8713" width="10" style="152" customWidth="1"/>
    <col min="8714" max="8714" width="9.85546875" style="152" customWidth="1"/>
    <col min="8715" max="8715" width="11.7109375" style="152" customWidth="1"/>
    <col min="8716" max="8716" width="11" style="152" customWidth="1"/>
    <col min="8717" max="8717" width="10.28515625" style="152" bestFit="1" customWidth="1"/>
    <col min="8718" max="8719" width="11" style="152" customWidth="1"/>
    <col min="8720" max="8721" width="17" style="152" customWidth="1"/>
    <col min="8722" max="8722" width="12.28515625" style="152" customWidth="1"/>
    <col min="8723" max="8723" width="15.7109375" style="152" customWidth="1"/>
    <col min="8724" max="8724" width="15" style="152" customWidth="1"/>
    <col min="8725" max="8725" width="26.140625" style="152" customWidth="1"/>
    <col min="8726" max="8726" width="12.85546875" style="152" customWidth="1"/>
    <col min="8727" max="8727" width="13.28515625" style="152" customWidth="1"/>
    <col min="8728" max="8728" width="10.7109375" style="152" customWidth="1"/>
    <col min="8729" max="8729" width="10.140625" style="152" customWidth="1"/>
    <col min="8730" max="8730" width="11.7109375" style="152" customWidth="1"/>
    <col min="8731" max="8731" width="13.140625" style="152" customWidth="1"/>
    <col min="8732" max="8732" width="14.7109375" style="152" customWidth="1"/>
    <col min="8733" max="8733" width="9.7109375" style="152" bestFit="1" customWidth="1"/>
    <col min="8734" max="8960" width="8.85546875" style="152"/>
    <col min="8961" max="8961" width="5.28515625" style="152" customWidth="1"/>
    <col min="8962" max="8962" width="9" style="152" customWidth="1"/>
    <col min="8963" max="8963" width="14" style="152" customWidth="1"/>
    <col min="8964" max="8964" width="27" style="152" bestFit="1" customWidth="1"/>
    <col min="8965" max="8965" width="26.28515625" style="152" customWidth="1"/>
    <col min="8966" max="8966" width="11" style="152" customWidth="1"/>
    <col min="8967" max="8967" width="11.28515625" style="152" customWidth="1"/>
    <col min="8968" max="8968" width="9.28515625" style="152" customWidth="1"/>
    <col min="8969" max="8969" width="10" style="152" customWidth="1"/>
    <col min="8970" max="8970" width="9.85546875" style="152" customWidth="1"/>
    <col min="8971" max="8971" width="11.7109375" style="152" customWidth="1"/>
    <col min="8972" max="8972" width="11" style="152" customWidth="1"/>
    <col min="8973" max="8973" width="10.28515625" style="152" bestFit="1" customWidth="1"/>
    <col min="8974" max="8975" width="11" style="152" customWidth="1"/>
    <col min="8976" max="8977" width="17" style="152" customWidth="1"/>
    <col min="8978" max="8978" width="12.28515625" style="152" customWidth="1"/>
    <col min="8979" max="8979" width="15.7109375" style="152" customWidth="1"/>
    <col min="8980" max="8980" width="15" style="152" customWidth="1"/>
    <col min="8981" max="8981" width="26.140625" style="152" customWidth="1"/>
    <col min="8982" max="8982" width="12.85546875" style="152" customWidth="1"/>
    <col min="8983" max="8983" width="13.28515625" style="152" customWidth="1"/>
    <col min="8984" max="8984" width="10.7109375" style="152" customWidth="1"/>
    <col min="8985" max="8985" width="10.140625" style="152" customWidth="1"/>
    <col min="8986" max="8986" width="11.7109375" style="152" customWidth="1"/>
    <col min="8987" max="8987" width="13.140625" style="152" customWidth="1"/>
    <col min="8988" max="8988" width="14.7109375" style="152" customWidth="1"/>
    <col min="8989" max="8989" width="9.7109375" style="152" bestFit="1" customWidth="1"/>
    <col min="8990" max="9216" width="8.85546875" style="152"/>
    <col min="9217" max="9217" width="5.28515625" style="152" customWidth="1"/>
    <col min="9218" max="9218" width="9" style="152" customWidth="1"/>
    <col min="9219" max="9219" width="14" style="152" customWidth="1"/>
    <col min="9220" max="9220" width="27" style="152" bestFit="1" customWidth="1"/>
    <col min="9221" max="9221" width="26.28515625" style="152" customWidth="1"/>
    <col min="9222" max="9222" width="11" style="152" customWidth="1"/>
    <col min="9223" max="9223" width="11.28515625" style="152" customWidth="1"/>
    <col min="9224" max="9224" width="9.28515625" style="152" customWidth="1"/>
    <col min="9225" max="9225" width="10" style="152" customWidth="1"/>
    <col min="9226" max="9226" width="9.85546875" style="152" customWidth="1"/>
    <col min="9227" max="9227" width="11.7109375" style="152" customWidth="1"/>
    <col min="9228" max="9228" width="11" style="152" customWidth="1"/>
    <col min="9229" max="9229" width="10.28515625" style="152" bestFit="1" customWidth="1"/>
    <col min="9230" max="9231" width="11" style="152" customWidth="1"/>
    <col min="9232" max="9233" width="17" style="152" customWidth="1"/>
    <col min="9234" max="9234" width="12.28515625" style="152" customWidth="1"/>
    <col min="9235" max="9235" width="15.7109375" style="152" customWidth="1"/>
    <col min="9236" max="9236" width="15" style="152" customWidth="1"/>
    <col min="9237" max="9237" width="26.140625" style="152" customWidth="1"/>
    <col min="9238" max="9238" width="12.85546875" style="152" customWidth="1"/>
    <col min="9239" max="9239" width="13.28515625" style="152" customWidth="1"/>
    <col min="9240" max="9240" width="10.7109375" style="152" customWidth="1"/>
    <col min="9241" max="9241" width="10.140625" style="152" customWidth="1"/>
    <col min="9242" max="9242" width="11.7109375" style="152" customWidth="1"/>
    <col min="9243" max="9243" width="13.140625" style="152" customWidth="1"/>
    <col min="9244" max="9244" width="14.7109375" style="152" customWidth="1"/>
    <col min="9245" max="9245" width="9.7109375" style="152" bestFit="1" customWidth="1"/>
    <col min="9246" max="9472" width="8.85546875" style="152"/>
    <col min="9473" max="9473" width="5.28515625" style="152" customWidth="1"/>
    <col min="9474" max="9474" width="9" style="152" customWidth="1"/>
    <col min="9475" max="9475" width="14" style="152" customWidth="1"/>
    <col min="9476" max="9476" width="27" style="152" bestFit="1" customWidth="1"/>
    <col min="9477" max="9477" width="26.28515625" style="152" customWidth="1"/>
    <col min="9478" max="9478" width="11" style="152" customWidth="1"/>
    <col min="9479" max="9479" width="11.28515625" style="152" customWidth="1"/>
    <col min="9480" max="9480" width="9.28515625" style="152" customWidth="1"/>
    <col min="9481" max="9481" width="10" style="152" customWidth="1"/>
    <col min="9482" max="9482" width="9.85546875" style="152" customWidth="1"/>
    <col min="9483" max="9483" width="11.7109375" style="152" customWidth="1"/>
    <col min="9484" max="9484" width="11" style="152" customWidth="1"/>
    <col min="9485" max="9485" width="10.28515625" style="152" bestFit="1" customWidth="1"/>
    <col min="9486" max="9487" width="11" style="152" customWidth="1"/>
    <col min="9488" max="9489" width="17" style="152" customWidth="1"/>
    <col min="9490" max="9490" width="12.28515625" style="152" customWidth="1"/>
    <col min="9491" max="9491" width="15.7109375" style="152" customWidth="1"/>
    <col min="9492" max="9492" width="15" style="152" customWidth="1"/>
    <col min="9493" max="9493" width="26.140625" style="152" customWidth="1"/>
    <col min="9494" max="9494" width="12.85546875" style="152" customWidth="1"/>
    <col min="9495" max="9495" width="13.28515625" style="152" customWidth="1"/>
    <col min="9496" max="9496" width="10.7109375" style="152" customWidth="1"/>
    <col min="9497" max="9497" width="10.140625" style="152" customWidth="1"/>
    <col min="9498" max="9498" width="11.7109375" style="152" customWidth="1"/>
    <col min="9499" max="9499" width="13.140625" style="152" customWidth="1"/>
    <col min="9500" max="9500" width="14.7109375" style="152" customWidth="1"/>
    <col min="9501" max="9501" width="9.7109375" style="152" bestFit="1" customWidth="1"/>
    <col min="9502" max="9728" width="8.85546875" style="152"/>
    <col min="9729" max="9729" width="5.28515625" style="152" customWidth="1"/>
    <col min="9730" max="9730" width="9" style="152" customWidth="1"/>
    <col min="9731" max="9731" width="14" style="152" customWidth="1"/>
    <col min="9732" max="9732" width="27" style="152" bestFit="1" customWidth="1"/>
    <col min="9733" max="9733" width="26.28515625" style="152" customWidth="1"/>
    <col min="9734" max="9734" width="11" style="152" customWidth="1"/>
    <col min="9735" max="9735" width="11.28515625" style="152" customWidth="1"/>
    <col min="9736" max="9736" width="9.28515625" style="152" customWidth="1"/>
    <col min="9737" max="9737" width="10" style="152" customWidth="1"/>
    <col min="9738" max="9738" width="9.85546875" style="152" customWidth="1"/>
    <col min="9739" max="9739" width="11.7109375" style="152" customWidth="1"/>
    <col min="9740" max="9740" width="11" style="152" customWidth="1"/>
    <col min="9741" max="9741" width="10.28515625" style="152" bestFit="1" customWidth="1"/>
    <col min="9742" max="9743" width="11" style="152" customWidth="1"/>
    <col min="9744" max="9745" width="17" style="152" customWidth="1"/>
    <col min="9746" max="9746" width="12.28515625" style="152" customWidth="1"/>
    <col min="9747" max="9747" width="15.7109375" style="152" customWidth="1"/>
    <col min="9748" max="9748" width="15" style="152" customWidth="1"/>
    <col min="9749" max="9749" width="26.140625" style="152" customWidth="1"/>
    <col min="9750" max="9750" width="12.85546875" style="152" customWidth="1"/>
    <col min="9751" max="9751" width="13.28515625" style="152" customWidth="1"/>
    <col min="9752" max="9752" width="10.7109375" style="152" customWidth="1"/>
    <col min="9753" max="9753" width="10.140625" style="152" customWidth="1"/>
    <col min="9754" max="9754" width="11.7109375" style="152" customWidth="1"/>
    <col min="9755" max="9755" width="13.140625" style="152" customWidth="1"/>
    <col min="9756" max="9756" width="14.7109375" style="152" customWidth="1"/>
    <col min="9757" max="9757" width="9.7109375" style="152" bestFit="1" customWidth="1"/>
    <col min="9758" max="9984" width="8.85546875" style="152"/>
    <col min="9985" max="9985" width="5.28515625" style="152" customWidth="1"/>
    <col min="9986" max="9986" width="9" style="152" customWidth="1"/>
    <col min="9987" max="9987" width="14" style="152" customWidth="1"/>
    <col min="9988" max="9988" width="27" style="152" bestFit="1" customWidth="1"/>
    <col min="9989" max="9989" width="26.28515625" style="152" customWidth="1"/>
    <col min="9990" max="9990" width="11" style="152" customWidth="1"/>
    <col min="9991" max="9991" width="11.28515625" style="152" customWidth="1"/>
    <col min="9992" max="9992" width="9.28515625" style="152" customWidth="1"/>
    <col min="9993" max="9993" width="10" style="152" customWidth="1"/>
    <col min="9994" max="9994" width="9.85546875" style="152" customWidth="1"/>
    <col min="9995" max="9995" width="11.7109375" style="152" customWidth="1"/>
    <col min="9996" max="9996" width="11" style="152" customWidth="1"/>
    <col min="9997" max="9997" width="10.28515625" style="152" bestFit="1" customWidth="1"/>
    <col min="9998" max="9999" width="11" style="152" customWidth="1"/>
    <col min="10000" max="10001" width="17" style="152" customWidth="1"/>
    <col min="10002" max="10002" width="12.28515625" style="152" customWidth="1"/>
    <col min="10003" max="10003" width="15.7109375" style="152" customWidth="1"/>
    <col min="10004" max="10004" width="15" style="152" customWidth="1"/>
    <col min="10005" max="10005" width="26.140625" style="152" customWidth="1"/>
    <col min="10006" max="10006" width="12.85546875" style="152" customWidth="1"/>
    <col min="10007" max="10007" width="13.28515625" style="152" customWidth="1"/>
    <col min="10008" max="10008" width="10.7109375" style="152" customWidth="1"/>
    <col min="10009" max="10009" width="10.140625" style="152" customWidth="1"/>
    <col min="10010" max="10010" width="11.7109375" style="152" customWidth="1"/>
    <col min="10011" max="10011" width="13.140625" style="152" customWidth="1"/>
    <col min="10012" max="10012" width="14.7109375" style="152" customWidth="1"/>
    <col min="10013" max="10013" width="9.7109375" style="152" bestFit="1" customWidth="1"/>
    <col min="10014" max="10240" width="8.85546875" style="152"/>
    <col min="10241" max="10241" width="5.28515625" style="152" customWidth="1"/>
    <col min="10242" max="10242" width="9" style="152" customWidth="1"/>
    <col min="10243" max="10243" width="14" style="152" customWidth="1"/>
    <col min="10244" max="10244" width="27" style="152" bestFit="1" customWidth="1"/>
    <col min="10245" max="10245" width="26.28515625" style="152" customWidth="1"/>
    <col min="10246" max="10246" width="11" style="152" customWidth="1"/>
    <col min="10247" max="10247" width="11.28515625" style="152" customWidth="1"/>
    <col min="10248" max="10248" width="9.28515625" style="152" customWidth="1"/>
    <col min="10249" max="10249" width="10" style="152" customWidth="1"/>
    <col min="10250" max="10250" width="9.85546875" style="152" customWidth="1"/>
    <col min="10251" max="10251" width="11.7109375" style="152" customWidth="1"/>
    <col min="10252" max="10252" width="11" style="152" customWidth="1"/>
    <col min="10253" max="10253" width="10.28515625" style="152" bestFit="1" customWidth="1"/>
    <col min="10254" max="10255" width="11" style="152" customWidth="1"/>
    <col min="10256" max="10257" width="17" style="152" customWidth="1"/>
    <col min="10258" max="10258" width="12.28515625" style="152" customWidth="1"/>
    <col min="10259" max="10259" width="15.7109375" style="152" customWidth="1"/>
    <col min="10260" max="10260" width="15" style="152" customWidth="1"/>
    <col min="10261" max="10261" width="26.140625" style="152" customWidth="1"/>
    <col min="10262" max="10262" width="12.85546875" style="152" customWidth="1"/>
    <col min="10263" max="10263" width="13.28515625" style="152" customWidth="1"/>
    <col min="10264" max="10264" width="10.7109375" style="152" customWidth="1"/>
    <col min="10265" max="10265" width="10.140625" style="152" customWidth="1"/>
    <col min="10266" max="10266" width="11.7109375" style="152" customWidth="1"/>
    <col min="10267" max="10267" width="13.140625" style="152" customWidth="1"/>
    <col min="10268" max="10268" width="14.7109375" style="152" customWidth="1"/>
    <col min="10269" max="10269" width="9.7109375" style="152" bestFit="1" customWidth="1"/>
    <col min="10270" max="10496" width="8.85546875" style="152"/>
    <col min="10497" max="10497" width="5.28515625" style="152" customWidth="1"/>
    <col min="10498" max="10498" width="9" style="152" customWidth="1"/>
    <col min="10499" max="10499" width="14" style="152" customWidth="1"/>
    <col min="10500" max="10500" width="27" style="152" bestFit="1" customWidth="1"/>
    <col min="10501" max="10501" width="26.28515625" style="152" customWidth="1"/>
    <col min="10502" max="10502" width="11" style="152" customWidth="1"/>
    <col min="10503" max="10503" width="11.28515625" style="152" customWidth="1"/>
    <col min="10504" max="10504" width="9.28515625" style="152" customWidth="1"/>
    <col min="10505" max="10505" width="10" style="152" customWidth="1"/>
    <col min="10506" max="10506" width="9.85546875" style="152" customWidth="1"/>
    <col min="10507" max="10507" width="11.7109375" style="152" customWidth="1"/>
    <col min="10508" max="10508" width="11" style="152" customWidth="1"/>
    <col min="10509" max="10509" width="10.28515625" style="152" bestFit="1" customWidth="1"/>
    <col min="10510" max="10511" width="11" style="152" customWidth="1"/>
    <col min="10512" max="10513" width="17" style="152" customWidth="1"/>
    <col min="10514" max="10514" width="12.28515625" style="152" customWidth="1"/>
    <col min="10515" max="10515" width="15.7109375" style="152" customWidth="1"/>
    <col min="10516" max="10516" width="15" style="152" customWidth="1"/>
    <col min="10517" max="10517" width="26.140625" style="152" customWidth="1"/>
    <col min="10518" max="10518" width="12.85546875" style="152" customWidth="1"/>
    <col min="10519" max="10519" width="13.28515625" style="152" customWidth="1"/>
    <col min="10520" max="10520" width="10.7109375" style="152" customWidth="1"/>
    <col min="10521" max="10521" width="10.140625" style="152" customWidth="1"/>
    <col min="10522" max="10522" width="11.7109375" style="152" customWidth="1"/>
    <col min="10523" max="10523" width="13.140625" style="152" customWidth="1"/>
    <col min="10524" max="10524" width="14.7109375" style="152" customWidth="1"/>
    <col min="10525" max="10525" width="9.7109375" style="152" bestFit="1" customWidth="1"/>
    <col min="10526" max="10752" width="8.85546875" style="152"/>
    <col min="10753" max="10753" width="5.28515625" style="152" customWidth="1"/>
    <col min="10754" max="10754" width="9" style="152" customWidth="1"/>
    <col min="10755" max="10755" width="14" style="152" customWidth="1"/>
    <col min="10756" max="10756" width="27" style="152" bestFit="1" customWidth="1"/>
    <col min="10757" max="10757" width="26.28515625" style="152" customWidth="1"/>
    <col min="10758" max="10758" width="11" style="152" customWidth="1"/>
    <col min="10759" max="10759" width="11.28515625" style="152" customWidth="1"/>
    <col min="10760" max="10760" width="9.28515625" style="152" customWidth="1"/>
    <col min="10761" max="10761" width="10" style="152" customWidth="1"/>
    <col min="10762" max="10762" width="9.85546875" style="152" customWidth="1"/>
    <col min="10763" max="10763" width="11.7109375" style="152" customWidth="1"/>
    <col min="10764" max="10764" width="11" style="152" customWidth="1"/>
    <col min="10765" max="10765" width="10.28515625" style="152" bestFit="1" customWidth="1"/>
    <col min="10766" max="10767" width="11" style="152" customWidth="1"/>
    <col min="10768" max="10769" width="17" style="152" customWidth="1"/>
    <col min="10770" max="10770" width="12.28515625" style="152" customWidth="1"/>
    <col min="10771" max="10771" width="15.7109375" style="152" customWidth="1"/>
    <col min="10772" max="10772" width="15" style="152" customWidth="1"/>
    <col min="10773" max="10773" width="26.140625" style="152" customWidth="1"/>
    <col min="10774" max="10774" width="12.85546875" style="152" customWidth="1"/>
    <col min="10775" max="10775" width="13.28515625" style="152" customWidth="1"/>
    <col min="10776" max="10776" width="10.7109375" style="152" customWidth="1"/>
    <col min="10777" max="10777" width="10.140625" style="152" customWidth="1"/>
    <col min="10778" max="10778" width="11.7109375" style="152" customWidth="1"/>
    <col min="10779" max="10779" width="13.140625" style="152" customWidth="1"/>
    <col min="10780" max="10780" width="14.7109375" style="152" customWidth="1"/>
    <col min="10781" max="10781" width="9.7109375" style="152" bestFit="1" customWidth="1"/>
    <col min="10782" max="11008" width="8.85546875" style="152"/>
    <col min="11009" max="11009" width="5.28515625" style="152" customWidth="1"/>
    <col min="11010" max="11010" width="9" style="152" customWidth="1"/>
    <col min="11011" max="11011" width="14" style="152" customWidth="1"/>
    <col min="11012" max="11012" width="27" style="152" bestFit="1" customWidth="1"/>
    <col min="11013" max="11013" width="26.28515625" style="152" customWidth="1"/>
    <col min="11014" max="11014" width="11" style="152" customWidth="1"/>
    <col min="11015" max="11015" width="11.28515625" style="152" customWidth="1"/>
    <col min="11016" max="11016" width="9.28515625" style="152" customWidth="1"/>
    <col min="11017" max="11017" width="10" style="152" customWidth="1"/>
    <col min="11018" max="11018" width="9.85546875" style="152" customWidth="1"/>
    <col min="11019" max="11019" width="11.7109375" style="152" customWidth="1"/>
    <col min="11020" max="11020" width="11" style="152" customWidth="1"/>
    <col min="11021" max="11021" width="10.28515625" style="152" bestFit="1" customWidth="1"/>
    <col min="11022" max="11023" width="11" style="152" customWidth="1"/>
    <col min="11024" max="11025" width="17" style="152" customWidth="1"/>
    <col min="11026" max="11026" width="12.28515625" style="152" customWidth="1"/>
    <col min="11027" max="11027" width="15.7109375" style="152" customWidth="1"/>
    <col min="11028" max="11028" width="15" style="152" customWidth="1"/>
    <col min="11029" max="11029" width="26.140625" style="152" customWidth="1"/>
    <col min="11030" max="11030" width="12.85546875" style="152" customWidth="1"/>
    <col min="11031" max="11031" width="13.28515625" style="152" customWidth="1"/>
    <col min="11032" max="11032" width="10.7109375" style="152" customWidth="1"/>
    <col min="11033" max="11033" width="10.140625" style="152" customWidth="1"/>
    <col min="11034" max="11034" width="11.7109375" style="152" customWidth="1"/>
    <col min="11035" max="11035" width="13.140625" style="152" customWidth="1"/>
    <col min="11036" max="11036" width="14.7109375" style="152" customWidth="1"/>
    <col min="11037" max="11037" width="9.7109375" style="152" bestFit="1" customWidth="1"/>
    <col min="11038" max="11264" width="8.85546875" style="152"/>
    <col min="11265" max="11265" width="5.28515625" style="152" customWidth="1"/>
    <col min="11266" max="11266" width="9" style="152" customWidth="1"/>
    <col min="11267" max="11267" width="14" style="152" customWidth="1"/>
    <col min="11268" max="11268" width="27" style="152" bestFit="1" customWidth="1"/>
    <col min="11269" max="11269" width="26.28515625" style="152" customWidth="1"/>
    <col min="11270" max="11270" width="11" style="152" customWidth="1"/>
    <col min="11271" max="11271" width="11.28515625" style="152" customWidth="1"/>
    <col min="11272" max="11272" width="9.28515625" style="152" customWidth="1"/>
    <col min="11273" max="11273" width="10" style="152" customWidth="1"/>
    <col min="11274" max="11274" width="9.85546875" style="152" customWidth="1"/>
    <col min="11275" max="11275" width="11.7109375" style="152" customWidth="1"/>
    <col min="11276" max="11276" width="11" style="152" customWidth="1"/>
    <col min="11277" max="11277" width="10.28515625" style="152" bestFit="1" customWidth="1"/>
    <col min="11278" max="11279" width="11" style="152" customWidth="1"/>
    <col min="11280" max="11281" width="17" style="152" customWidth="1"/>
    <col min="11282" max="11282" width="12.28515625" style="152" customWidth="1"/>
    <col min="11283" max="11283" width="15.7109375" style="152" customWidth="1"/>
    <col min="11284" max="11284" width="15" style="152" customWidth="1"/>
    <col min="11285" max="11285" width="26.140625" style="152" customWidth="1"/>
    <col min="11286" max="11286" width="12.85546875" style="152" customWidth="1"/>
    <col min="11287" max="11287" width="13.28515625" style="152" customWidth="1"/>
    <col min="11288" max="11288" width="10.7109375" style="152" customWidth="1"/>
    <col min="11289" max="11289" width="10.140625" style="152" customWidth="1"/>
    <col min="11290" max="11290" width="11.7109375" style="152" customWidth="1"/>
    <col min="11291" max="11291" width="13.140625" style="152" customWidth="1"/>
    <col min="11292" max="11292" width="14.7109375" style="152" customWidth="1"/>
    <col min="11293" max="11293" width="9.7109375" style="152" bestFit="1" customWidth="1"/>
    <col min="11294" max="11520" width="8.85546875" style="152"/>
    <col min="11521" max="11521" width="5.28515625" style="152" customWidth="1"/>
    <col min="11522" max="11522" width="9" style="152" customWidth="1"/>
    <col min="11523" max="11523" width="14" style="152" customWidth="1"/>
    <col min="11524" max="11524" width="27" style="152" bestFit="1" customWidth="1"/>
    <col min="11525" max="11525" width="26.28515625" style="152" customWidth="1"/>
    <col min="11526" max="11526" width="11" style="152" customWidth="1"/>
    <col min="11527" max="11527" width="11.28515625" style="152" customWidth="1"/>
    <col min="11528" max="11528" width="9.28515625" style="152" customWidth="1"/>
    <col min="11529" max="11529" width="10" style="152" customWidth="1"/>
    <col min="11530" max="11530" width="9.85546875" style="152" customWidth="1"/>
    <col min="11531" max="11531" width="11.7109375" style="152" customWidth="1"/>
    <col min="11532" max="11532" width="11" style="152" customWidth="1"/>
    <col min="11533" max="11533" width="10.28515625" style="152" bestFit="1" customWidth="1"/>
    <col min="11534" max="11535" width="11" style="152" customWidth="1"/>
    <col min="11536" max="11537" width="17" style="152" customWidth="1"/>
    <col min="11538" max="11538" width="12.28515625" style="152" customWidth="1"/>
    <col min="11539" max="11539" width="15.7109375" style="152" customWidth="1"/>
    <col min="11540" max="11540" width="15" style="152" customWidth="1"/>
    <col min="11541" max="11541" width="26.140625" style="152" customWidth="1"/>
    <col min="11542" max="11542" width="12.85546875" style="152" customWidth="1"/>
    <col min="11543" max="11543" width="13.28515625" style="152" customWidth="1"/>
    <col min="11544" max="11544" width="10.7109375" style="152" customWidth="1"/>
    <col min="11545" max="11545" width="10.140625" style="152" customWidth="1"/>
    <col min="11546" max="11546" width="11.7109375" style="152" customWidth="1"/>
    <col min="11547" max="11547" width="13.140625" style="152" customWidth="1"/>
    <col min="11548" max="11548" width="14.7109375" style="152" customWidth="1"/>
    <col min="11549" max="11549" width="9.7109375" style="152" bestFit="1" customWidth="1"/>
    <col min="11550" max="11776" width="8.85546875" style="152"/>
    <col min="11777" max="11777" width="5.28515625" style="152" customWidth="1"/>
    <col min="11778" max="11778" width="9" style="152" customWidth="1"/>
    <col min="11779" max="11779" width="14" style="152" customWidth="1"/>
    <col min="11780" max="11780" width="27" style="152" bestFit="1" customWidth="1"/>
    <col min="11781" max="11781" width="26.28515625" style="152" customWidth="1"/>
    <col min="11782" max="11782" width="11" style="152" customWidth="1"/>
    <col min="11783" max="11783" width="11.28515625" style="152" customWidth="1"/>
    <col min="11784" max="11784" width="9.28515625" style="152" customWidth="1"/>
    <col min="11785" max="11785" width="10" style="152" customWidth="1"/>
    <col min="11786" max="11786" width="9.85546875" style="152" customWidth="1"/>
    <col min="11787" max="11787" width="11.7109375" style="152" customWidth="1"/>
    <col min="11788" max="11788" width="11" style="152" customWidth="1"/>
    <col min="11789" max="11789" width="10.28515625" style="152" bestFit="1" customWidth="1"/>
    <col min="11790" max="11791" width="11" style="152" customWidth="1"/>
    <col min="11792" max="11793" width="17" style="152" customWidth="1"/>
    <col min="11794" max="11794" width="12.28515625" style="152" customWidth="1"/>
    <col min="11795" max="11795" width="15.7109375" style="152" customWidth="1"/>
    <col min="11796" max="11796" width="15" style="152" customWidth="1"/>
    <col min="11797" max="11797" width="26.140625" style="152" customWidth="1"/>
    <col min="11798" max="11798" width="12.85546875" style="152" customWidth="1"/>
    <col min="11799" max="11799" width="13.28515625" style="152" customWidth="1"/>
    <col min="11800" max="11800" width="10.7109375" style="152" customWidth="1"/>
    <col min="11801" max="11801" width="10.140625" style="152" customWidth="1"/>
    <col min="11802" max="11802" width="11.7109375" style="152" customWidth="1"/>
    <col min="11803" max="11803" width="13.140625" style="152" customWidth="1"/>
    <col min="11804" max="11804" width="14.7109375" style="152" customWidth="1"/>
    <col min="11805" max="11805" width="9.7109375" style="152" bestFit="1" customWidth="1"/>
    <col min="11806" max="12032" width="8.85546875" style="152"/>
    <col min="12033" max="12033" width="5.28515625" style="152" customWidth="1"/>
    <col min="12034" max="12034" width="9" style="152" customWidth="1"/>
    <col min="12035" max="12035" width="14" style="152" customWidth="1"/>
    <col min="12036" max="12036" width="27" style="152" bestFit="1" customWidth="1"/>
    <col min="12037" max="12037" width="26.28515625" style="152" customWidth="1"/>
    <col min="12038" max="12038" width="11" style="152" customWidth="1"/>
    <col min="12039" max="12039" width="11.28515625" style="152" customWidth="1"/>
    <col min="12040" max="12040" width="9.28515625" style="152" customWidth="1"/>
    <col min="12041" max="12041" width="10" style="152" customWidth="1"/>
    <col min="12042" max="12042" width="9.85546875" style="152" customWidth="1"/>
    <col min="12043" max="12043" width="11.7109375" style="152" customWidth="1"/>
    <col min="12044" max="12044" width="11" style="152" customWidth="1"/>
    <col min="12045" max="12045" width="10.28515625" style="152" bestFit="1" customWidth="1"/>
    <col min="12046" max="12047" width="11" style="152" customWidth="1"/>
    <col min="12048" max="12049" width="17" style="152" customWidth="1"/>
    <col min="12050" max="12050" width="12.28515625" style="152" customWidth="1"/>
    <col min="12051" max="12051" width="15.7109375" style="152" customWidth="1"/>
    <col min="12052" max="12052" width="15" style="152" customWidth="1"/>
    <col min="12053" max="12053" width="26.140625" style="152" customWidth="1"/>
    <col min="12054" max="12054" width="12.85546875" style="152" customWidth="1"/>
    <col min="12055" max="12055" width="13.28515625" style="152" customWidth="1"/>
    <col min="12056" max="12056" width="10.7109375" style="152" customWidth="1"/>
    <col min="12057" max="12057" width="10.140625" style="152" customWidth="1"/>
    <col min="12058" max="12058" width="11.7109375" style="152" customWidth="1"/>
    <col min="12059" max="12059" width="13.140625" style="152" customWidth="1"/>
    <col min="12060" max="12060" width="14.7109375" style="152" customWidth="1"/>
    <col min="12061" max="12061" width="9.7109375" style="152" bestFit="1" customWidth="1"/>
    <col min="12062" max="12288" width="8.85546875" style="152"/>
    <col min="12289" max="12289" width="5.28515625" style="152" customWidth="1"/>
    <col min="12290" max="12290" width="9" style="152" customWidth="1"/>
    <col min="12291" max="12291" width="14" style="152" customWidth="1"/>
    <col min="12292" max="12292" width="27" style="152" bestFit="1" customWidth="1"/>
    <col min="12293" max="12293" width="26.28515625" style="152" customWidth="1"/>
    <col min="12294" max="12294" width="11" style="152" customWidth="1"/>
    <col min="12295" max="12295" width="11.28515625" style="152" customWidth="1"/>
    <col min="12296" max="12296" width="9.28515625" style="152" customWidth="1"/>
    <col min="12297" max="12297" width="10" style="152" customWidth="1"/>
    <col min="12298" max="12298" width="9.85546875" style="152" customWidth="1"/>
    <col min="12299" max="12299" width="11.7109375" style="152" customWidth="1"/>
    <col min="12300" max="12300" width="11" style="152" customWidth="1"/>
    <col min="12301" max="12301" width="10.28515625" style="152" bestFit="1" customWidth="1"/>
    <col min="12302" max="12303" width="11" style="152" customWidth="1"/>
    <col min="12304" max="12305" width="17" style="152" customWidth="1"/>
    <col min="12306" max="12306" width="12.28515625" style="152" customWidth="1"/>
    <col min="12307" max="12307" width="15.7109375" style="152" customWidth="1"/>
    <col min="12308" max="12308" width="15" style="152" customWidth="1"/>
    <col min="12309" max="12309" width="26.140625" style="152" customWidth="1"/>
    <col min="12310" max="12310" width="12.85546875" style="152" customWidth="1"/>
    <col min="12311" max="12311" width="13.28515625" style="152" customWidth="1"/>
    <col min="12312" max="12312" width="10.7109375" style="152" customWidth="1"/>
    <col min="12313" max="12313" width="10.140625" style="152" customWidth="1"/>
    <col min="12314" max="12314" width="11.7109375" style="152" customWidth="1"/>
    <col min="12315" max="12315" width="13.140625" style="152" customWidth="1"/>
    <col min="12316" max="12316" width="14.7109375" style="152" customWidth="1"/>
    <col min="12317" max="12317" width="9.7109375" style="152" bestFit="1" customWidth="1"/>
    <col min="12318" max="12544" width="8.85546875" style="152"/>
    <col min="12545" max="12545" width="5.28515625" style="152" customWidth="1"/>
    <col min="12546" max="12546" width="9" style="152" customWidth="1"/>
    <col min="12547" max="12547" width="14" style="152" customWidth="1"/>
    <col min="12548" max="12548" width="27" style="152" bestFit="1" customWidth="1"/>
    <col min="12549" max="12549" width="26.28515625" style="152" customWidth="1"/>
    <col min="12550" max="12550" width="11" style="152" customWidth="1"/>
    <col min="12551" max="12551" width="11.28515625" style="152" customWidth="1"/>
    <col min="12552" max="12552" width="9.28515625" style="152" customWidth="1"/>
    <col min="12553" max="12553" width="10" style="152" customWidth="1"/>
    <col min="12554" max="12554" width="9.85546875" style="152" customWidth="1"/>
    <col min="12555" max="12555" width="11.7109375" style="152" customWidth="1"/>
    <col min="12556" max="12556" width="11" style="152" customWidth="1"/>
    <col min="12557" max="12557" width="10.28515625" style="152" bestFit="1" customWidth="1"/>
    <col min="12558" max="12559" width="11" style="152" customWidth="1"/>
    <col min="12560" max="12561" width="17" style="152" customWidth="1"/>
    <col min="12562" max="12562" width="12.28515625" style="152" customWidth="1"/>
    <col min="12563" max="12563" width="15.7109375" style="152" customWidth="1"/>
    <col min="12564" max="12564" width="15" style="152" customWidth="1"/>
    <col min="12565" max="12565" width="26.140625" style="152" customWidth="1"/>
    <col min="12566" max="12566" width="12.85546875" style="152" customWidth="1"/>
    <col min="12567" max="12567" width="13.28515625" style="152" customWidth="1"/>
    <col min="12568" max="12568" width="10.7109375" style="152" customWidth="1"/>
    <col min="12569" max="12569" width="10.140625" style="152" customWidth="1"/>
    <col min="12570" max="12570" width="11.7109375" style="152" customWidth="1"/>
    <col min="12571" max="12571" width="13.140625" style="152" customWidth="1"/>
    <col min="12572" max="12572" width="14.7109375" style="152" customWidth="1"/>
    <col min="12573" max="12573" width="9.7109375" style="152" bestFit="1" customWidth="1"/>
    <col min="12574" max="12800" width="8.85546875" style="152"/>
    <col min="12801" max="12801" width="5.28515625" style="152" customWidth="1"/>
    <col min="12802" max="12802" width="9" style="152" customWidth="1"/>
    <col min="12803" max="12803" width="14" style="152" customWidth="1"/>
    <col min="12804" max="12804" width="27" style="152" bestFit="1" customWidth="1"/>
    <col min="12805" max="12805" width="26.28515625" style="152" customWidth="1"/>
    <col min="12806" max="12806" width="11" style="152" customWidth="1"/>
    <col min="12807" max="12807" width="11.28515625" style="152" customWidth="1"/>
    <col min="12808" max="12808" width="9.28515625" style="152" customWidth="1"/>
    <col min="12809" max="12809" width="10" style="152" customWidth="1"/>
    <col min="12810" max="12810" width="9.85546875" style="152" customWidth="1"/>
    <col min="12811" max="12811" width="11.7109375" style="152" customWidth="1"/>
    <col min="12812" max="12812" width="11" style="152" customWidth="1"/>
    <col min="12813" max="12813" width="10.28515625" style="152" bestFit="1" customWidth="1"/>
    <col min="12814" max="12815" width="11" style="152" customWidth="1"/>
    <col min="12816" max="12817" width="17" style="152" customWidth="1"/>
    <col min="12818" max="12818" width="12.28515625" style="152" customWidth="1"/>
    <col min="12819" max="12819" width="15.7109375" style="152" customWidth="1"/>
    <col min="12820" max="12820" width="15" style="152" customWidth="1"/>
    <col min="12821" max="12821" width="26.140625" style="152" customWidth="1"/>
    <col min="12822" max="12822" width="12.85546875" style="152" customWidth="1"/>
    <col min="12823" max="12823" width="13.28515625" style="152" customWidth="1"/>
    <col min="12824" max="12824" width="10.7109375" style="152" customWidth="1"/>
    <col min="12825" max="12825" width="10.140625" style="152" customWidth="1"/>
    <col min="12826" max="12826" width="11.7109375" style="152" customWidth="1"/>
    <col min="12827" max="12827" width="13.140625" style="152" customWidth="1"/>
    <col min="12828" max="12828" width="14.7109375" style="152" customWidth="1"/>
    <col min="12829" max="12829" width="9.7109375" style="152" bestFit="1" customWidth="1"/>
    <col min="12830" max="13056" width="8.85546875" style="152"/>
    <col min="13057" max="13057" width="5.28515625" style="152" customWidth="1"/>
    <col min="13058" max="13058" width="9" style="152" customWidth="1"/>
    <col min="13059" max="13059" width="14" style="152" customWidth="1"/>
    <col min="13060" max="13060" width="27" style="152" bestFit="1" customWidth="1"/>
    <col min="13061" max="13061" width="26.28515625" style="152" customWidth="1"/>
    <col min="13062" max="13062" width="11" style="152" customWidth="1"/>
    <col min="13063" max="13063" width="11.28515625" style="152" customWidth="1"/>
    <col min="13064" max="13064" width="9.28515625" style="152" customWidth="1"/>
    <col min="13065" max="13065" width="10" style="152" customWidth="1"/>
    <col min="13066" max="13066" width="9.85546875" style="152" customWidth="1"/>
    <col min="13067" max="13067" width="11.7109375" style="152" customWidth="1"/>
    <col min="13068" max="13068" width="11" style="152" customWidth="1"/>
    <col min="13069" max="13069" width="10.28515625" style="152" bestFit="1" customWidth="1"/>
    <col min="13070" max="13071" width="11" style="152" customWidth="1"/>
    <col min="13072" max="13073" width="17" style="152" customWidth="1"/>
    <col min="13074" max="13074" width="12.28515625" style="152" customWidth="1"/>
    <col min="13075" max="13075" width="15.7109375" style="152" customWidth="1"/>
    <col min="13076" max="13076" width="15" style="152" customWidth="1"/>
    <col min="13077" max="13077" width="26.140625" style="152" customWidth="1"/>
    <col min="13078" max="13078" width="12.85546875" style="152" customWidth="1"/>
    <col min="13079" max="13079" width="13.28515625" style="152" customWidth="1"/>
    <col min="13080" max="13080" width="10.7109375" style="152" customWidth="1"/>
    <col min="13081" max="13081" width="10.140625" style="152" customWidth="1"/>
    <col min="13082" max="13082" width="11.7109375" style="152" customWidth="1"/>
    <col min="13083" max="13083" width="13.140625" style="152" customWidth="1"/>
    <col min="13084" max="13084" width="14.7109375" style="152" customWidth="1"/>
    <col min="13085" max="13085" width="9.7109375" style="152" bestFit="1" customWidth="1"/>
    <col min="13086" max="13312" width="8.85546875" style="152"/>
    <col min="13313" max="13313" width="5.28515625" style="152" customWidth="1"/>
    <col min="13314" max="13314" width="9" style="152" customWidth="1"/>
    <col min="13315" max="13315" width="14" style="152" customWidth="1"/>
    <col min="13316" max="13316" width="27" style="152" bestFit="1" customWidth="1"/>
    <col min="13317" max="13317" width="26.28515625" style="152" customWidth="1"/>
    <col min="13318" max="13318" width="11" style="152" customWidth="1"/>
    <col min="13319" max="13319" width="11.28515625" style="152" customWidth="1"/>
    <col min="13320" max="13320" width="9.28515625" style="152" customWidth="1"/>
    <col min="13321" max="13321" width="10" style="152" customWidth="1"/>
    <col min="13322" max="13322" width="9.85546875" style="152" customWidth="1"/>
    <col min="13323" max="13323" width="11.7109375" style="152" customWidth="1"/>
    <col min="13324" max="13324" width="11" style="152" customWidth="1"/>
    <col min="13325" max="13325" width="10.28515625" style="152" bestFit="1" customWidth="1"/>
    <col min="13326" max="13327" width="11" style="152" customWidth="1"/>
    <col min="13328" max="13329" width="17" style="152" customWidth="1"/>
    <col min="13330" max="13330" width="12.28515625" style="152" customWidth="1"/>
    <col min="13331" max="13331" width="15.7109375" style="152" customWidth="1"/>
    <col min="13332" max="13332" width="15" style="152" customWidth="1"/>
    <col min="13333" max="13333" width="26.140625" style="152" customWidth="1"/>
    <col min="13334" max="13334" width="12.85546875" style="152" customWidth="1"/>
    <col min="13335" max="13335" width="13.28515625" style="152" customWidth="1"/>
    <col min="13336" max="13336" width="10.7109375" style="152" customWidth="1"/>
    <col min="13337" max="13337" width="10.140625" style="152" customWidth="1"/>
    <col min="13338" max="13338" width="11.7109375" style="152" customWidth="1"/>
    <col min="13339" max="13339" width="13.140625" style="152" customWidth="1"/>
    <col min="13340" max="13340" width="14.7109375" style="152" customWidth="1"/>
    <col min="13341" max="13341" width="9.7109375" style="152" bestFit="1" customWidth="1"/>
    <col min="13342" max="13568" width="8.85546875" style="152"/>
    <col min="13569" max="13569" width="5.28515625" style="152" customWidth="1"/>
    <col min="13570" max="13570" width="9" style="152" customWidth="1"/>
    <col min="13571" max="13571" width="14" style="152" customWidth="1"/>
    <col min="13572" max="13572" width="27" style="152" bestFit="1" customWidth="1"/>
    <col min="13573" max="13573" width="26.28515625" style="152" customWidth="1"/>
    <col min="13574" max="13574" width="11" style="152" customWidth="1"/>
    <col min="13575" max="13575" width="11.28515625" style="152" customWidth="1"/>
    <col min="13576" max="13576" width="9.28515625" style="152" customWidth="1"/>
    <col min="13577" max="13577" width="10" style="152" customWidth="1"/>
    <col min="13578" max="13578" width="9.85546875" style="152" customWidth="1"/>
    <col min="13579" max="13579" width="11.7109375" style="152" customWidth="1"/>
    <col min="13580" max="13580" width="11" style="152" customWidth="1"/>
    <col min="13581" max="13581" width="10.28515625" style="152" bestFit="1" customWidth="1"/>
    <col min="13582" max="13583" width="11" style="152" customWidth="1"/>
    <col min="13584" max="13585" width="17" style="152" customWidth="1"/>
    <col min="13586" max="13586" width="12.28515625" style="152" customWidth="1"/>
    <col min="13587" max="13587" width="15.7109375" style="152" customWidth="1"/>
    <col min="13588" max="13588" width="15" style="152" customWidth="1"/>
    <col min="13589" max="13589" width="26.140625" style="152" customWidth="1"/>
    <col min="13590" max="13590" width="12.85546875" style="152" customWidth="1"/>
    <col min="13591" max="13591" width="13.28515625" style="152" customWidth="1"/>
    <col min="13592" max="13592" width="10.7109375" style="152" customWidth="1"/>
    <col min="13593" max="13593" width="10.140625" style="152" customWidth="1"/>
    <col min="13594" max="13594" width="11.7109375" style="152" customWidth="1"/>
    <col min="13595" max="13595" width="13.140625" style="152" customWidth="1"/>
    <col min="13596" max="13596" width="14.7109375" style="152" customWidth="1"/>
    <col min="13597" max="13597" width="9.7109375" style="152" bestFit="1" customWidth="1"/>
    <col min="13598" max="13824" width="8.85546875" style="152"/>
    <col min="13825" max="13825" width="5.28515625" style="152" customWidth="1"/>
    <col min="13826" max="13826" width="9" style="152" customWidth="1"/>
    <col min="13827" max="13827" width="14" style="152" customWidth="1"/>
    <col min="13828" max="13828" width="27" style="152" bestFit="1" customWidth="1"/>
    <col min="13829" max="13829" width="26.28515625" style="152" customWidth="1"/>
    <col min="13830" max="13830" width="11" style="152" customWidth="1"/>
    <col min="13831" max="13831" width="11.28515625" style="152" customWidth="1"/>
    <col min="13832" max="13832" width="9.28515625" style="152" customWidth="1"/>
    <col min="13833" max="13833" width="10" style="152" customWidth="1"/>
    <col min="13834" max="13834" width="9.85546875" style="152" customWidth="1"/>
    <col min="13835" max="13835" width="11.7109375" style="152" customWidth="1"/>
    <col min="13836" max="13836" width="11" style="152" customWidth="1"/>
    <col min="13837" max="13837" width="10.28515625" style="152" bestFit="1" customWidth="1"/>
    <col min="13838" max="13839" width="11" style="152" customWidth="1"/>
    <col min="13840" max="13841" width="17" style="152" customWidth="1"/>
    <col min="13842" max="13842" width="12.28515625" style="152" customWidth="1"/>
    <col min="13843" max="13843" width="15.7109375" style="152" customWidth="1"/>
    <col min="13844" max="13844" width="15" style="152" customWidth="1"/>
    <col min="13845" max="13845" width="26.140625" style="152" customWidth="1"/>
    <col min="13846" max="13846" width="12.85546875" style="152" customWidth="1"/>
    <col min="13847" max="13847" width="13.28515625" style="152" customWidth="1"/>
    <col min="13848" max="13848" width="10.7109375" style="152" customWidth="1"/>
    <col min="13849" max="13849" width="10.140625" style="152" customWidth="1"/>
    <col min="13850" max="13850" width="11.7109375" style="152" customWidth="1"/>
    <col min="13851" max="13851" width="13.140625" style="152" customWidth="1"/>
    <col min="13852" max="13852" width="14.7109375" style="152" customWidth="1"/>
    <col min="13853" max="13853" width="9.7109375" style="152" bestFit="1" customWidth="1"/>
    <col min="13854" max="14080" width="8.85546875" style="152"/>
    <col min="14081" max="14081" width="5.28515625" style="152" customWidth="1"/>
    <col min="14082" max="14082" width="9" style="152" customWidth="1"/>
    <col min="14083" max="14083" width="14" style="152" customWidth="1"/>
    <col min="14084" max="14084" width="27" style="152" bestFit="1" customWidth="1"/>
    <col min="14085" max="14085" width="26.28515625" style="152" customWidth="1"/>
    <col min="14086" max="14086" width="11" style="152" customWidth="1"/>
    <col min="14087" max="14087" width="11.28515625" style="152" customWidth="1"/>
    <col min="14088" max="14088" width="9.28515625" style="152" customWidth="1"/>
    <col min="14089" max="14089" width="10" style="152" customWidth="1"/>
    <col min="14090" max="14090" width="9.85546875" style="152" customWidth="1"/>
    <col min="14091" max="14091" width="11.7109375" style="152" customWidth="1"/>
    <col min="14092" max="14092" width="11" style="152" customWidth="1"/>
    <col min="14093" max="14093" width="10.28515625" style="152" bestFit="1" customWidth="1"/>
    <col min="14094" max="14095" width="11" style="152" customWidth="1"/>
    <col min="14096" max="14097" width="17" style="152" customWidth="1"/>
    <col min="14098" max="14098" width="12.28515625" style="152" customWidth="1"/>
    <col min="14099" max="14099" width="15.7109375" style="152" customWidth="1"/>
    <col min="14100" max="14100" width="15" style="152" customWidth="1"/>
    <col min="14101" max="14101" width="26.140625" style="152" customWidth="1"/>
    <col min="14102" max="14102" width="12.85546875" style="152" customWidth="1"/>
    <col min="14103" max="14103" width="13.28515625" style="152" customWidth="1"/>
    <col min="14104" max="14104" width="10.7109375" style="152" customWidth="1"/>
    <col min="14105" max="14105" width="10.140625" style="152" customWidth="1"/>
    <col min="14106" max="14106" width="11.7109375" style="152" customWidth="1"/>
    <col min="14107" max="14107" width="13.140625" style="152" customWidth="1"/>
    <col min="14108" max="14108" width="14.7109375" style="152" customWidth="1"/>
    <col min="14109" max="14109" width="9.7109375" style="152" bestFit="1" customWidth="1"/>
    <col min="14110" max="14336" width="8.85546875" style="152"/>
    <col min="14337" max="14337" width="5.28515625" style="152" customWidth="1"/>
    <col min="14338" max="14338" width="9" style="152" customWidth="1"/>
    <col min="14339" max="14339" width="14" style="152" customWidth="1"/>
    <col min="14340" max="14340" width="27" style="152" bestFit="1" customWidth="1"/>
    <col min="14341" max="14341" width="26.28515625" style="152" customWidth="1"/>
    <col min="14342" max="14342" width="11" style="152" customWidth="1"/>
    <col min="14343" max="14343" width="11.28515625" style="152" customWidth="1"/>
    <col min="14344" max="14344" width="9.28515625" style="152" customWidth="1"/>
    <col min="14345" max="14345" width="10" style="152" customWidth="1"/>
    <col min="14346" max="14346" width="9.85546875" style="152" customWidth="1"/>
    <col min="14347" max="14347" width="11.7109375" style="152" customWidth="1"/>
    <col min="14348" max="14348" width="11" style="152" customWidth="1"/>
    <col min="14349" max="14349" width="10.28515625" style="152" bestFit="1" customWidth="1"/>
    <col min="14350" max="14351" width="11" style="152" customWidth="1"/>
    <col min="14352" max="14353" width="17" style="152" customWidth="1"/>
    <col min="14354" max="14354" width="12.28515625" style="152" customWidth="1"/>
    <col min="14355" max="14355" width="15.7109375" style="152" customWidth="1"/>
    <col min="14356" max="14356" width="15" style="152" customWidth="1"/>
    <col min="14357" max="14357" width="26.140625" style="152" customWidth="1"/>
    <col min="14358" max="14358" width="12.85546875" style="152" customWidth="1"/>
    <col min="14359" max="14359" width="13.28515625" style="152" customWidth="1"/>
    <col min="14360" max="14360" width="10.7109375" style="152" customWidth="1"/>
    <col min="14361" max="14361" width="10.140625" style="152" customWidth="1"/>
    <col min="14362" max="14362" width="11.7109375" style="152" customWidth="1"/>
    <col min="14363" max="14363" width="13.140625" style="152" customWidth="1"/>
    <col min="14364" max="14364" width="14.7109375" style="152" customWidth="1"/>
    <col min="14365" max="14365" width="9.7109375" style="152" bestFit="1" customWidth="1"/>
    <col min="14366" max="14592" width="8.85546875" style="152"/>
    <col min="14593" max="14593" width="5.28515625" style="152" customWidth="1"/>
    <col min="14594" max="14594" width="9" style="152" customWidth="1"/>
    <col min="14595" max="14595" width="14" style="152" customWidth="1"/>
    <col min="14596" max="14596" width="27" style="152" bestFit="1" customWidth="1"/>
    <col min="14597" max="14597" width="26.28515625" style="152" customWidth="1"/>
    <col min="14598" max="14598" width="11" style="152" customWidth="1"/>
    <col min="14599" max="14599" width="11.28515625" style="152" customWidth="1"/>
    <col min="14600" max="14600" width="9.28515625" style="152" customWidth="1"/>
    <col min="14601" max="14601" width="10" style="152" customWidth="1"/>
    <col min="14602" max="14602" width="9.85546875" style="152" customWidth="1"/>
    <col min="14603" max="14603" width="11.7109375" style="152" customWidth="1"/>
    <col min="14604" max="14604" width="11" style="152" customWidth="1"/>
    <col min="14605" max="14605" width="10.28515625" style="152" bestFit="1" customWidth="1"/>
    <col min="14606" max="14607" width="11" style="152" customWidth="1"/>
    <col min="14608" max="14609" width="17" style="152" customWidth="1"/>
    <col min="14610" max="14610" width="12.28515625" style="152" customWidth="1"/>
    <col min="14611" max="14611" width="15.7109375" style="152" customWidth="1"/>
    <col min="14612" max="14612" width="15" style="152" customWidth="1"/>
    <col min="14613" max="14613" width="26.140625" style="152" customWidth="1"/>
    <col min="14614" max="14614" width="12.85546875" style="152" customWidth="1"/>
    <col min="14615" max="14615" width="13.28515625" style="152" customWidth="1"/>
    <col min="14616" max="14616" width="10.7109375" style="152" customWidth="1"/>
    <col min="14617" max="14617" width="10.140625" style="152" customWidth="1"/>
    <col min="14618" max="14618" width="11.7109375" style="152" customWidth="1"/>
    <col min="14619" max="14619" width="13.140625" style="152" customWidth="1"/>
    <col min="14620" max="14620" width="14.7109375" style="152" customWidth="1"/>
    <col min="14621" max="14621" width="9.7109375" style="152" bestFit="1" customWidth="1"/>
    <col min="14622" max="14848" width="8.85546875" style="152"/>
    <col min="14849" max="14849" width="5.28515625" style="152" customWidth="1"/>
    <col min="14850" max="14850" width="9" style="152" customWidth="1"/>
    <col min="14851" max="14851" width="14" style="152" customWidth="1"/>
    <col min="14852" max="14852" width="27" style="152" bestFit="1" customWidth="1"/>
    <col min="14853" max="14853" width="26.28515625" style="152" customWidth="1"/>
    <col min="14854" max="14854" width="11" style="152" customWidth="1"/>
    <col min="14855" max="14855" width="11.28515625" style="152" customWidth="1"/>
    <col min="14856" max="14856" width="9.28515625" style="152" customWidth="1"/>
    <col min="14857" max="14857" width="10" style="152" customWidth="1"/>
    <col min="14858" max="14858" width="9.85546875" style="152" customWidth="1"/>
    <col min="14859" max="14859" width="11.7109375" style="152" customWidth="1"/>
    <col min="14860" max="14860" width="11" style="152" customWidth="1"/>
    <col min="14861" max="14861" width="10.28515625" style="152" bestFit="1" customWidth="1"/>
    <col min="14862" max="14863" width="11" style="152" customWidth="1"/>
    <col min="14864" max="14865" width="17" style="152" customWidth="1"/>
    <col min="14866" max="14866" width="12.28515625" style="152" customWidth="1"/>
    <col min="14867" max="14867" width="15.7109375" style="152" customWidth="1"/>
    <col min="14868" max="14868" width="15" style="152" customWidth="1"/>
    <col min="14869" max="14869" width="26.140625" style="152" customWidth="1"/>
    <col min="14870" max="14870" width="12.85546875" style="152" customWidth="1"/>
    <col min="14871" max="14871" width="13.28515625" style="152" customWidth="1"/>
    <col min="14872" max="14872" width="10.7109375" style="152" customWidth="1"/>
    <col min="14873" max="14873" width="10.140625" style="152" customWidth="1"/>
    <col min="14874" max="14874" width="11.7109375" style="152" customWidth="1"/>
    <col min="14875" max="14875" width="13.140625" style="152" customWidth="1"/>
    <col min="14876" max="14876" width="14.7109375" style="152" customWidth="1"/>
    <col min="14877" max="14877" width="9.7109375" style="152" bestFit="1" customWidth="1"/>
    <col min="14878" max="15104" width="8.85546875" style="152"/>
    <col min="15105" max="15105" width="5.28515625" style="152" customWidth="1"/>
    <col min="15106" max="15106" width="9" style="152" customWidth="1"/>
    <col min="15107" max="15107" width="14" style="152" customWidth="1"/>
    <col min="15108" max="15108" width="27" style="152" bestFit="1" customWidth="1"/>
    <col min="15109" max="15109" width="26.28515625" style="152" customWidth="1"/>
    <col min="15110" max="15110" width="11" style="152" customWidth="1"/>
    <col min="15111" max="15111" width="11.28515625" style="152" customWidth="1"/>
    <col min="15112" max="15112" width="9.28515625" style="152" customWidth="1"/>
    <col min="15113" max="15113" width="10" style="152" customWidth="1"/>
    <col min="15114" max="15114" width="9.85546875" style="152" customWidth="1"/>
    <col min="15115" max="15115" width="11.7109375" style="152" customWidth="1"/>
    <col min="15116" max="15116" width="11" style="152" customWidth="1"/>
    <col min="15117" max="15117" width="10.28515625" style="152" bestFit="1" customWidth="1"/>
    <col min="15118" max="15119" width="11" style="152" customWidth="1"/>
    <col min="15120" max="15121" width="17" style="152" customWidth="1"/>
    <col min="15122" max="15122" width="12.28515625" style="152" customWidth="1"/>
    <col min="15123" max="15123" width="15.7109375" style="152" customWidth="1"/>
    <col min="15124" max="15124" width="15" style="152" customWidth="1"/>
    <col min="15125" max="15125" width="26.140625" style="152" customWidth="1"/>
    <col min="15126" max="15126" width="12.85546875" style="152" customWidth="1"/>
    <col min="15127" max="15127" width="13.28515625" style="152" customWidth="1"/>
    <col min="15128" max="15128" width="10.7109375" style="152" customWidth="1"/>
    <col min="15129" max="15129" width="10.140625" style="152" customWidth="1"/>
    <col min="15130" max="15130" width="11.7109375" style="152" customWidth="1"/>
    <col min="15131" max="15131" width="13.140625" style="152" customWidth="1"/>
    <col min="15132" max="15132" width="14.7109375" style="152" customWidth="1"/>
    <col min="15133" max="15133" width="9.7109375" style="152" bestFit="1" customWidth="1"/>
    <col min="15134" max="15360" width="8.85546875" style="152"/>
    <col min="15361" max="15361" width="5.28515625" style="152" customWidth="1"/>
    <col min="15362" max="15362" width="9" style="152" customWidth="1"/>
    <col min="15363" max="15363" width="14" style="152" customWidth="1"/>
    <col min="15364" max="15364" width="27" style="152" bestFit="1" customWidth="1"/>
    <col min="15365" max="15365" width="26.28515625" style="152" customWidth="1"/>
    <col min="15366" max="15366" width="11" style="152" customWidth="1"/>
    <col min="15367" max="15367" width="11.28515625" style="152" customWidth="1"/>
    <col min="15368" max="15368" width="9.28515625" style="152" customWidth="1"/>
    <col min="15369" max="15369" width="10" style="152" customWidth="1"/>
    <col min="15370" max="15370" width="9.85546875" style="152" customWidth="1"/>
    <col min="15371" max="15371" width="11.7109375" style="152" customWidth="1"/>
    <col min="15372" max="15372" width="11" style="152" customWidth="1"/>
    <col min="15373" max="15373" width="10.28515625" style="152" bestFit="1" customWidth="1"/>
    <col min="15374" max="15375" width="11" style="152" customWidth="1"/>
    <col min="15376" max="15377" width="17" style="152" customWidth="1"/>
    <col min="15378" max="15378" width="12.28515625" style="152" customWidth="1"/>
    <col min="15379" max="15379" width="15.7109375" style="152" customWidth="1"/>
    <col min="15380" max="15380" width="15" style="152" customWidth="1"/>
    <col min="15381" max="15381" width="26.140625" style="152" customWidth="1"/>
    <col min="15382" max="15382" width="12.85546875" style="152" customWidth="1"/>
    <col min="15383" max="15383" width="13.28515625" style="152" customWidth="1"/>
    <col min="15384" max="15384" width="10.7109375" style="152" customWidth="1"/>
    <col min="15385" max="15385" width="10.140625" style="152" customWidth="1"/>
    <col min="15386" max="15386" width="11.7109375" style="152" customWidth="1"/>
    <col min="15387" max="15387" width="13.140625" style="152" customWidth="1"/>
    <col min="15388" max="15388" width="14.7109375" style="152" customWidth="1"/>
    <col min="15389" max="15389" width="9.7109375" style="152" bestFit="1" customWidth="1"/>
    <col min="15390" max="15616" width="8.85546875" style="152"/>
    <col min="15617" max="15617" width="5.28515625" style="152" customWidth="1"/>
    <col min="15618" max="15618" width="9" style="152" customWidth="1"/>
    <col min="15619" max="15619" width="14" style="152" customWidth="1"/>
    <col min="15620" max="15620" width="27" style="152" bestFit="1" customWidth="1"/>
    <col min="15621" max="15621" width="26.28515625" style="152" customWidth="1"/>
    <col min="15622" max="15622" width="11" style="152" customWidth="1"/>
    <col min="15623" max="15623" width="11.28515625" style="152" customWidth="1"/>
    <col min="15624" max="15624" width="9.28515625" style="152" customWidth="1"/>
    <col min="15625" max="15625" width="10" style="152" customWidth="1"/>
    <col min="15626" max="15626" width="9.85546875" style="152" customWidth="1"/>
    <col min="15627" max="15627" width="11.7109375" style="152" customWidth="1"/>
    <col min="15628" max="15628" width="11" style="152" customWidth="1"/>
    <col min="15629" max="15629" width="10.28515625" style="152" bestFit="1" customWidth="1"/>
    <col min="15630" max="15631" width="11" style="152" customWidth="1"/>
    <col min="15632" max="15633" width="17" style="152" customWidth="1"/>
    <col min="15634" max="15634" width="12.28515625" style="152" customWidth="1"/>
    <col min="15635" max="15635" width="15.7109375" style="152" customWidth="1"/>
    <col min="15636" max="15636" width="15" style="152" customWidth="1"/>
    <col min="15637" max="15637" width="26.140625" style="152" customWidth="1"/>
    <col min="15638" max="15638" width="12.85546875" style="152" customWidth="1"/>
    <col min="15639" max="15639" width="13.28515625" style="152" customWidth="1"/>
    <col min="15640" max="15640" width="10.7109375" style="152" customWidth="1"/>
    <col min="15641" max="15641" width="10.140625" style="152" customWidth="1"/>
    <col min="15642" max="15642" width="11.7109375" style="152" customWidth="1"/>
    <col min="15643" max="15643" width="13.140625" style="152" customWidth="1"/>
    <col min="15644" max="15644" width="14.7109375" style="152" customWidth="1"/>
    <col min="15645" max="15645" width="9.7109375" style="152" bestFit="1" customWidth="1"/>
    <col min="15646" max="15872" width="8.85546875" style="152"/>
    <col min="15873" max="15873" width="5.28515625" style="152" customWidth="1"/>
    <col min="15874" max="15874" width="9" style="152" customWidth="1"/>
    <col min="15875" max="15875" width="14" style="152" customWidth="1"/>
    <col min="15876" max="15876" width="27" style="152" bestFit="1" customWidth="1"/>
    <col min="15877" max="15877" width="26.28515625" style="152" customWidth="1"/>
    <col min="15878" max="15878" width="11" style="152" customWidth="1"/>
    <col min="15879" max="15879" width="11.28515625" style="152" customWidth="1"/>
    <col min="15880" max="15880" width="9.28515625" style="152" customWidth="1"/>
    <col min="15881" max="15881" width="10" style="152" customWidth="1"/>
    <col min="15882" max="15882" width="9.85546875" style="152" customWidth="1"/>
    <col min="15883" max="15883" width="11.7109375" style="152" customWidth="1"/>
    <col min="15884" max="15884" width="11" style="152" customWidth="1"/>
    <col min="15885" max="15885" width="10.28515625" style="152" bestFit="1" customWidth="1"/>
    <col min="15886" max="15887" width="11" style="152" customWidth="1"/>
    <col min="15888" max="15889" width="17" style="152" customWidth="1"/>
    <col min="15890" max="15890" width="12.28515625" style="152" customWidth="1"/>
    <col min="15891" max="15891" width="15.7109375" style="152" customWidth="1"/>
    <col min="15892" max="15892" width="15" style="152" customWidth="1"/>
    <col min="15893" max="15893" width="26.140625" style="152" customWidth="1"/>
    <col min="15894" max="15894" width="12.85546875" style="152" customWidth="1"/>
    <col min="15895" max="15895" width="13.28515625" style="152" customWidth="1"/>
    <col min="15896" max="15896" width="10.7109375" style="152" customWidth="1"/>
    <col min="15897" max="15897" width="10.140625" style="152" customWidth="1"/>
    <col min="15898" max="15898" width="11.7109375" style="152" customWidth="1"/>
    <col min="15899" max="15899" width="13.140625" style="152" customWidth="1"/>
    <col min="15900" max="15900" width="14.7109375" style="152" customWidth="1"/>
    <col min="15901" max="15901" width="9.7109375" style="152" bestFit="1" customWidth="1"/>
    <col min="15902" max="16128" width="8.85546875" style="152"/>
    <col min="16129" max="16129" width="5.28515625" style="152" customWidth="1"/>
    <col min="16130" max="16130" width="9" style="152" customWidth="1"/>
    <col min="16131" max="16131" width="14" style="152" customWidth="1"/>
    <col min="16132" max="16132" width="27" style="152" bestFit="1" customWidth="1"/>
    <col min="16133" max="16133" width="26.28515625" style="152" customWidth="1"/>
    <col min="16134" max="16134" width="11" style="152" customWidth="1"/>
    <col min="16135" max="16135" width="11.28515625" style="152" customWidth="1"/>
    <col min="16136" max="16136" width="9.28515625" style="152" customWidth="1"/>
    <col min="16137" max="16137" width="10" style="152" customWidth="1"/>
    <col min="16138" max="16138" width="9.85546875" style="152" customWidth="1"/>
    <col min="16139" max="16139" width="11.7109375" style="152" customWidth="1"/>
    <col min="16140" max="16140" width="11" style="152" customWidth="1"/>
    <col min="16141" max="16141" width="10.28515625" style="152" bestFit="1" customWidth="1"/>
    <col min="16142" max="16143" width="11" style="152" customWidth="1"/>
    <col min="16144" max="16145" width="17" style="152" customWidth="1"/>
    <col min="16146" max="16146" width="12.28515625" style="152" customWidth="1"/>
    <col min="16147" max="16147" width="15.7109375" style="152" customWidth="1"/>
    <col min="16148" max="16148" width="15" style="152" customWidth="1"/>
    <col min="16149" max="16149" width="26.140625" style="152" customWidth="1"/>
    <col min="16150" max="16150" width="12.85546875" style="152" customWidth="1"/>
    <col min="16151" max="16151" width="13.28515625" style="152" customWidth="1"/>
    <col min="16152" max="16152" width="10.7109375" style="152" customWidth="1"/>
    <col min="16153" max="16153" width="10.140625" style="152" customWidth="1"/>
    <col min="16154" max="16154" width="11.7109375" style="152" customWidth="1"/>
    <col min="16155" max="16155" width="13.140625" style="152" customWidth="1"/>
    <col min="16156" max="16156" width="14.7109375" style="152" customWidth="1"/>
    <col min="16157" max="16157" width="9.7109375" style="152" bestFit="1" customWidth="1"/>
    <col min="16158" max="16374" width="8.85546875" style="152"/>
    <col min="16375" max="16384" width="8.85546875" style="152" customWidth="1"/>
  </cols>
  <sheetData>
    <row r="1" spans="1:90" ht="12.4" customHeight="1" x14ac:dyDescent="0.25"/>
    <row r="2" spans="1:90" ht="11.65" customHeight="1" x14ac:dyDescent="0.25"/>
    <row r="3" spans="1:90" ht="11.65" customHeight="1" x14ac:dyDescent="0.25">
      <c r="A3" s="158"/>
      <c r="B3" s="158"/>
      <c r="C3" s="158"/>
      <c r="D3" s="158"/>
      <c r="E3" s="158"/>
      <c r="F3" s="158"/>
      <c r="G3" s="158"/>
      <c r="H3" s="159"/>
      <c r="K3" s="158"/>
      <c r="L3" s="158"/>
      <c r="M3" s="158"/>
      <c r="N3" s="161"/>
      <c r="O3" s="158"/>
      <c r="P3" s="158"/>
      <c r="U3" s="162"/>
      <c r="V3" s="158"/>
    </row>
    <row r="4" spans="1:90" s="163" customFormat="1" ht="36.75" customHeight="1" x14ac:dyDescent="0.25">
      <c r="A4" s="246" t="s">
        <v>248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F4" s="163" t="s">
        <v>0</v>
      </c>
      <c r="AG4" s="163" t="s">
        <v>0</v>
      </c>
    </row>
    <row r="5" spans="1:90" s="166" customFormat="1" ht="70.7" customHeight="1" thickBot="1" x14ac:dyDescent="0.3">
      <c r="A5" s="222"/>
      <c r="B5" s="247" t="s">
        <v>1</v>
      </c>
      <c r="C5" s="247"/>
      <c r="D5" s="247" t="s">
        <v>2</v>
      </c>
      <c r="E5" s="247"/>
      <c r="F5" s="248" t="s">
        <v>249</v>
      </c>
      <c r="G5" s="229"/>
      <c r="H5" s="227" t="s">
        <v>312</v>
      </c>
      <c r="I5" s="255"/>
      <c r="J5" s="228"/>
      <c r="K5" s="253"/>
      <c r="L5" s="254"/>
      <c r="M5" s="40" t="s">
        <v>92</v>
      </c>
      <c r="N5" s="221" t="s">
        <v>3</v>
      </c>
      <c r="O5" s="231" t="s">
        <v>4</v>
      </c>
      <c r="P5" s="243"/>
      <c r="Q5" s="249" t="s">
        <v>257</v>
      </c>
      <c r="R5" s="249"/>
      <c r="S5" s="249"/>
      <c r="T5" s="249"/>
      <c r="U5" s="224" t="s">
        <v>5</v>
      </c>
      <c r="V5" s="224"/>
      <c r="W5" s="250" t="s">
        <v>158</v>
      </c>
      <c r="X5" s="251"/>
      <c r="Y5" s="251"/>
      <c r="Z5" s="251"/>
      <c r="AA5" s="251"/>
      <c r="AB5" s="251"/>
      <c r="AC5" s="252"/>
      <c r="AD5" s="165"/>
    </row>
    <row r="6" spans="1:90" s="175" customFormat="1" ht="110.65" customHeight="1" thickBot="1" x14ac:dyDescent="0.3">
      <c r="A6" s="167" t="s">
        <v>153</v>
      </c>
      <c r="B6" s="35" t="s">
        <v>7</v>
      </c>
      <c r="C6" s="35" t="s">
        <v>8</v>
      </c>
      <c r="D6" s="35" t="s">
        <v>65</v>
      </c>
      <c r="E6" s="35" t="s">
        <v>74</v>
      </c>
      <c r="F6" s="168" t="s">
        <v>240</v>
      </c>
      <c r="G6" s="168" t="s">
        <v>250</v>
      </c>
      <c r="H6" s="188" t="s">
        <v>321</v>
      </c>
      <c r="I6" s="169" t="s">
        <v>251</v>
      </c>
      <c r="J6" s="169" t="s">
        <v>322</v>
      </c>
      <c r="K6" s="167" t="s">
        <v>252</v>
      </c>
      <c r="L6" s="44" t="s">
        <v>253</v>
      </c>
      <c r="M6" s="37" t="s">
        <v>91</v>
      </c>
      <c r="N6" s="35" t="s">
        <v>254</v>
      </c>
      <c r="O6" s="41" t="s">
        <v>75</v>
      </c>
      <c r="P6" s="41" t="s">
        <v>255</v>
      </c>
      <c r="Q6" s="170" t="s">
        <v>256</v>
      </c>
      <c r="R6" s="223" t="s">
        <v>258</v>
      </c>
      <c r="S6" s="223" t="s">
        <v>272</v>
      </c>
      <c r="T6" s="223" t="s">
        <v>147</v>
      </c>
      <c r="U6" s="220" t="s">
        <v>11</v>
      </c>
      <c r="V6" s="220" t="s">
        <v>12</v>
      </c>
      <c r="W6" s="171" t="s">
        <v>277</v>
      </c>
      <c r="X6" s="172" t="s">
        <v>275</v>
      </c>
      <c r="Y6" s="173" t="s">
        <v>276</v>
      </c>
      <c r="Z6" s="189" t="s">
        <v>261</v>
      </c>
      <c r="AA6" s="174" t="s">
        <v>262</v>
      </c>
      <c r="AB6" s="223" t="s">
        <v>263</v>
      </c>
      <c r="AC6" s="223" t="s">
        <v>247</v>
      </c>
    </row>
    <row r="7" spans="1:90" s="190" customFormat="1" ht="16.5" x14ac:dyDescent="0.35">
      <c r="A7" s="12"/>
      <c r="B7" s="13"/>
      <c r="C7" s="13"/>
      <c r="D7" s="14"/>
      <c r="E7" s="15"/>
      <c r="F7" s="16"/>
      <c r="G7" s="16"/>
      <c r="H7" s="17"/>
      <c r="I7" s="17"/>
      <c r="J7" s="17"/>
      <c r="K7" s="119">
        <f>H7+I7+J7</f>
        <v>0</v>
      </c>
      <c r="L7" s="102" t="str">
        <f>IF(K7&gt;0,IF(K7&gt;M7,"Errore n. max giorni! Verificare periodo inserito",IF(NETWORKDAYS.INTL(F7,G7,11,'MENU TENDINA'!I$30:I$41)=K7,"ok","")),"")</f>
        <v/>
      </c>
      <c r="M7" s="20" t="str">
        <f>IF(K7&gt;0,NETWORKDAYS.INTL(F7,G7,11,'MENU TENDINA'!$I$30:$I$41),"")</f>
        <v/>
      </c>
      <c r="N7" s="29"/>
      <c r="O7" s="22">
        <f t="shared" ref="O7:O38" si="0">IF(H7&gt;0,18.73,0)</f>
        <v>0</v>
      </c>
      <c r="P7" s="22">
        <f>IF(I7&gt;0,8.24,IF(J7&gt;0,8.24,0))</f>
        <v>0</v>
      </c>
      <c r="Q7" s="22">
        <f t="shared" ref="Q7:Q38" si="1">ROUND(H7*O7,2)</f>
        <v>0</v>
      </c>
      <c r="R7" s="22">
        <f t="shared" ref="R7:R38" si="2">ROUND(I7*P7,2)</f>
        <v>0</v>
      </c>
      <c r="S7" s="22">
        <f t="shared" ref="S7:S38" si="3">ROUND(J7*P7,2)</f>
        <v>0</v>
      </c>
      <c r="T7" s="107">
        <f>ROUND(Q7+R7+S7,2)</f>
        <v>0</v>
      </c>
      <c r="U7" s="108">
        <f t="shared" ref="U7:U8" si="4">IF(N7=0,0,IF((N7&lt;5000),5000,N7))</f>
        <v>0</v>
      </c>
      <c r="V7" s="109">
        <f>IF(U7=0,0,ROUND((U7-5000)/(20000-5000),2))</f>
        <v>0</v>
      </c>
      <c r="W7" s="176">
        <f t="shared" ref="W7:W38" si="5">IF(H7&gt;0,ROUND((V7*O7),2),0)</f>
        <v>0</v>
      </c>
      <c r="X7" s="177">
        <f t="shared" ref="X7:X38" si="6">IF(H7&gt;0,ROUND(O7-W7,2),0)</f>
        <v>0</v>
      </c>
      <c r="Y7" s="176">
        <f t="shared" ref="Y7:Y38" si="7">IF(I7&gt;0,(ROUND((V7*P7),2)),0)</f>
        <v>0</v>
      </c>
      <c r="Z7" s="177">
        <f t="shared" ref="Z7:Z38" si="8">IF(I7&gt;0,ROUND(P7-Y7,2),0)</f>
        <v>0</v>
      </c>
      <c r="AA7" s="177">
        <f t="shared" ref="AA7:AA38" si="9">IF(J7&gt;0,P7,0)</f>
        <v>0</v>
      </c>
      <c r="AB7" s="110">
        <f>ROUND((W7*H7)+(Y7*I7),2)</f>
        <v>0</v>
      </c>
      <c r="AC7" s="103">
        <f>IF(K7&gt;0,IF(N7="","inserire Isee in colonna R",ROUND((X7*H7)+(Z7*I7)+(AA7*J7),2)),0)</f>
        <v>0</v>
      </c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</row>
    <row r="8" spans="1:90" s="190" customFormat="1" ht="47.25" x14ac:dyDescent="0.35">
      <c r="A8" s="12"/>
      <c r="B8" s="13"/>
      <c r="C8" s="13"/>
      <c r="D8" s="14"/>
      <c r="E8" s="15"/>
      <c r="F8" s="16"/>
      <c r="G8" s="16"/>
      <c r="H8" s="17"/>
      <c r="I8" s="17"/>
      <c r="J8" s="17"/>
      <c r="K8" s="119">
        <f>H8+I8+J8</f>
        <v>0</v>
      </c>
      <c r="L8" s="102" t="str">
        <f>IF(K8&gt;0,IF(K8&gt;M8,"Errore n. max giorni! Verificare periodo inserito",IF(NETWORKDAYS.INTL(F8,G8,11,'MENU TENDINA'!I$30:I$41)=K8,"ok","")),"")</f>
        <v/>
      </c>
      <c r="M8" s="20" t="str">
        <f>IF(K8&gt;0,NETWORKDAYS.INTL(F8,G8,11,'MENU TENDINA'!$I$30:$I$41),"")</f>
        <v/>
      </c>
      <c r="N8" s="29"/>
      <c r="O8" s="22">
        <f t="shared" si="0"/>
        <v>0</v>
      </c>
      <c r="P8" s="22">
        <f t="shared" ref="P8:P71" si="10">IF(I8&gt;0,8.24,IF(J8&gt;0,8.24,0))</f>
        <v>0</v>
      </c>
      <c r="Q8" s="22">
        <f t="shared" si="1"/>
        <v>0</v>
      </c>
      <c r="R8" s="22">
        <f t="shared" si="2"/>
        <v>0</v>
      </c>
      <c r="S8" s="22">
        <f t="shared" si="3"/>
        <v>0</v>
      </c>
      <c r="T8" s="107">
        <f t="shared" ref="T8:T71" si="11">ROUND(Q8+R8+S8,2)</f>
        <v>0</v>
      </c>
      <c r="U8" s="108">
        <f t="shared" si="4"/>
        <v>0</v>
      </c>
      <c r="V8" s="109">
        <f>IF(U8=0,0,ROUND((U8-5000)/(20000-5000),2))</f>
        <v>0</v>
      </c>
      <c r="W8" s="176">
        <f t="shared" si="5"/>
        <v>0</v>
      </c>
      <c r="X8" s="177">
        <f t="shared" si="6"/>
        <v>0</v>
      </c>
      <c r="Y8" s="176">
        <f t="shared" si="7"/>
        <v>0</v>
      </c>
      <c r="Z8" s="177">
        <f t="shared" si="8"/>
        <v>0</v>
      </c>
      <c r="AA8" s="177">
        <f t="shared" si="9"/>
        <v>0</v>
      </c>
      <c r="AB8" s="110">
        <f t="shared" ref="AB8:AB71" si="12">ROUND((W8*H8)+(Y8*I8),2)</f>
        <v>0</v>
      </c>
      <c r="AC8" s="103">
        <f t="shared" ref="AC8:AC71" si="13">IF(K8&gt;0,IF(N8="","inserire Isee in colonna R",ROUND((X8*H8)+(Z8*I8)+(AA8*J8),2)),0)</f>
        <v>0</v>
      </c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</row>
    <row r="9" spans="1:90" ht="16.5" x14ac:dyDescent="0.35">
      <c r="A9" s="12"/>
      <c r="B9" s="13"/>
      <c r="C9" s="13"/>
      <c r="D9" s="14"/>
      <c r="E9" s="15"/>
      <c r="F9" s="16"/>
      <c r="G9" s="16"/>
      <c r="H9" s="17"/>
      <c r="I9" s="17"/>
      <c r="J9" s="17"/>
      <c r="K9" s="119">
        <f t="shared" ref="K9:K72" si="14">H9+I9+J9</f>
        <v>0</v>
      </c>
      <c r="L9" s="102" t="str">
        <f>IF(K9&gt;0,IF(K9&gt;M9,"Errore n. max giorni! Verificare periodo inserito",IF(NETWORKDAYS.INTL(F9,G9,11,'MENU TENDINA'!I$30:I$41)=K9,"ok","")),"")</f>
        <v/>
      </c>
      <c r="M9" s="20" t="str">
        <f>IF(K9&gt;0,NETWORKDAYS.INTL(F9,G9,11,'MENU TENDINA'!$I$30:$I$41),"")</f>
        <v/>
      </c>
      <c r="N9" s="29"/>
      <c r="O9" s="22">
        <f t="shared" si="0"/>
        <v>0</v>
      </c>
      <c r="P9" s="22">
        <f t="shared" si="10"/>
        <v>0</v>
      </c>
      <c r="Q9" s="23">
        <f t="shared" si="1"/>
        <v>0</v>
      </c>
      <c r="R9" s="23">
        <f t="shared" si="2"/>
        <v>0</v>
      </c>
      <c r="S9" s="23">
        <f t="shared" si="3"/>
        <v>0</v>
      </c>
      <c r="T9" s="107">
        <f t="shared" si="11"/>
        <v>0</v>
      </c>
      <c r="U9" s="25">
        <f t="shared" ref="U9:U40" si="15">IF(N9=0,0,IF((N9&lt;5000),5000,N9))</f>
        <v>0</v>
      </c>
      <c r="V9" s="26">
        <f t="shared" ref="V9:V72" si="16">IF(U9=0,0,ROUND((U9-5000)/(20000-5000),2))</f>
        <v>0</v>
      </c>
      <c r="W9" s="178">
        <f t="shared" si="5"/>
        <v>0</v>
      </c>
      <c r="X9" s="179">
        <f t="shared" si="6"/>
        <v>0</v>
      </c>
      <c r="Y9" s="178">
        <f t="shared" si="7"/>
        <v>0</v>
      </c>
      <c r="Z9" s="179">
        <f t="shared" si="8"/>
        <v>0</v>
      </c>
      <c r="AA9" s="179">
        <f t="shared" si="9"/>
        <v>0</v>
      </c>
      <c r="AB9" s="110">
        <f t="shared" si="12"/>
        <v>0</v>
      </c>
      <c r="AC9" s="103">
        <f t="shared" si="13"/>
        <v>0</v>
      </c>
    </row>
    <row r="10" spans="1:90" ht="16.5" x14ac:dyDescent="0.35">
      <c r="A10" s="12"/>
      <c r="B10" s="13"/>
      <c r="C10" s="13"/>
      <c r="D10" s="14"/>
      <c r="E10" s="15"/>
      <c r="F10" s="16"/>
      <c r="G10" s="16"/>
      <c r="H10" s="17"/>
      <c r="I10" s="17"/>
      <c r="J10" s="17"/>
      <c r="K10" s="119">
        <f t="shared" si="14"/>
        <v>0</v>
      </c>
      <c r="L10" s="102" t="str">
        <f>IF(K10&gt;0,IF(K10&gt;M10,"Errore n. max giorni! Verificare periodo inserito",IF(NETWORKDAYS.INTL(F10,G10,11,'MENU TENDINA'!I$30:I$41)=K10,"ok","")),"")</f>
        <v/>
      </c>
      <c r="M10" s="20" t="str">
        <f>IF(K10&gt;0,NETWORKDAYS.INTL(F10,G10,11,'MENU TENDINA'!$I$30:$I$41),"")</f>
        <v/>
      </c>
      <c r="N10" s="29"/>
      <c r="O10" s="22">
        <f t="shared" si="0"/>
        <v>0</v>
      </c>
      <c r="P10" s="22">
        <f t="shared" si="10"/>
        <v>0</v>
      </c>
      <c r="Q10" s="23">
        <f t="shared" si="1"/>
        <v>0</v>
      </c>
      <c r="R10" s="23">
        <f t="shared" si="2"/>
        <v>0</v>
      </c>
      <c r="S10" s="23">
        <f t="shared" si="3"/>
        <v>0</v>
      </c>
      <c r="T10" s="107">
        <f t="shared" si="11"/>
        <v>0</v>
      </c>
      <c r="U10" s="25">
        <f t="shared" si="15"/>
        <v>0</v>
      </c>
      <c r="V10" s="26">
        <f t="shared" si="16"/>
        <v>0</v>
      </c>
      <c r="W10" s="178">
        <f t="shared" si="5"/>
        <v>0</v>
      </c>
      <c r="X10" s="179">
        <f t="shared" si="6"/>
        <v>0</v>
      </c>
      <c r="Y10" s="178">
        <f t="shared" si="7"/>
        <v>0</v>
      </c>
      <c r="Z10" s="179">
        <f t="shared" si="8"/>
        <v>0</v>
      </c>
      <c r="AA10" s="179">
        <f t="shared" si="9"/>
        <v>0</v>
      </c>
      <c r="AB10" s="110">
        <f t="shared" si="12"/>
        <v>0</v>
      </c>
      <c r="AC10" s="103">
        <f t="shared" si="13"/>
        <v>0</v>
      </c>
    </row>
    <row r="11" spans="1:90" ht="16.5" x14ac:dyDescent="0.35">
      <c r="A11" s="12"/>
      <c r="B11" s="13"/>
      <c r="C11" s="13"/>
      <c r="D11" s="14"/>
      <c r="E11" s="15"/>
      <c r="F11" s="16"/>
      <c r="G11" s="16"/>
      <c r="H11" s="17"/>
      <c r="I11" s="17"/>
      <c r="J11" s="17"/>
      <c r="K11" s="119">
        <f t="shared" si="14"/>
        <v>0</v>
      </c>
      <c r="L11" s="102" t="str">
        <f>IF(K11&gt;0,IF(K11&gt;M11,"Errore n. max giorni! Verificare periodo inserito",IF(NETWORKDAYS.INTL(F11,G11,11,'MENU TENDINA'!I$30:I$41)=K11,"ok","")),"")</f>
        <v/>
      </c>
      <c r="M11" s="20" t="str">
        <f>IF(K11&gt;0,NETWORKDAYS.INTL(F11,G11,11,'MENU TENDINA'!$I$30:$I$41),"")</f>
        <v/>
      </c>
      <c r="N11" s="29"/>
      <c r="O11" s="22">
        <f t="shared" si="0"/>
        <v>0</v>
      </c>
      <c r="P11" s="22">
        <f t="shared" si="10"/>
        <v>0</v>
      </c>
      <c r="Q11" s="23">
        <f t="shared" si="1"/>
        <v>0</v>
      </c>
      <c r="R11" s="23">
        <f t="shared" si="2"/>
        <v>0</v>
      </c>
      <c r="S11" s="23">
        <f t="shared" si="3"/>
        <v>0</v>
      </c>
      <c r="T11" s="107">
        <f t="shared" si="11"/>
        <v>0</v>
      </c>
      <c r="U11" s="25">
        <f t="shared" si="15"/>
        <v>0</v>
      </c>
      <c r="V11" s="26">
        <f t="shared" si="16"/>
        <v>0</v>
      </c>
      <c r="W11" s="178">
        <f t="shared" si="5"/>
        <v>0</v>
      </c>
      <c r="X11" s="179">
        <f t="shared" si="6"/>
        <v>0</v>
      </c>
      <c r="Y11" s="178">
        <f t="shared" si="7"/>
        <v>0</v>
      </c>
      <c r="Z11" s="179">
        <f t="shared" si="8"/>
        <v>0</v>
      </c>
      <c r="AA11" s="179">
        <f t="shared" si="9"/>
        <v>0</v>
      </c>
      <c r="AB11" s="110">
        <f t="shared" si="12"/>
        <v>0</v>
      </c>
      <c r="AC11" s="103">
        <f t="shared" si="13"/>
        <v>0</v>
      </c>
    </row>
    <row r="12" spans="1:90" ht="16.5" x14ac:dyDescent="0.35">
      <c r="A12" s="12"/>
      <c r="B12" s="13"/>
      <c r="C12" s="13"/>
      <c r="D12" s="14"/>
      <c r="E12" s="15"/>
      <c r="F12" s="16"/>
      <c r="G12" s="16"/>
      <c r="H12" s="17"/>
      <c r="I12" s="17"/>
      <c r="J12" s="17"/>
      <c r="K12" s="119">
        <f t="shared" si="14"/>
        <v>0</v>
      </c>
      <c r="L12" s="102" t="str">
        <f>IF(K12&gt;0,IF(K12&gt;M12,"Errore n. max giorni! Verificare periodo inserito",IF(NETWORKDAYS.INTL(F12,G12,11,'MENU TENDINA'!I$30:I$41)=K12,"ok","")),"")</f>
        <v/>
      </c>
      <c r="M12" s="20" t="str">
        <f>IF(K12&gt;0,NETWORKDAYS.INTL(F12,G12,11,'MENU TENDINA'!$I$30:$I$41),"")</f>
        <v/>
      </c>
      <c r="N12" s="29"/>
      <c r="O12" s="22">
        <f t="shared" si="0"/>
        <v>0</v>
      </c>
      <c r="P12" s="22">
        <f t="shared" si="10"/>
        <v>0</v>
      </c>
      <c r="Q12" s="23">
        <f t="shared" si="1"/>
        <v>0</v>
      </c>
      <c r="R12" s="23">
        <f t="shared" si="2"/>
        <v>0</v>
      </c>
      <c r="S12" s="23">
        <f t="shared" si="3"/>
        <v>0</v>
      </c>
      <c r="T12" s="107">
        <f t="shared" si="11"/>
        <v>0</v>
      </c>
      <c r="U12" s="25">
        <f t="shared" si="15"/>
        <v>0</v>
      </c>
      <c r="V12" s="26">
        <f t="shared" si="16"/>
        <v>0</v>
      </c>
      <c r="W12" s="178">
        <f t="shared" si="5"/>
        <v>0</v>
      </c>
      <c r="X12" s="179">
        <f t="shared" si="6"/>
        <v>0</v>
      </c>
      <c r="Y12" s="178">
        <f t="shared" si="7"/>
        <v>0</v>
      </c>
      <c r="Z12" s="179">
        <f t="shared" si="8"/>
        <v>0</v>
      </c>
      <c r="AA12" s="179">
        <f t="shared" si="9"/>
        <v>0</v>
      </c>
      <c r="AB12" s="110">
        <f t="shared" si="12"/>
        <v>0</v>
      </c>
      <c r="AC12" s="103">
        <f t="shared" si="13"/>
        <v>0</v>
      </c>
    </row>
    <row r="13" spans="1:90" ht="16.5" x14ac:dyDescent="0.35">
      <c r="A13" s="12"/>
      <c r="B13" s="13"/>
      <c r="C13" s="13"/>
      <c r="D13" s="14"/>
      <c r="E13" s="15"/>
      <c r="F13" s="16"/>
      <c r="G13" s="16"/>
      <c r="H13" s="17"/>
      <c r="I13" s="17"/>
      <c r="J13" s="17"/>
      <c r="K13" s="119">
        <f t="shared" si="14"/>
        <v>0</v>
      </c>
      <c r="L13" s="102" t="str">
        <f>IF(K13&gt;0,IF(K13&gt;M13,"Errore n. max giorni! Verificare periodo inserito",IF(NETWORKDAYS.INTL(F13,G13,11,'MENU TENDINA'!I$30:I$41)=K13,"ok","")),"")</f>
        <v/>
      </c>
      <c r="M13" s="20" t="str">
        <f>IF(K13&gt;0,NETWORKDAYS.INTL(F13,G13,11,'MENU TENDINA'!$I$30:$I$41),"")</f>
        <v/>
      </c>
      <c r="N13" s="29"/>
      <c r="O13" s="22">
        <f t="shared" si="0"/>
        <v>0</v>
      </c>
      <c r="P13" s="22">
        <f t="shared" si="10"/>
        <v>0</v>
      </c>
      <c r="Q13" s="23">
        <f t="shared" si="1"/>
        <v>0</v>
      </c>
      <c r="R13" s="23">
        <f t="shared" si="2"/>
        <v>0</v>
      </c>
      <c r="S13" s="23">
        <f t="shared" si="3"/>
        <v>0</v>
      </c>
      <c r="T13" s="107">
        <f t="shared" si="11"/>
        <v>0</v>
      </c>
      <c r="U13" s="25">
        <f t="shared" si="15"/>
        <v>0</v>
      </c>
      <c r="V13" s="26">
        <f t="shared" si="16"/>
        <v>0</v>
      </c>
      <c r="W13" s="178">
        <f t="shared" si="5"/>
        <v>0</v>
      </c>
      <c r="X13" s="179">
        <f t="shared" si="6"/>
        <v>0</v>
      </c>
      <c r="Y13" s="178">
        <f t="shared" si="7"/>
        <v>0</v>
      </c>
      <c r="Z13" s="179">
        <f t="shared" si="8"/>
        <v>0</v>
      </c>
      <c r="AA13" s="179">
        <f t="shared" si="9"/>
        <v>0</v>
      </c>
      <c r="AB13" s="110">
        <f t="shared" si="12"/>
        <v>0</v>
      </c>
      <c r="AC13" s="103">
        <f t="shared" si="13"/>
        <v>0</v>
      </c>
    </row>
    <row r="14" spans="1:90" ht="16.5" x14ac:dyDescent="0.35">
      <c r="A14" s="12"/>
      <c r="B14" s="13"/>
      <c r="C14" s="13"/>
      <c r="D14" s="14"/>
      <c r="E14" s="15"/>
      <c r="F14" s="16"/>
      <c r="G14" s="16"/>
      <c r="H14" s="17"/>
      <c r="I14" s="17"/>
      <c r="J14" s="17"/>
      <c r="K14" s="119">
        <f t="shared" si="14"/>
        <v>0</v>
      </c>
      <c r="L14" s="102" t="str">
        <f>IF(K14&gt;0,IF(K14&gt;M14,"Errore n. max giorni! Verificare periodo inserito",IF(NETWORKDAYS.INTL(F14,G14,11,'MENU TENDINA'!I$30:I$41)=K14,"ok","")),"")</f>
        <v/>
      </c>
      <c r="M14" s="20" t="str">
        <f>IF(K14&gt;0,NETWORKDAYS.INTL(F14,G14,11,'MENU TENDINA'!$I$30:$I$41),"")</f>
        <v/>
      </c>
      <c r="N14" s="29"/>
      <c r="O14" s="22">
        <f t="shared" si="0"/>
        <v>0</v>
      </c>
      <c r="P14" s="22">
        <f t="shared" si="10"/>
        <v>0</v>
      </c>
      <c r="Q14" s="23">
        <f t="shared" si="1"/>
        <v>0</v>
      </c>
      <c r="R14" s="23">
        <f t="shared" si="2"/>
        <v>0</v>
      </c>
      <c r="S14" s="23">
        <f t="shared" si="3"/>
        <v>0</v>
      </c>
      <c r="T14" s="107">
        <f t="shared" si="11"/>
        <v>0</v>
      </c>
      <c r="U14" s="25">
        <f t="shared" si="15"/>
        <v>0</v>
      </c>
      <c r="V14" s="26">
        <f t="shared" si="16"/>
        <v>0</v>
      </c>
      <c r="W14" s="178">
        <f t="shared" si="5"/>
        <v>0</v>
      </c>
      <c r="X14" s="179">
        <f t="shared" si="6"/>
        <v>0</v>
      </c>
      <c r="Y14" s="178">
        <f t="shared" si="7"/>
        <v>0</v>
      </c>
      <c r="Z14" s="179">
        <f t="shared" si="8"/>
        <v>0</v>
      </c>
      <c r="AA14" s="179">
        <f t="shared" si="9"/>
        <v>0</v>
      </c>
      <c r="AB14" s="110">
        <f t="shared" si="12"/>
        <v>0</v>
      </c>
      <c r="AC14" s="103">
        <f t="shared" si="13"/>
        <v>0</v>
      </c>
    </row>
    <row r="15" spans="1:90" ht="16.5" x14ac:dyDescent="0.35">
      <c r="A15" s="12"/>
      <c r="B15" s="13"/>
      <c r="C15" s="13"/>
      <c r="D15" s="14"/>
      <c r="E15" s="15"/>
      <c r="F15" s="16"/>
      <c r="G15" s="16"/>
      <c r="H15" s="17"/>
      <c r="I15" s="17"/>
      <c r="J15" s="17"/>
      <c r="K15" s="119">
        <f t="shared" si="14"/>
        <v>0</v>
      </c>
      <c r="L15" s="102" t="str">
        <f>IF(K15&gt;0,IF(K15&gt;M15,"Errore n. max giorni! Verificare periodo inserito",IF(NETWORKDAYS.INTL(F15,G15,11,'MENU TENDINA'!I$30:I$41)=K15,"ok","")),"")</f>
        <v/>
      </c>
      <c r="M15" s="20" t="str">
        <f>IF(K15&gt;0,NETWORKDAYS.INTL(F15,G15,11,'MENU TENDINA'!$I$30:$I$41),"")</f>
        <v/>
      </c>
      <c r="N15" s="29"/>
      <c r="O15" s="22">
        <f t="shared" si="0"/>
        <v>0</v>
      </c>
      <c r="P15" s="22">
        <f t="shared" si="10"/>
        <v>0</v>
      </c>
      <c r="Q15" s="23">
        <f t="shared" si="1"/>
        <v>0</v>
      </c>
      <c r="R15" s="23">
        <f t="shared" si="2"/>
        <v>0</v>
      </c>
      <c r="S15" s="23">
        <f t="shared" si="3"/>
        <v>0</v>
      </c>
      <c r="T15" s="107">
        <f t="shared" si="11"/>
        <v>0</v>
      </c>
      <c r="U15" s="25">
        <f t="shared" si="15"/>
        <v>0</v>
      </c>
      <c r="V15" s="26">
        <f t="shared" si="16"/>
        <v>0</v>
      </c>
      <c r="W15" s="178">
        <f t="shared" si="5"/>
        <v>0</v>
      </c>
      <c r="X15" s="179">
        <f t="shared" si="6"/>
        <v>0</v>
      </c>
      <c r="Y15" s="178">
        <f t="shared" si="7"/>
        <v>0</v>
      </c>
      <c r="Z15" s="179">
        <f t="shared" si="8"/>
        <v>0</v>
      </c>
      <c r="AA15" s="179">
        <f t="shared" si="9"/>
        <v>0</v>
      </c>
      <c r="AB15" s="110">
        <f t="shared" si="12"/>
        <v>0</v>
      </c>
      <c r="AC15" s="103">
        <f t="shared" si="13"/>
        <v>0</v>
      </c>
    </row>
    <row r="16" spans="1:90" ht="16.5" x14ac:dyDescent="0.35">
      <c r="A16" s="12"/>
      <c r="B16" s="13"/>
      <c r="C16" s="13"/>
      <c r="D16" s="14"/>
      <c r="E16" s="15"/>
      <c r="F16" s="16"/>
      <c r="G16" s="16"/>
      <c r="H16" s="17"/>
      <c r="I16" s="17"/>
      <c r="J16" s="17"/>
      <c r="K16" s="119">
        <f t="shared" si="14"/>
        <v>0</v>
      </c>
      <c r="L16" s="102" t="str">
        <f>IF(K16&gt;0,IF(K16&gt;M16,"Errore n. max giorni! Verificare periodo inserito",IF(NETWORKDAYS.INTL(F16,G16,11,'MENU TENDINA'!I$30:I$41)=K16,"ok","")),"")</f>
        <v/>
      </c>
      <c r="M16" s="20" t="str">
        <f>IF(K16&gt;0,NETWORKDAYS.INTL(F16,G16,11,'MENU TENDINA'!$I$30:$I$41),"")</f>
        <v/>
      </c>
      <c r="N16" s="29"/>
      <c r="O16" s="22">
        <f t="shared" si="0"/>
        <v>0</v>
      </c>
      <c r="P16" s="22">
        <f t="shared" si="10"/>
        <v>0</v>
      </c>
      <c r="Q16" s="23">
        <f t="shared" si="1"/>
        <v>0</v>
      </c>
      <c r="R16" s="23">
        <f t="shared" si="2"/>
        <v>0</v>
      </c>
      <c r="S16" s="23">
        <f t="shared" si="3"/>
        <v>0</v>
      </c>
      <c r="T16" s="107">
        <f t="shared" si="11"/>
        <v>0</v>
      </c>
      <c r="U16" s="25">
        <f t="shared" si="15"/>
        <v>0</v>
      </c>
      <c r="V16" s="26">
        <f t="shared" si="16"/>
        <v>0</v>
      </c>
      <c r="W16" s="178">
        <f t="shared" si="5"/>
        <v>0</v>
      </c>
      <c r="X16" s="179">
        <f t="shared" si="6"/>
        <v>0</v>
      </c>
      <c r="Y16" s="178">
        <f t="shared" si="7"/>
        <v>0</v>
      </c>
      <c r="Z16" s="179">
        <f t="shared" si="8"/>
        <v>0</v>
      </c>
      <c r="AA16" s="179">
        <f t="shared" si="9"/>
        <v>0</v>
      </c>
      <c r="AB16" s="110">
        <f t="shared" si="12"/>
        <v>0</v>
      </c>
      <c r="AC16" s="103">
        <f t="shared" si="13"/>
        <v>0</v>
      </c>
    </row>
    <row r="17" spans="1:29" ht="16.5" x14ac:dyDescent="0.35">
      <c r="A17" s="12"/>
      <c r="B17" s="13"/>
      <c r="C17" s="13"/>
      <c r="D17" s="14"/>
      <c r="E17" s="15"/>
      <c r="F17" s="16"/>
      <c r="G17" s="16"/>
      <c r="H17" s="17"/>
      <c r="I17" s="17"/>
      <c r="J17" s="17"/>
      <c r="K17" s="119">
        <f t="shared" si="14"/>
        <v>0</v>
      </c>
      <c r="L17" s="102" t="str">
        <f>IF(K17&gt;0,IF(K17&gt;M17,"Errore n. max giorni! Verificare periodo inserito",IF(NETWORKDAYS.INTL(F17,G17,11,'MENU TENDINA'!I$30:I$41)=K17,"ok","")),"")</f>
        <v/>
      </c>
      <c r="M17" s="20" t="str">
        <f>IF(K17&gt;0,NETWORKDAYS.INTL(F17,G17,11,'MENU TENDINA'!$I$30:$I$41),"")</f>
        <v/>
      </c>
      <c r="N17" s="29"/>
      <c r="O17" s="22">
        <f t="shared" si="0"/>
        <v>0</v>
      </c>
      <c r="P17" s="22">
        <f t="shared" si="10"/>
        <v>0</v>
      </c>
      <c r="Q17" s="23">
        <f t="shared" si="1"/>
        <v>0</v>
      </c>
      <c r="R17" s="23">
        <f t="shared" si="2"/>
        <v>0</v>
      </c>
      <c r="S17" s="23">
        <f t="shared" si="3"/>
        <v>0</v>
      </c>
      <c r="T17" s="107">
        <f t="shared" si="11"/>
        <v>0</v>
      </c>
      <c r="U17" s="25">
        <f t="shared" si="15"/>
        <v>0</v>
      </c>
      <c r="V17" s="26">
        <f t="shared" si="16"/>
        <v>0</v>
      </c>
      <c r="W17" s="178">
        <f t="shared" si="5"/>
        <v>0</v>
      </c>
      <c r="X17" s="179">
        <f t="shared" si="6"/>
        <v>0</v>
      </c>
      <c r="Y17" s="178">
        <f t="shared" si="7"/>
        <v>0</v>
      </c>
      <c r="Z17" s="179">
        <f t="shared" si="8"/>
        <v>0</v>
      </c>
      <c r="AA17" s="179">
        <f t="shared" si="9"/>
        <v>0</v>
      </c>
      <c r="AB17" s="110">
        <f t="shared" si="12"/>
        <v>0</v>
      </c>
      <c r="AC17" s="103">
        <f t="shared" si="13"/>
        <v>0</v>
      </c>
    </row>
    <row r="18" spans="1:29" ht="16.5" x14ac:dyDescent="0.35">
      <c r="A18" s="12"/>
      <c r="B18" s="13"/>
      <c r="C18" s="13"/>
      <c r="D18" s="14"/>
      <c r="E18" s="15"/>
      <c r="F18" s="16"/>
      <c r="G18" s="16"/>
      <c r="H18" s="17"/>
      <c r="I18" s="17"/>
      <c r="J18" s="17"/>
      <c r="K18" s="119">
        <f t="shared" si="14"/>
        <v>0</v>
      </c>
      <c r="L18" s="102" t="str">
        <f>IF(K18&gt;0,IF(K18&gt;M18,"Errore n. max giorni! Verificare periodo inserito",IF(NETWORKDAYS.INTL(F18,G18,11,'MENU TENDINA'!I$30:I$41)=K18,"ok","")),"")</f>
        <v/>
      </c>
      <c r="M18" s="20" t="str">
        <f>IF(K18&gt;0,NETWORKDAYS.INTL(F18,G18,11,'MENU TENDINA'!$I$30:$I$41),"")</f>
        <v/>
      </c>
      <c r="N18" s="29"/>
      <c r="O18" s="22">
        <f t="shared" si="0"/>
        <v>0</v>
      </c>
      <c r="P18" s="22">
        <f t="shared" si="10"/>
        <v>0</v>
      </c>
      <c r="Q18" s="23">
        <f t="shared" si="1"/>
        <v>0</v>
      </c>
      <c r="R18" s="23">
        <f t="shared" si="2"/>
        <v>0</v>
      </c>
      <c r="S18" s="23">
        <f t="shared" si="3"/>
        <v>0</v>
      </c>
      <c r="T18" s="107">
        <f t="shared" si="11"/>
        <v>0</v>
      </c>
      <c r="U18" s="25">
        <f t="shared" si="15"/>
        <v>0</v>
      </c>
      <c r="V18" s="26">
        <f t="shared" si="16"/>
        <v>0</v>
      </c>
      <c r="W18" s="178">
        <f t="shared" si="5"/>
        <v>0</v>
      </c>
      <c r="X18" s="179">
        <f t="shared" si="6"/>
        <v>0</v>
      </c>
      <c r="Y18" s="178">
        <f t="shared" si="7"/>
        <v>0</v>
      </c>
      <c r="Z18" s="179">
        <f t="shared" si="8"/>
        <v>0</v>
      </c>
      <c r="AA18" s="179">
        <f t="shared" si="9"/>
        <v>0</v>
      </c>
      <c r="AB18" s="110">
        <f t="shared" si="12"/>
        <v>0</v>
      </c>
      <c r="AC18" s="103">
        <f t="shared" si="13"/>
        <v>0</v>
      </c>
    </row>
    <row r="19" spans="1:29" ht="16.5" x14ac:dyDescent="0.35">
      <c r="A19" s="12"/>
      <c r="B19" s="13"/>
      <c r="C19" s="13"/>
      <c r="D19" s="14"/>
      <c r="E19" s="15"/>
      <c r="F19" s="16"/>
      <c r="G19" s="16"/>
      <c r="H19" s="17"/>
      <c r="I19" s="17"/>
      <c r="J19" s="17"/>
      <c r="K19" s="119">
        <f t="shared" si="14"/>
        <v>0</v>
      </c>
      <c r="L19" s="102" t="str">
        <f>IF(K19&gt;0,IF(K19&gt;M19,"Errore n. max giorni! Verificare periodo inserito",IF(NETWORKDAYS.INTL(F19,G19,11,'MENU TENDINA'!I$30:I$41)=K19,"ok","")),"")</f>
        <v/>
      </c>
      <c r="M19" s="20" t="str">
        <f>IF(K19&gt;0,NETWORKDAYS.INTL(F19,G19,11,'MENU TENDINA'!$I$30:$I$41),"")</f>
        <v/>
      </c>
      <c r="N19" s="29"/>
      <c r="O19" s="22">
        <f t="shared" si="0"/>
        <v>0</v>
      </c>
      <c r="P19" s="22">
        <f t="shared" si="10"/>
        <v>0</v>
      </c>
      <c r="Q19" s="23">
        <f t="shared" si="1"/>
        <v>0</v>
      </c>
      <c r="R19" s="23">
        <f t="shared" si="2"/>
        <v>0</v>
      </c>
      <c r="S19" s="23">
        <f t="shared" si="3"/>
        <v>0</v>
      </c>
      <c r="T19" s="107">
        <f t="shared" si="11"/>
        <v>0</v>
      </c>
      <c r="U19" s="25">
        <f t="shared" si="15"/>
        <v>0</v>
      </c>
      <c r="V19" s="26">
        <f t="shared" si="16"/>
        <v>0</v>
      </c>
      <c r="W19" s="178">
        <f t="shared" si="5"/>
        <v>0</v>
      </c>
      <c r="X19" s="179">
        <f t="shared" si="6"/>
        <v>0</v>
      </c>
      <c r="Y19" s="178">
        <f t="shared" si="7"/>
        <v>0</v>
      </c>
      <c r="Z19" s="179">
        <f t="shared" si="8"/>
        <v>0</v>
      </c>
      <c r="AA19" s="179">
        <f t="shared" si="9"/>
        <v>0</v>
      </c>
      <c r="AB19" s="110">
        <f t="shared" si="12"/>
        <v>0</v>
      </c>
      <c r="AC19" s="103">
        <f t="shared" si="13"/>
        <v>0</v>
      </c>
    </row>
    <row r="20" spans="1:29" ht="16.5" x14ac:dyDescent="0.35">
      <c r="A20" s="12"/>
      <c r="B20" s="13"/>
      <c r="C20" s="13"/>
      <c r="D20" s="14"/>
      <c r="E20" s="15"/>
      <c r="F20" s="16"/>
      <c r="G20" s="16"/>
      <c r="H20" s="17"/>
      <c r="I20" s="17"/>
      <c r="J20" s="17"/>
      <c r="K20" s="119">
        <f t="shared" si="14"/>
        <v>0</v>
      </c>
      <c r="L20" s="102" t="str">
        <f>IF(K20&gt;0,IF(K20&gt;M20,"Errore n. max giorni! Verificare periodo inserito",IF(NETWORKDAYS.INTL(F20,G20,11,'MENU TENDINA'!I$30:I$41)=K20,"ok","")),"")</f>
        <v/>
      </c>
      <c r="M20" s="20" t="str">
        <f>IF(K20&gt;0,NETWORKDAYS.INTL(F20,G20,11,'MENU TENDINA'!$I$30:$I$41),"")</f>
        <v/>
      </c>
      <c r="N20" s="29"/>
      <c r="O20" s="22">
        <f t="shared" si="0"/>
        <v>0</v>
      </c>
      <c r="P20" s="22">
        <f t="shared" si="10"/>
        <v>0</v>
      </c>
      <c r="Q20" s="23">
        <f t="shared" si="1"/>
        <v>0</v>
      </c>
      <c r="R20" s="23">
        <f t="shared" si="2"/>
        <v>0</v>
      </c>
      <c r="S20" s="23">
        <f t="shared" si="3"/>
        <v>0</v>
      </c>
      <c r="T20" s="107">
        <f t="shared" si="11"/>
        <v>0</v>
      </c>
      <c r="U20" s="25">
        <f t="shared" si="15"/>
        <v>0</v>
      </c>
      <c r="V20" s="26">
        <f t="shared" si="16"/>
        <v>0</v>
      </c>
      <c r="W20" s="178">
        <f t="shared" si="5"/>
        <v>0</v>
      </c>
      <c r="X20" s="179">
        <f t="shared" si="6"/>
        <v>0</v>
      </c>
      <c r="Y20" s="178">
        <f t="shared" si="7"/>
        <v>0</v>
      </c>
      <c r="Z20" s="179">
        <f t="shared" si="8"/>
        <v>0</v>
      </c>
      <c r="AA20" s="179">
        <f t="shared" si="9"/>
        <v>0</v>
      </c>
      <c r="AB20" s="110">
        <f t="shared" si="12"/>
        <v>0</v>
      </c>
      <c r="AC20" s="103">
        <f t="shared" si="13"/>
        <v>0</v>
      </c>
    </row>
    <row r="21" spans="1:29" ht="16.5" x14ac:dyDescent="0.35">
      <c r="A21" s="12"/>
      <c r="B21" s="13"/>
      <c r="C21" s="13"/>
      <c r="D21" s="14"/>
      <c r="E21" s="15"/>
      <c r="F21" s="16"/>
      <c r="G21" s="16"/>
      <c r="H21" s="17"/>
      <c r="I21" s="17"/>
      <c r="J21" s="17"/>
      <c r="K21" s="119">
        <f t="shared" si="14"/>
        <v>0</v>
      </c>
      <c r="L21" s="102" t="str">
        <f>IF(K21&gt;0,IF(K21&gt;M21,"Errore n. max giorni! Verificare periodo inserito",IF(NETWORKDAYS.INTL(F21,G21,11,'MENU TENDINA'!I$30:I$41)=K21,"ok","")),"")</f>
        <v/>
      </c>
      <c r="M21" s="20" t="str">
        <f>IF(K21&gt;0,NETWORKDAYS.INTL(F21,G21,11,'MENU TENDINA'!$I$30:$I$41),"")</f>
        <v/>
      </c>
      <c r="N21" s="29"/>
      <c r="O21" s="22">
        <f t="shared" si="0"/>
        <v>0</v>
      </c>
      <c r="P21" s="22">
        <f t="shared" si="10"/>
        <v>0</v>
      </c>
      <c r="Q21" s="23">
        <f t="shared" si="1"/>
        <v>0</v>
      </c>
      <c r="R21" s="23">
        <f t="shared" si="2"/>
        <v>0</v>
      </c>
      <c r="S21" s="23">
        <f t="shared" si="3"/>
        <v>0</v>
      </c>
      <c r="T21" s="107">
        <f t="shared" si="11"/>
        <v>0</v>
      </c>
      <c r="U21" s="25">
        <f t="shared" si="15"/>
        <v>0</v>
      </c>
      <c r="V21" s="26">
        <f t="shared" si="16"/>
        <v>0</v>
      </c>
      <c r="W21" s="178">
        <f t="shared" si="5"/>
        <v>0</v>
      </c>
      <c r="X21" s="179">
        <f t="shared" si="6"/>
        <v>0</v>
      </c>
      <c r="Y21" s="178">
        <f t="shared" si="7"/>
        <v>0</v>
      </c>
      <c r="Z21" s="179">
        <f t="shared" si="8"/>
        <v>0</v>
      </c>
      <c r="AA21" s="179">
        <f t="shared" si="9"/>
        <v>0</v>
      </c>
      <c r="AB21" s="110">
        <f t="shared" si="12"/>
        <v>0</v>
      </c>
      <c r="AC21" s="103">
        <f t="shared" si="13"/>
        <v>0</v>
      </c>
    </row>
    <row r="22" spans="1:29" ht="16.5" x14ac:dyDescent="0.35">
      <c r="A22" s="12"/>
      <c r="B22" s="13"/>
      <c r="C22" s="13"/>
      <c r="D22" s="14"/>
      <c r="E22" s="15"/>
      <c r="F22" s="16"/>
      <c r="G22" s="16"/>
      <c r="H22" s="17"/>
      <c r="I22" s="17"/>
      <c r="J22" s="17"/>
      <c r="K22" s="119">
        <f t="shared" si="14"/>
        <v>0</v>
      </c>
      <c r="L22" s="102" t="str">
        <f>IF(K22&gt;0,IF(K22&gt;M22,"Errore n. max giorni! Verificare periodo inserito",IF(NETWORKDAYS.INTL(F22,G22,11,'MENU TENDINA'!I$30:I$41)=K22,"ok","")),"")</f>
        <v/>
      </c>
      <c r="M22" s="20" t="str">
        <f>IF(K22&gt;0,NETWORKDAYS.INTL(F22,G22,11,'MENU TENDINA'!$I$30:$I$41),"")</f>
        <v/>
      </c>
      <c r="N22" s="29"/>
      <c r="O22" s="22">
        <f t="shared" si="0"/>
        <v>0</v>
      </c>
      <c r="P22" s="22">
        <f t="shared" si="10"/>
        <v>0</v>
      </c>
      <c r="Q22" s="23">
        <f t="shared" si="1"/>
        <v>0</v>
      </c>
      <c r="R22" s="23">
        <f t="shared" si="2"/>
        <v>0</v>
      </c>
      <c r="S22" s="23">
        <f t="shared" si="3"/>
        <v>0</v>
      </c>
      <c r="T22" s="107">
        <f t="shared" si="11"/>
        <v>0</v>
      </c>
      <c r="U22" s="25">
        <f t="shared" si="15"/>
        <v>0</v>
      </c>
      <c r="V22" s="26">
        <f t="shared" si="16"/>
        <v>0</v>
      </c>
      <c r="W22" s="178">
        <f t="shared" si="5"/>
        <v>0</v>
      </c>
      <c r="X22" s="179">
        <f t="shared" si="6"/>
        <v>0</v>
      </c>
      <c r="Y22" s="178">
        <f t="shared" si="7"/>
        <v>0</v>
      </c>
      <c r="Z22" s="179">
        <f t="shared" si="8"/>
        <v>0</v>
      </c>
      <c r="AA22" s="179">
        <f t="shared" si="9"/>
        <v>0</v>
      </c>
      <c r="AB22" s="110">
        <f t="shared" si="12"/>
        <v>0</v>
      </c>
      <c r="AC22" s="103">
        <f t="shared" si="13"/>
        <v>0</v>
      </c>
    </row>
    <row r="23" spans="1:29" ht="16.5" x14ac:dyDescent="0.35">
      <c r="A23" s="12"/>
      <c r="B23" s="13"/>
      <c r="C23" s="13"/>
      <c r="D23" s="14"/>
      <c r="E23" s="15"/>
      <c r="F23" s="16"/>
      <c r="G23" s="16"/>
      <c r="H23" s="17"/>
      <c r="I23" s="17"/>
      <c r="J23" s="17"/>
      <c r="K23" s="119">
        <f t="shared" si="14"/>
        <v>0</v>
      </c>
      <c r="L23" s="102" t="str">
        <f>IF(K23&gt;0,IF(K23&gt;M23,"Errore n. max giorni! Verificare periodo inserito",IF(NETWORKDAYS.INTL(F23,G23,11,'MENU TENDINA'!I$30:I$41)=K23,"ok","")),"")</f>
        <v/>
      </c>
      <c r="M23" s="20" t="str">
        <f>IF(K23&gt;0,NETWORKDAYS.INTL(F23,G23,11,'MENU TENDINA'!$I$30:$I$41),"")</f>
        <v/>
      </c>
      <c r="N23" s="29"/>
      <c r="O23" s="22">
        <f t="shared" si="0"/>
        <v>0</v>
      </c>
      <c r="P23" s="22">
        <f t="shared" si="10"/>
        <v>0</v>
      </c>
      <c r="Q23" s="23">
        <f t="shared" si="1"/>
        <v>0</v>
      </c>
      <c r="R23" s="23">
        <f t="shared" si="2"/>
        <v>0</v>
      </c>
      <c r="S23" s="23">
        <f t="shared" si="3"/>
        <v>0</v>
      </c>
      <c r="T23" s="107">
        <f t="shared" si="11"/>
        <v>0</v>
      </c>
      <c r="U23" s="25">
        <f t="shared" si="15"/>
        <v>0</v>
      </c>
      <c r="V23" s="26">
        <f t="shared" si="16"/>
        <v>0</v>
      </c>
      <c r="W23" s="178">
        <f t="shared" si="5"/>
        <v>0</v>
      </c>
      <c r="X23" s="179">
        <f t="shared" si="6"/>
        <v>0</v>
      </c>
      <c r="Y23" s="178">
        <f t="shared" si="7"/>
        <v>0</v>
      </c>
      <c r="Z23" s="179">
        <f t="shared" si="8"/>
        <v>0</v>
      </c>
      <c r="AA23" s="179">
        <f t="shared" si="9"/>
        <v>0</v>
      </c>
      <c r="AB23" s="110">
        <f t="shared" si="12"/>
        <v>0</v>
      </c>
      <c r="AC23" s="103">
        <f t="shared" si="13"/>
        <v>0</v>
      </c>
    </row>
    <row r="24" spans="1:29" ht="16.5" x14ac:dyDescent="0.35">
      <c r="A24" s="12"/>
      <c r="B24" s="13"/>
      <c r="C24" s="13"/>
      <c r="D24" s="14"/>
      <c r="E24" s="15"/>
      <c r="F24" s="16"/>
      <c r="G24" s="16"/>
      <c r="H24" s="17"/>
      <c r="I24" s="17"/>
      <c r="J24" s="17"/>
      <c r="K24" s="119">
        <f t="shared" si="14"/>
        <v>0</v>
      </c>
      <c r="L24" s="102" t="str">
        <f>IF(K24&gt;0,IF(K24&gt;M24,"Errore n. max giorni! Verificare periodo inserito",IF(NETWORKDAYS.INTL(F24,G24,11,'MENU TENDINA'!I$30:I$41)=K24,"ok","")),"")</f>
        <v/>
      </c>
      <c r="M24" s="20" t="str">
        <f>IF(K24&gt;0,NETWORKDAYS.INTL(F24,G24,11,'MENU TENDINA'!$I$30:$I$41),"")</f>
        <v/>
      </c>
      <c r="N24" s="29"/>
      <c r="O24" s="22">
        <f t="shared" si="0"/>
        <v>0</v>
      </c>
      <c r="P24" s="22">
        <f t="shared" si="10"/>
        <v>0</v>
      </c>
      <c r="Q24" s="23">
        <f t="shared" si="1"/>
        <v>0</v>
      </c>
      <c r="R24" s="23">
        <f t="shared" si="2"/>
        <v>0</v>
      </c>
      <c r="S24" s="23">
        <f t="shared" si="3"/>
        <v>0</v>
      </c>
      <c r="T24" s="107">
        <f t="shared" si="11"/>
        <v>0</v>
      </c>
      <c r="U24" s="25">
        <f t="shared" si="15"/>
        <v>0</v>
      </c>
      <c r="V24" s="26">
        <f t="shared" si="16"/>
        <v>0</v>
      </c>
      <c r="W24" s="178">
        <f t="shared" si="5"/>
        <v>0</v>
      </c>
      <c r="X24" s="179">
        <f t="shared" si="6"/>
        <v>0</v>
      </c>
      <c r="Y24" s="178">
        <f t="shared" si="7"/>
        <v>0</v>
      </c>
      <c r="Z24" s="179">
        <f t="shared" si="8"/>
        <v>0</v>
      </c>
      <c r="AA24" s="179">
        <f t="shared" si="9"/>
        <v>0</v>
      </c>
      <c r="AB24" s="110">
        <f t="shared" si="12"/>
        <v>0</v>
      </c>
      <c r="AC24" s="103">
        <f t="shared" si="13"/>
        <v>0</v>
      </c>
    </row>
    <row r="25" spans="1:29" ht="16.5" x14ac:dyDescent="0.35">
      <c r="A25" s="12"/>
      <c r="B25" s="13"/>
      <c r="C25" s="13"/>
      <c r="D25" s="14"/>
      <c r="E25" s="15"/>
      <c r="F25" s="16"/>
      <c r="G25" s="16"/>
      <c r="H25" s="17"/>
      <c r="I25" s="17"/>
      <c r="J25" s="17"/>
      <c r="K25" s="119">
        <f t="shared" si="14"/>
        <v>0</v>
      </c>
      <c r="L25" s="102" t="str">
        <f>IF(K25&gt;0,IF(K25&gt;M25,"Errore n. max giorni! Verificare periodo inserito",IF(NETWORKDAYS.INTL(F25,G25,11,'MENU TENDINA'!I$30:I$41)=K25,"ok","")),"")</f>
        <v/>
      </c>
      <c r="M25" s="20" t="str">
        <f>IF(K25&gt;0,NETWORKDAYS.INTL(F25,G25,11,'MENU TENDINA'!$I$30:$I$41),"")</f>
        <v/>
      </c>
      <c r="N25" s="29"/>
      <c r="O25" s="22">
        <f t="shared" si="0"/>
        <v>0</v>
      </c>
      <c r="P25" s="22">
        <f t="shared" si="10"/>
        <v>0</v>
      </c>
      <c r="Q25" s="23">
        <f t="shared" si="1"/>
        <v>0</v>
      </c>
      <c r="R25" s="23">
        <f t="shared" si="2"/>
        <v>0</v>
      </c>
      <c r="S25" s="23">
        <f t="shared" si="3"/>
        <v>0</v>
      </c>
      <c r="T25" s="107">
        <f t="shared" si="11"/>
        <v>0</v>
      </c>
      <c r="U25" s="25">
        <f t="shared" si="15"/>
        <v>0</v>
      </c>
      <c r="V25" s="26">
        <f t="shared" si="16"/>
        <v>0</v>
      </c>
      <c r="W25" s="178">
        <f t="shared" si="5"/>
        <v>0</v>
      </c>
      <c r="X25" s="179">
        <f t="shared" si="6"/>
        <v>0</v>
      </c>
      <c r="Y25" s="178">
        <f t="shared" si="7"/>
        <v>0</v>
      </c>
      <c r="Z25" s="179">
        <f t="shared" si="8"/>
        <v>0</v>
      </c>
      <c r="AA25" s="179">
        <f t="shared" si="9"/>
        <v>0</v>
      </c>
      <c r="AB25" s="110">
        <f t="shared" si="12"/>
        <v>0</v>
      </c>
      <c r="AC25" s="103">
        <f t="shared" si="13"/>
        <v>0</v>
      </c>
    </row>
    <row r="26" spans="1:29" ht="16.5" x14ac:dyDescent="0.35">
      <c r="A26" s="12"/>
      <c r="B26" s="13"/>
      <c r="C26" s="13"/>
      <c r="D26" s="14"/>
      <c r="E26" s="15"/>
      <c r="F26" s="16"/>
      <c r="G26" s="16"/>
      <c r="H26" s="17"/>
      <c r="I26" s="17"/>
      <c r="J26" s="17"/>
      <c r="K26" s="119">
        <f t="shared" si="14"/>
        <v>0</v>
      </c>
      <c r="L26" s="102" t="str">
        <f>IF(K26&gt;0,IF(K26&gt;M26,"Errore n. max giorni! Verificare periodo inserito",IF(NETWORKDAYS.INTL(F26,G26,11,'MENU TENDINA'!I$30:I$41)=K26,"ok","")),"")</f>
        <v/>
      </c>
      <c r="M26" s="20" t="str">
        <f>IF(K26&gt;0,NETWORKDAYS.INTL(F26,G26,11,'MENU TENDINA'!$I$30:$I$41),"")</f>
        <v/>
      </c>
      <c r="N26" s="29"/>
      <c r="O26" s="22">
        <f t="shared" si="0"/>
        <v>0</v>
      </c>
      <c r="P26" s="22">
        <f t="shared" si="10"/>
        <v>0</v>
      </c>
      <c r="Q26" s="23">
        <f t="shared" si="1"/>
        <v>0</v>
      </c>
      <c r="R26" s="23">
        <f t="shared" si="2"/>
        <v>0</v>
      </c>
      <c r="S26" s="23">
        <f t="shared" si="3"/>
        <v>0</v>
      </c>
      <c r="T26" s="107">
        <f t="shared" si="11"/>
        <v>0</v>
      </c>
      <c r="U26" s="25">
        <f t="shared" si="15"/>
        <v>0</v>
      </c>
      <c r="V26" s="26">
        <f t="shared" si="16"/>
        <v>0</v>
      </c>
      <c r="W26" s="178">
        <f t="shared" si="5"/>
        <v>0</v>
      </c>
      <c r="X26" s="179">
        <f t="shared" si="6"/>
        <v>0</v>
      </c>
      <c r="Y26" s="178">
        <f t="shared" si="7"/>
        <v>0</v>
      </c>
      <c r="Z26" s="179">
        <f t="shared" si="8"/>
        <v>0</v>
      </c>
      <c r="AA26" s="179">
        <f t="shared" si="9"/>
        <v>0</v>
      </c>
      <c r="AB26" s="110">
        <f t="shared" si="12"/>
        <v>0</v>
      </c>
      <c r="AC26" s="103">
        <f t="shared" si="13"/>
        <v>0</v>
      </c>
    </row>
    <row r="27" spans="1:29" ht="16.5" x14ac:dyDescent="0.35">
      <c r="A27" s="12"/>
      <c r="B27" s="13"/>
      <c r="C27" s="13"/>
      <c r="D27" s="14"/>
      <c r="E27" s="15"/>
      <c r="F27" s="16"/>
      <c r="G27" s="16"/>
      <c r="H27" s="17"/>
      <c r="I27" s="17"/>
      <c r="J27" s="17"/>
      <c r="K27" s="119">
        <f t="shared" si="14"/>
        <v>0</v>
      </c>
      <c r="L27" s="102" t="str">
        <f>IF(K27&gt;0,IF(K27&gt;M27,"Errore n. max giorni! Verificare periodo inserito",IF(NETWORKDAYS.INTL(F27,G27,11,'MENU TENDINA'!I$30:I$41)=K27,"ok","")),"")</f>
        <v/>
      </c>
      <c r="M27" s="20" t="str">
        <f>IF(K27&gt;0,NETWORKDAYS.INTL(F27,G27,11,'MENU TENDINA'!$I$30:$I$41),"")</f>
        <v/>
      </c>
      <c r="N27" s="29"/>
      <c r="O27" s="22">
        <f t="shared" si="0"/>
        <v>0</v>
      </c>
      <c r="P27" s="22">
        <f t="shared" si="10"/>
        <v>0</v>
      </c>
      <c r="Q27" s="23">
        <f t="shared" si="1"/>
        <v>0</v>
      </c>
      <c r="R27" s="23">
        <f t="shared" si="2"/>
        <v>0</v>
      </c>
      <c r="S27" s="23">
        <f t="shared" si="3"/>
        <v>0</v>
      </c>
      <c r="T27" s="107">
        <f t="shared" si="11"/>
        <v>0</v>
      </c>
      <c r="U27" s="25">
        <f t="shared" si="15"/>
        <v>0</v>
      </c>
      <c r="V27" s="26">
        <f t="shared" si="16"/>
        <v>0</v>
      </c>
      <c r="W27" s="178">
        <f t="shared" si="5"/>
        <v>0</v>
      </c>
      <c r="X27" s="179">
        <f t="shared" si="6"/>
        <v>0</v>
      </c>
      <c r="Y27" s="178">
        <f t="shared" si="7"/>
        <v>0</v>
      </c>
      <c r="Z27" s="179">
        <f t="shared" si="8"/>
        <v>0</v>
      </c>
      <c r="AA27" s="179">
        <f t="shared" si="9"/>
        <v>0</v>
      </c>
      <c r="AB27" s="110">
        <f t="shared" si="12"/>
        <v>0</v>
      </c>
      <c r="AC27" s="103">
        <f t="shared" si="13"/>
        <v>0</v>
      </c>
    </row>
    <row r="28" spans="1:29" ht="16.5" x14ac:dyDescent="0.35">
      <c r="A28" s="12"/>
      <c r="B28" s="13"/>
      <c r="C28" s="13"/>
      <c r="D28" s="14"/>
      <c r="E28" s="15"/>
      <c r="F28" s="16"/>
      <c r="G28" s="16"/>
      <c r="H28" s="17"/>
      <c r="I28" s="17"/>
      <c r="J28" s="17"/>
      <c r="K28" s="119">
        <f t="shared" si="14"/>
        <v>0</v>
      </c>
      <c r="L28" s="102" t="str">
        <f>IF(K28&gt;0,IF(K28&gt;M28,"Errore n. max giorni! Verificare periodo inserito",IF(NETWORKDAYS.INTL(F28,G28,11,'MENU TENDINA'!I$30:I$41)=K28,"ok","")),"")</f>
        <v/>
      </c>
      <c r="M28" s="20" t="str">
        <f>IF(K28&gt;0,NETWORKDAYS.INTL(F28,G28,11,'MENU TENDINA'!$I$30:$I$41),"")</f>
        <v/>
      </c>
      <c r="N28" s="29"/>
      <c r="O28" s="22">
        <f t="shared" si="0"/>
        <v>0</v>
      </c>
      <c r="P28" s="22">
        <f t="shared" si="10"/>
        <v>0</v>
      </c>
      <c r="Q28" s="23">
        <f t="shared" si="1"/>
        <v>0</v>
      </c>
      <c r="R28" s="23">
        <f t="shared" si="2"/>
        <v>0</v>
      </c>
      <c r="S28" s="23">
        <f t="shared" si="3"/>
        <v>0</v>
      </c>
      <c r="T28" s="107">
        <f t="shared" si="11"/>
        <v>0</v>
      </c>
      <c r="U28" s="25">
        <f t="shared" si="15"/>
        <v>0</v>
      </c>
      <c r="V28" s="26">
        <f t="shared" si="16"/>
        <v>0</v>
      </c>
      <c r="W28" s="178">
        <f t="shared" si="5"/>
        <v>0</v>
      </c>
      <c r="X28" s="179">
        <f t="shared" si="6"/>
        <v>0</v>
      </c>
      <c r="Y28" s="178">
        <f t="shared" si="7"/>
        <v>0</v>
      </c>
      <c r="Z28" s="179">
        <f t="shared" si="8"/>
        <v>0</v>
      </c>
      <c r="AA28" s="179">
        <f t="shared" si="9"/>
        <v>0</v>
      </c>
      <c r="AB28" s="110">
        <f t="shared" si="12"/>
        <v>0</v>
      </c>
      <c r="AC28" s="103">
        <f t="shared" si="13"/>
        <v>0</v>
      </c>
    </row>
    <row r="29" spans="1:29" ht="16.5" x14ac:dyDescent="0.35">
      <c r="A29" s="12"/>
      <c r="B29" s="13"/>
      <c r="C29" s="13"/>
      <c r="D29" s="14"/>
      <c r="E29" s="15"/>
      <c r="F29" s="16"/>
      <c r="G29" s="16"/>
      <c r="H29" s="17"/>
      <c r="I29" s="17"/>
      <c r="J29" s="17"/>
      <c r="K29" s="119">
        <f t="shared" si="14"/>
        <v>0</v>
      </c>
      <c r="L29" s="102" t="str">
        <f>IF(K29&gt;0,IF(K29&gt;M29,"Errore n. max giorni! Verificare periodo inserito",IF(NETWORKDAYS.INTL(F29,G29,11,'MENU TENDINA'!I$30:I$41)=K29,"ok","")),"")</f>
        <v/>
      </c>
      <c r="M29" s="20" t="str">
        <f>IF(K29&gt;0,NETWORKDAYS.INTL(F29,G29,11,'MENU TENDINA'!$I$30:$I$41),"")</f>
        <v/>
      </c>
      <c r="N29" s="29"/>
      <c r="O29" s="22">
        <f t="shared" si="0"/>
        <v>0</v>
      </c>
      <c r="P29" s="22">
        <f t="shared" si="10"/>
        <v>0</v>
      </c>
      <c r="Q29" s="23">
        <f t="shared" si="1"/>
        <v>0</v>
      </c>
      <c r="R29" s="23">
        <f t="shared" si="2"/>
        <v>0</v>
      </c>
      <c r="S29" s="23">
        <f t="shared" si="3"/>
        <v>0</v>
      </c>
      <c r="T29" s="107">
        <f t="shared" si="11"/>
        <v>0</v>
      </c>
      <c r="U29" s="25">
        <f t="shared" si="15"/>
        <v>0</v>
      </c>
      <c r="V29" s="26">
        <f t="shared" si="16"/>
        <v>0</v>
      </c>
      <c r="W29" s="178">
        <f t="shared" si="5"/>
        <v>0</v>
      </c>
      <c r="X29" s="179">
        <f t="shared" si="6"/>
        <v>0</v>
      </c>
      <c r="Y29" s="178">
        <f t="shared" si="7"/>
        <v>0</v>
      </c>
      <c r="Z29" s="179">
        <f t="shared" si="8"/>
        <v>0</v>
      </c>
      <c r="AA29" s="179">
        <f t="shared" si="9"/>
        <v>0</v>
      </c>
      <c r="AB29" s="110">
        <f t="shared" si="12"/>
        <v>0</v>
      </c>
      <c r="AC29" s="103">
        <f t="shared" si="13"/>
        <v>0</v>
      </c>
    </row>
    <row r="30" spans="1:29" ht="16.5" x14ac:dyDescent="0.35">
      <c r="A30" s="12"/>
      <c r="B30" s="13"/>
      <c r="C30" s="13"/>
      <c r="D30" s="14"/>
      <c r="E30" s="15"/>
      <c r="F30" s="16"/>
      <c r="G30" s="16"/>
      <c r="H30" s="17"/>
      <c r="I30" s="17"/>
      <c r="J30" s="17"/>
      <c r="K30" s="119">
        <f t="shared" si="14"/>
        <v>0</v>
      </c>
      <c r="L30" s="102" t="str">
        <f>IF(K30&gt;0,IF(K30&gt;M30,"Errore n. max giorni! Verificare periodo inserito",IF(NETWORKDAYS.INTL(F30,G30,11,'MENU TENDINA'!I$30:I$41)=K30,"ok","")),"")</f>
        <v/>
      </c>
      <c r="M30" s="20" t="str">
        <f>IF(K30&gt;0,NETWORKDAYS.INTL(F30,G30,11,'MENU TENDINA'!$I$30:$I$41),"")</f>
        <v/>
      </c>
      <c r="N30" s="29"/>
      <c r="O30" s="22">
        <f t="shared" si="0"/>
        <v>0</v>
      </c>
      <c r="P30" s="22">
        <f t="shared" si="10"/>
        <v>0</v>
      </c>
      <c r="Q30" s="23">
        <f t="shared" si="1"/>
        <v>0</v>
      </c>
      <c r="R30" s="23">
        <f t="shared" si="2"/>
        <v>0</v>
      </c>
      <c r="S30" s="23">
        <f t="shared" si="3"/>
        <v>0</v>
      </c>
      <c r="T30" s="107">
        <f t="shared" si="11"/>
        <v>0</v>
      </c>
      <c r="U30" s="25">
        <f t="shared" si="15"/>
        <v>0</v>
      </c>
      <c r="V30" s="26">
        <f t="shared" si="16"/>
        <v>0</v>
      </c>
      <c r="W30" s="178">
        <f t="shared" si="5"/>
        <v>0</v>
      </c>
      <c r="X30" s="179">
        <f t="shared" si="6"/>
        <v>0</v>
      </c>
      <c r="Y30" s="178">
        <f t="shared" si="7"/>
        <v>0</v>
      </c>
      <c r="Z30" s="179">
        <f t="shared" si="8"/>
        <v>0</v>
      </c>
      <c r="AA30" s="179">
        <f t="shared" si="9"/>
        <v>0</v>
      </c>
      <c r="AB30" s="110">
        <f t="shared" si="12"/>
        <v>0</v>
      </c>
      <c r="AC30" s="103">
        <f t="shared" si="13"/>
        <v>0</v>
      </c>
    </row>
    <row r="31" spans="1:29" ht="16.5" x14ac:dyDescent="0.35">
      <c r="A31" s="12"/>
      <c r="B31" s="13"/>
      <c r="C31" s="13"/>
      <c r="D31" s="14"/>
      <c r="E31" s="15"/>
      <c r="F31" s="16"/>
      <c r="G31" s="16"/>
      <c r="H31" s="17"/>
      <c r="I31" s="17"/>
      <c r="J31" s="17"/>
      <c r="K31" s="119">
        <f t="shared" si="14"/>
        <v>0</v>
      </c>
      <c r="L31" s="102" t="str">
        <f>IF(K31&gt;0,IF(K31&gt;M31,"Errore n. max giorni! Verificare periodo inserito",IF(NETWORKDAYS.INTL(F31,G31,11,'MENU TENDINA'!I$30:I$41)=K31,"ok","")),"")</f>
        <v/>
      </c>
      <c r="M31" s="20" t="str">
        <f>IF(K31&gt;0,NETWORKDAYS.INTL(F31,G31,11,'MENU TENDINA'!$I$30:$I$41),"")</f>
        <v/>
      </c>
      <c r="N31" s="29"/>
      <c r="O31" s="22">
        <f t="shared" si="0"/>
        <v>0</v>
      </c>
      <c r="P31" s="22">
        <f t="shared" si="10"/>
        <v>0</v>
      </c>
      <c r="Q31" s="23">
        <f t="shared" si="1"/>
        <v>0</v>
      </c>
      <c r="R31" s="23">
        <f t="shared" si="2"/>
        <v>0</v>
      </c>
      <c r="S31" s="23">
        <f t="shared" si="3"/>
        <v>0</v>
      </c>
      <c r="T31" s="107">
        <f t="shared" si="11"/>
        <v>0</v>
      </c>
      <c r="U31" s="25">
        <f t="shared" si="15"/>
        <v>0</v>
      </c>
      <c r="V31" s="26">
        <f t="shared" si="16"/>
        <v>0</v>
      </c>
      <c r="W31" s="178">
        <f t="shared" si="5"/>
        <v>0</v>
      </c>
      <c r="X31" s="179">
        <f t="shared" si="6"/>
        <v>0</v>
      </c>
      <c r="Y31" s="178">
        <f t="shared" si="7"/>
        <v>0</v>
      </c>
      <c r="Z31" s="179">
        <f t="shared" si="8"/>
        <v>0</v>
      </c>
      <c r="AA31" s="179">
        <f t="shared" si="9"/>
        <v>0</v>
      </c>
      <c r="AB31" s="110">
        <f t="shared" si="12"/>
        <v>0</v>
      </c>
      <c r="AC31" s="103">
        <f t="shared" si="13"/>
        <v>0</v>
      </c>
    </row>
    <row r="32" spans="1:29" ht="16.5" x14ac:dyDescent="0.35">
      <c r="A32" s="12"/>
      <c r="B32" s="13"/>
      <c r="C32" s="13"/>
      <c r="D32" s="14"/>
      <c r="E32" s="15"/>
      <c r="F32" s="16"/>
      <c r="G32" s="16"/>
      <c r="H32" s="17"/>
      <c r="I32" s="17"/>
      <c r="J32" s="17"/>
      <c r="K32" s="119">
        <f t="shared" si="14"/>
        <v>0</v>
      </c>
      <c r="L32" s="102" t="str">
        <f>IF(K32&gt;0,IF(K32&gt;M32,"Errore n. max giorni! Verificare periodo inserito",IF(NETWORKDAYS.INTL(F32,G32,11,'MENU TENDINA'!I$30:I$41)=K32,"ok","")),"")</f>
        <v/>
      </c>
      <c r="M32" s="20" t="str">
        <f>IF(K32&gt;0,NETWORKDAYS.INTL(F32,G32,11,'MENU TENDINA'!$I$30:$I$41),"")</f>
        <v/>
      </c>
      <c r="N32" s="29"/>
      <c r="O32" s="22">
        <f t="shared" si="0"/>
        <v>0</v>
      </c>
      <c r="P32" s="22">
        <f t="shared" si="10"/>
        <v>0</v>
      </c>
      <c r="Q32" s="23">
        <f t="shared" si="1"/>
        <v>0</v>
      </c>
      <c r="R32" s="23">
        <f t="shared" si="2"/>
        <v>0</v>
      </c>
      <c r="S32" s="23">
        <f t="shared" si="3"/>
        <v>0</v>
      </c>
      <c r="T32" s="107">
        <f t="shared" si="11"/>
        <v>0</v>
      </c>
      <c r="U32" s="25">
        <f t="shared" si="15"/>
        <v>0</v>
      </c>
      <c r="V32" s="26">
        <f t="shared" si="16"/>
        <v>0</v>
      </c>
      <c r="W32" s="178">
        <f t="shared" si="5"/>
        <v>0</v>
      </c>
      <c r="X32" s="179">
        <f t="shared" si="6"/>
        <v>0</v>
      </c>
      <c r="Y32" s="178">
        <f t="shared" si="7"/>
        <v>0</v>
      </c>
      <c r="Z32" s="179">
        <f t="shared" si="8"/>
        <v>0</v>
      </c>
      <c r="AA32" s="179">
        <f t="shared" si="9"/>
        <v>0</v>
      </c>
      <c r="AB32" s="110">
        <f t="shared" si="12"/>
        <v>0</v>
      </c>
      <c r="AC32" s="103">
        <f t="shared" si="13"/>
        <v>0</v>
      </c>
    </row>
    <row r="33" spans="1:29" ht="16.5" x14ac:dyDescent="0.35">
      <c r="A33" s="12"/>
      <c r="B33" s="13"/>
      <c r="C33" s="13"/>
      <c r="D33" s="14"/>
      <c r="E33" s="15"/>
      <c r="F33" s="16"/>
      <c r="G33" s="16"/>
      <c r="H33" s="17"/>
      <c r="I33" s="17"/>
      <c r="J33" s="17"/>
      <c r="K33" s="119">
        <f t="shared" si="14"/>
        <v>0</v>
      </c>
      <c r="L33" s="102" t="str">
        <f>IF(K33&gt;0,IF(K33&gt;M33,"Errore n. max giorni! Verificare periodo inserito",IF(NETWORKDAYS.INTL(F33,G33,11,'MENU TENDINA'!I$30:I$41)=K33,"ok","")),"")</f>
        <v/>
      </c>
      <c r="M33" s="20" t="str">
        <f>IF(K33&gt;0,NETWORKDAYS.INTL(F33,G33,11,'MENU TENDINA'!$I$30:$I$41),"")</f>
        <v/>
      </c>
      <c r="N33" s="29"/>
      <c r="O33" s="22">
        <f t="shared" si="0"/>
        <v>0</v>
      </c>
      <c r="P33" s="22">
        <f t="shared" si="10"/>
        <v>0</v>
      </c>
      <c r="Q33" s="23">
        <f t="shared" si="1"/>
        <v>0</v>
      </c>
      <c r="R33" s="23">
        <f t="shared" si="2"/>
        <v>0</v>
      </c>
      <c r="S33" s="23">
        <f t="shared" si="3"/>
        <v>0</v>
      </c>
      <c r="T33" s="107">
        <f t="shared" si="11"/>
        <v>0</v>
      </c>
      <c r="U33" s="25">
        <f t="shared" si="15"/>
        <v>0</v>
      </c>
      <c r="V33" s="26">
        <f t="shared" si="16"/>
        <v>0</v>
      </c>
      <c r="W33" s="178">
        <f t="shared" si="5"/>
        <v>0</v>
      </c>
      <c r="X33" s="179">
        <f t="shared" si="6"/>
        <v>0</v>
      </c>
      <c r="Y33" s="178">
        <f t="shared" si="7"/>
        <v>0</v>
      </c>
      <c r="Z33" s="179">
        <f t="shared" si="8"/>
        <v>0</v>
      </c>
      <c r="AA33" s="179">
        <f t="shared" si="9"/>
        <v>0</v>
      </c>
      <c r="AB33" s="110">
        <f t="shared" si="12"/>
        <v>0</v>
      </c>
      <c r="AC33" s="103">
        <f t="shared" si="13"/>
        <v>0</v>
      </c>
    </row>
    <row r="34" spans="1:29" ht="16.5" x14ac:dyDescent="0.35">
      <c r="A34" s="12"/>
      <c r="B34" s="13"/>
      <c r="C34" s="13"/>
      <c r="D34" s="14"/>
      <c r="E34" s="15"/>
      <c r="F34" s="16"/>
      <c r="G34" s="16"/>
      <c r="H34" s="17"/>
      <c r="I34" s="17"/>
      <c r="J34" s="17"/>
      <c r="K34" s="119">
        <f t="shared" si="14"/>
        <v>0</v>
      </c>
      <c r="L34" s="102" t="str">
        <f>IF(K34&gt;0,IF(K34&gt;M34,"Errore n. max giorni! Verificare periodo inserito",IF(NETWORKDAYS.INTL(F34,G34,11,'MENU TENDINA'!I$30:I$41)=K34,"ok","")),"")</f>
        <v/>
      </c>
      <c r="M34" s="20" t="str">
        <f>IF(K34&gt;0,NETWORKDAYS.INTL(F34,G34,11,'MENU TENDINA'!$I$30:$I$41),"")</f>
        <v/>
      </c>
      <c r="N34" s="29"/>
      <c r="O34" s="22">
        <f t="shared" si="0"/>
        <v>0</v>
      </c>
      <c r="P34" s="22">
        <f t="shared" si="10"/>
        <v>0</v>
      </c>
      <c r="Q34" s="23">
        <f t="shared" si="1"/>
        <v>0</v>
      </c>
      <c r="R34" s="23">
        <f t="shared" si="2"/>
        <v>0</v>
      </c>
      <c r="S34" s="23">
        <f t="shared" si="3"/>
        <v>0</v>
      </c>
      <c r="T34" s="107">
        <f t="shared" si="11"/>
        <v>0</v>
      </c>
      <c r="U34" s="25">
        <f t="shared" si="15"/>
        <v>0</v>
      </c>
      <c r="V34" s="26">
        <f t="shared" si="16"/>
        <v>0</v>
      </c>
      <c r="W34" s="178">
        <f t="shared" si="5"/>
        <v>0</v>
      </c>
      <c r="X34" s="179">
        <f t="shared" si="6"/>
        <v>0</v>
      </c>
      <c r="Y34" s="178">
        <f t="shared" si="7"/>
        <v>0</v>
      </c>
      <c r="Z34" s="179">
        <f t="shared" si="8"/>
        <v>0</v>
      </c>
      <c r="AA34" s="179">
        <f t="shared" si="9"/>
        <v>0</v>
      </c>
      <c r="AB34" s="110">
        <f t="shared" si="12"/>
        <v>0</v>
      </c>
      <c r="AC34" s="103">
        <f t="shared" si="13"/>
        <v>0</v>
      </c>
    </row>
    <row r="35" spans="1:29" ht="16.5" x14ac:dyDescent="0.35">
      <c r="A35" s="12"/>
      <c r="B35" s="13"/>
      <c r="C35" s="13"/>
      <c r="D35" s="14"/>
      <c r="E35" s="15"/>
      <c r="F35" s="16"/>
      <c r="G35" s="16"/>
      <c r="H35" s="17"/>
      <c r="I35" s="17"/>
      <c r="J35" s="17"/>
      <c r="K35" s="119">
        <f t="shared" si="14"/>
        <v>0</v>
      </c>
      <c r="L35" s="102" t="str">
        <f>IF(K35&gt;0,IF(K35&gt;M35,"Errore n. max giorni! Verificare periodo inserito",IF(NETWORKDAYS.INTL(F35,G35,11,'MENU TENDINA'!I$30:I$41)=K35,"ok","")),"")</f>
        <v/>
      </c>
      <c r="M35" s="20" t="str">
        <f>IF(K35&gt;0,NETWORKDAYS.INTL(F35,G35,11,'MENU TENDINA'!$I$30:$I$41),"")</f>
        <v/>
      </c>
      <c r="N35" s="29"/>
      <c r="O35" s="22">
        <f t="shared" si="0"/>
        <v>0</v>
      </c>
      <c r="P35" s="22">
        <f t="shared" si="10"/>
        <v>0</v>
      </c>
      <c r="Q35" s="23">
        <f t="shared" si="1"/>
        <v>0</v>
      </c>
      <c r="R35" s="23">
        <f t="shared" si="2"/>
        <v>0</v>
      </c>
      <c r="S35" s="23">
        <f t="shared" si="3"/>
        <v>0</v>
      </c>
      <c r="T35" s="107">
        <f t="shared" si="11"/>
        <v>0</v>
      </c>
      <c r="U35" s="25">
        <f t="shared" si="15"/>
        <v>0</v>
      </c>
      <c r="V35" s="26">
        <f t="shared" si="16"/>
        <v>0</v>
      </c>
      <c r="W35" s="178">
        <f t="shared" si="5"/>
        <v>0</v>
      </c>
      <c r="X35" s="179">
        <f t="shared" si="6"/>
        <v>0</v>
      </c>
      <c r="Y35" s="178">
        <f t="shared" si="7"/>
        <v>0</v>
      </c>
      <c r="Z35" s="179">
        <f t="shared" si="8"/>
        <v>0</v>
      </c>
      <c r="AA35" s="179">
        <f t="shared" si="9"/>
        <v>0</v>
      </c>
      <c r="AB35" s="110">
        <f t="shared" si="12"/>
        <v>0</v>
      </c>
      <c r="AC35" s="103">
        <f t="shared" si="13"/>
        <v>0</v>
      </c>
    </row>
    <row r="36" spans="1:29" ht="16.5" x14ac:dyDescent="0.35">
      <c r="A36" s="12"/>
      <c r="B36" s="13"/>
      <c r="C36" s="13"/>
      <c r="D36" s="14"/>
      <c r="E36" s="15"/>
      <c r="F36" s="16"/>
      <c r="G36" s="16"/>
      <c r="H36" s="17"/>
      <c r="I36" s="17"/>
      <c r="J36" s="17"/>
      <c r="K36" s="119">
        <f t="shared" si="14"/>
        <v>0</v>
      </c>
      <c r="L36" s="102" t="str">
        <f>IF(K36&gt;0,IF(K36&gt;M36,"Errore n. max giorni! Verificare periodo inserito",IF(NETWORKDAYS.INTL(F36,G36,11,'MENU TENDINA'!I$30:I$41)=K36,"ok","")),"")</f>
        <v/>
      </c>
      <c r="M36" s="20" t="str">
        <f>IF(K36&gt;0,NETWORKDAYS.INTL(F36,G36,11,'MENU TENDINA'!$I$30:$I$41),"")</f>
        <v/>
      </c>
      <c r="N36" s="29"/>
      <c r="O36" s="22">
        <f t="shared" si="0"/>
        <v>0</v>
      </c>
      <c r="P36" s="22">
        <f t="shared" si="10"/>
        <v>0</v>
      </c>
      <c r="Q36" s="23">
        <f t="shared" si="1"/>
        <v>0</v>
      </c>
      <c r="R36" s="23">
        <f t="shared" si="2"/>
        <v>0</v>
      </c>
      <c r="S36" s="23">
        <f t="shared" si="3"/>
        <v>0</v>
      </c>
      <c r="T36" s="107">
        <f t="shared" si="11"/>
        <v>0</v>
      </c>
      <c r="U36" s="25">
        <f t="shared" si="15"/>
        <v>0</v>
      </c>
      <c r="V36" s="26">
        <f t="shared" si="16"/>
        <v>0</v>
      </c>
      <c r="W36" s="178">
        <f t="shared" si="5"/>
        <v>0</v>
      </c>
      <c r="X36" s="179">
        <f t="shared" si="6"/>
        <v>0</v>
      </c>
      <c r="Y36" s="178">
        <f t="shared" si="7"/>
        <v>0</v>
      </c>
      <c r="Z36" s="179">
        <f t="shared" si="8"/>
        <v>0</v>
      </c>
      <c r="AA36" s="179">
        <f t="shared" si="9"/>
        <v>0</v>
      </c>
      <c r="AB36" s="110">
        <f t="shared" si="12"/>
        <v>0</v>
      </c>
      <c r="AC36" s="103">
        <f t="shared" si="13"/>
        <v>0</v>
      </c>
    </row>
    <row r="37" spans="1:29" ht="16.5" x14ac:dyDescent="0.35">
      <c r="A37" s="12"/>
      <c r="B37" s="13"/>
      <c r="C37" s="13"/>
      <c r="D37" s="14"/>
      <c r="E37" s="15"/>
      <c r="F37" s="16"/>
      <c r="G37" s="16"/>
      <c r="H37" s="17"/>
      <c r="I37" s="17"/>
      <c r="J37" s="17"/>
      <c r="K37" s="119">
        <f t="shared" si="14"/>
        <v>0</v>
      </c>
      <c r="L37" s="102" t="str">
        <f>IF(K37&gt;0,IF(K37&gt;M37,"Errore n. max giorni! Verificare periodo inserito",IF(NETWORKDAYS.INTL(F37,G37,11,'MENU TENDINA'!I$30:I$41)=K37,"ok","")),"")</f>
        <v/>
      </c>
      <c r="M37" s="20" t="str">
        <f>IF(K37&gt;0,NETWORKDAYS.INTL(F37,G37,11,'MENU TENDINA'!$I$30:$I$41),"")</f>
        <v/>
      </c>
      <c r="N37" s="29"/>
      <c r="O37" s="22">
        <f t="shared" si="0"/>
        <v>0</v>
      </c>
      <c r="P37" s="22">
        <f t="shared" si="10"/>
        <v>0</v>
      </c>
      <c r="Q37" s="23">
        <f t="shared" si="1"/>
        <v>0</v>
      </c>
      <c r="R37" s="23">
        <f t="shared" si="2"/>
        <v>0</v>
      </c>
      <c r="S37" s="23">
        <f t="shared" si="3"/>
        <v>0</v>
      </c>
      <c r="T37" s="107">
        <f t="shared" si="11"/>
        <v>0</v>
      </c>
      <c r="U37" s="25">
        <f t="shared" si="15"/>
        <v>0</v>
      </c>
      <c r="V37" s="26">
        <f t="shared" si="16"/>
        <v>0</v>
      </c>
      <c r="W37" s="178">
        <f t="shared" si="5"/>
        <v>0</v>
      </c>
      <c r="X37" s="179">
        <f t="shared" si="6"/>
        <v>0</v>
      </c>
      <c r="Y37" s="178">
        <f t="shared" si="7"/>
        <v>0</v>
      </c>
      <c r="Z37" s="179">
        <f t="shared" si="8"/>
        <v>0</v>
      </c>
      <c r="AA37" s="179">
        <f t="shared" si="9"/>
        <v>0</v>
      </c>
      <c r="AB37" s="110">
        <f t="shared" si="12"/>
        <v>0</v>
      </c>
      <c r="AC37" s="103">
        <f t="shared" si="13"/>
        <v>0</v>
      </c>
    </row>
    <row r="38" spans="1:29" ht="16.5" x14ac:dyDescent="0.35">
      <c r="A38" s="12"/>
      <c r="B38" s="13"/>
      <c r="C38" s="13"/>
      <c r="D38" s="14"/>
      <c r="E38" s="15"/>
      <c r="F38" s="16"/>
      <c r="G38" s="16"/>
      <c r="H38" s="17"/>
      <c r="I38" s="17"/>
      <c r="J38" s="17"/>
      <c r="K38" s="119">
        <f t="shared" si="14"/>
        <v>0</v>
      </c>
      <c r="L38" s="102" t="str">
        <f>IF(K38&gt;0,IF(K38&gt;M38,"Errore n. max giorni! Verificare periodo inserito",IF(NETWORKDAYS.INTL(F38,G38,11,'MENU TENDINA'!I$30:I$41)=K38,"ok","")),"")</f>
        <v/>
      </c>
      <c r="M38" s="20" t="str">
        <f>IF(K38&gt;0,NETWORKDAYS.INTL(F38,G38,11,'MENU TENDINA'!$I$30:$I$41),"")</f>
        <v/>
      </c>
      <c r="N38" s="29"/>
      <c r="O38" s="22">
        <f t="shared" si="0"/>
        <v>0</v>
      </c>
      <c r="P38" s="22">
        <f t="shared" si="10"/>
        <v>0</v>
      </c>
      <c r="Q38" s="23">
        <f t="shared" si="1"/>
        <v>0</v>
      </c>
      <c r="R38" s="23">
        <f t="shared" si="2"/>
        <v>0</v>
      </c>
      <c r="S38" s="23">
        <f t="shared" si="3"/>
        <v>0</v>
      </c>
      <c r="T38" s="107">
        <f t="shared" si="11"/>
        <v>0</v>
      </c>
      <c r="U38" s="25">
        <f t="shared" si="15"/>
        <v>0</v>
      </c>
      <c r="V38" s="26">
        <f t="shared" si="16"/>
        <v>0</v>
      </c>
      <c r="W38" s="178">
        <f t="shared" si="5"/>
        <v>0</v>
      </c>
      <c r="X38" s="179">
        <f t="shared" si="6"/>
        <v>0</v>
      </c>
      <c r="Y38" s="178">
        <f t="shared" si="7"/>
        <v>0</v>
      </c>
      <c r="Z38" s="179">
        <f t="shared" si="8"/>
        <v>0</v>
      </c>
      <c r="AA38" s="179">
        <f t="shared" si="9"/>
        <v>0</v>
      </c>
      <c r="AB38" s="110">
        <f t="shared" si="12"/>
        <v>0</v>
      </c>
      <c r="AC38" s="103">
        <f t="shared" si="13"/>
        <v>0</v>
      </c>
    </row>
    <row r="39" spans="1:29" ht="16.5" x14ac:dyDescent="0.35">
      <c r="A39" s="12"/>
      <c r="B39" s="13"/>
      <c r="C39" s="13"/>
      <c r="D39" s="14"/>
      <c r="E39" s="15"/>
      <c r="F39" s="16"/>
      <c r="G39" s="16"/>
      <c r="H39" s="17"/>
      <c r="I39" s="17"/>
      <c r="J39" s="17"/>
      <c r="K39" s="119">
        <f t="shared" si="14"/>
        <v>0</v>
      </c>
      <c r="L39" s="102" t="str">
        <f>IF(K39&gt;0,IF(K39&gt;M39,"Errore n. max giorni! Verificare periodo inserito",IF(NETWORKDAYS.INTL(F39,G39,11,'MENU TENDINA'!I$30:I$41)=K39,"ok","")),"")</f>
        <v/>
      </c>
      <c r="M39" s="20" t="str">
        <f>IF(K39&gt;0,NETWORKDAYS.INTL(F39,G39,11,'MENU TENDINA'!$I$30:$I$41),"")</f>
        <v/>
      </c>
      <c r="N39" s="29"/>
      <c r="O39" s="22">
        <f t="shared" ref="O39:O70" si="17">IF(H39&gt;0,18.73,0)</f>
        <v>0</v>
      </c>
      <c r="P39" s="22">
        <f t="shared" si="10"/>
        <v>0</v>
      </c>
      <c r="Q39" s="23">
        <f t="shared" ref="Q39:Q70" si="18">ROUND(H39*O39,2)</f>
        <v>0</v>
      </c>
      <c r="R39" s="23">
        <f t="shared" ref="R39:R70" si="19">ROUND(I39*P39,2)</f>
        <v>0</v>
      </c>
      <c r="S39" s="23">
        <f t="shared" ref="S39:S70" si="20">ROUND(J39*P39,2)</f>
        <v>0</v>
      </c>
      <c r="T39" s="107">
        <f t="shared" si="11"/>
        <v>0</v>
      </c>
      <c r="U39" s="25">
        <f t="shared" si="15"/>
        <v>0</v>
      </c>
      <c r="V39" s="26">
        <f t="shared" si="16"/>
        <v>0</v>
      </c>
      <c r="W39" s="178">
        <f t="shared" ref="W39:W70" si="21">IF(H39&gt;0,ROUND((V39*O39),2),0)</f>
        <v>0</v>
      </c>
      <c r="X39" s="179">
        <f t="shared" ref="X39:X70" si="22">IF(H39&gt;0,ROUND(O39-W39,2),0)</f>
        <v>0</v>
      </c>
      <c r="Y39" s="178">
        <f t="shared" ref="Y39:Y70" si="23">IF(I39&gt;0,(ROUND((V39*P39),2)),0)</f>
        <v>0</v>
      </c>
      <c r="Z39" s="179">
        <f t="shared" ref="Z39:Z70" si="24">IF(I39&gt;0,ROUND(P39-Y39,2),0)</f>
        <v>0</v>
      </c>
      <c r="AA39" s="179">
        <f t="shared" ref="AA39:AA70" si="25">IF(J39&gt;0,P39,0)</f>
        <v>0</v>
      </c>
      <c r="AB39" s="110">
        <f t="shared" si="12"/>
        <v>0</v>
      </c>
      <c r="AC39" s="103">
        <f t="shared" si="13"/>
        <v>0</v>
      </c>
    </row>
    <row r="40" spans="1:29" ht="16.5" x14ac:dyDescent="0.35">
      <c r="A40" s="12"/>
      <c r="B40" s="13"/>
      <c r="C40" s="13"/>
      <c r="D40" s="14"/>
      <c r="E40" s="15"/>
      <c r="F40" s="16"/>
      <c r="G40" s="16"/>
      <c r="H40" s="17"/>
      <c r="I40" s="17"/>
      <c r="J40" s="17"/>
      <c r="K40" s="119">
        <f t="shared" si="14"/>
        <v>0</v>
      </c>
      <c r="L40" s="102" t="str">
        <f>IF(K40&gt;0,IF(K40&gt;M40,"Errore n. max giorni! Verificare periodo inserito",IF(NETWORKDAYS.INTL(F40,G40,11,'MENU TENDINA'!I$30:I$41)=K40,"ok","")),"")</f>
        <v/>
      </c>
      <c r="M40" s="20" t="str">
        <f>IF(K40&gt;0,NETWORKDAYS.INTL(F40,G40,11,'MENU TENDINA'!$I$30:$I$41),"")</f>
        <v/>
      </c>
      <c r="N40" s="29"/>
      <c r="O40" s="22">
        <f t="shared" si="17"/>
        <v>0</v>
      </c>
      <c r="P40" s="22">
        <f t="shared" si="10"/>
        <v>0</v>
      </c>
      <c r="Q40" s="23">
        <f t="shared" si="18"/>
        <v>0</v>
      </c>
      <c r="R40" s="23">
        <f t="shared" si="19"/>
        <v>0</v>
      </c>
      <c r="S40" s="23">
        <f t="shared" si="20"/>
        <v>0</v>
      </c>
      <c r="T40" s="107">
        <f t="shared" si="11"/>
        <v>0</v>
      </c>
      <c r="U40" s="25">
        <f t="shared" si="15"/>
        <v>0</v>
      </c>
      <c r="V40" s="26">
        <f t="shared" si="16"/>
        <v>0</v>
      </c>
      <c r="W40" s="178">
        <f t="shared" si="21"/>
        <v>0</v>
      </c>
      <c r="X40" s="179">
        <f t="shared" si="22"/>
        <v>0</v>
      </c>
      <c r="Y40" s="178">
        <f t="shared" si="23"/>
        <v>0</v>
      </c>
      <c r="Z40" s="179">
        <f t="shared" si="24"/>
        <v>0</v>
      </c>
      <c r="AA40" s="179">
        <f t="shared" si="25"/>
        <v>0</v>
      </c>
      <c r="AB40" s="110">
        <f t="shared" si="12"/>
        <v>0</v>
      </c>
      <c r="AC40" s="103">
        <f t="shared" si="13"/>
        <v>0</v>
      </c>
    </row>
    <row r="41" spans="1:29" ht="16.5" x14ac:dyDescent="0.35">
      <c r="A41" s="12"/>
      <c r="B41" s="13"/>
      <c r="C41" s="13"/>
      <c r="D41" s="14"/>
      <c r="E41" s="15"/>
      <c r="F41" s="16"/>
      <c r="G41" s="16"/>
      <c r="H41" s="17"/>
      <c r="I41" s="17"/>
      <c r="J41" s="17"/>
      <c r="K41" s="119">
        <f t="shared" si="14"/>
        <v>0</v>
      </c>
      <c r="L41" s="102" t="str">
        <f>IF(K41&gt;0,IF(K41&gt;M41,"Errore n. max giorni! Verificare periodo inserito",IF(NETWORKDAYS.INTL(F41,G41,11,'MENU TENDINA'!I$30:I$41)=K41,"ok","")),"")</f>
        <v/>
      </c>
      <c r="M41" s="20" t="str">
        <f>IF(K41&gt;0,NETWORKDAYS.INTL(F41,G41,11,'MENU TENDINA'!$I$30:$I$41),"")</f>
        <v/>
      </c>
      <c r="N41" s="29"/>
      <c r="O41" s="22">
        <f t="shared" si="17"/>
        <v>0</v>
      </c>
      <c r="P41" s="22">
        <f t="shared" si="10"/>
        <v>0</v>
      </c>
      <c r="Q41" s="23">
        <f t="shared" si="18"/>
        <v>0</v>
      </c>
      <c r="R41" s="23">
        <f t="shared" si="19"/>
        <v>0</v>
      </c>
      <c r="S41" s="23">
        <f t="shared" si="20"/>
        <v>0</v>
      </c>
      <c r="T41" s="107">
        <f t="shared" si="11"/>
        <v>0</v>
      </c>
      <c r="U41" s="25">
        <f t="shared" ref="U41:U72" si="26">IF(N41=0,0,IF((N41&lt;5000),5000,N41))</f>
        <v>0</v>
      </c>
      <c r="V41" s="26">
        <f t="shared" si="16"/>
        <v>0</v>
      </c>
      <c r="W41" s="178">
        <f t="shared" si="21"/>
        <v>0</v>
      </c>
      <c r="X41" s="179">
        <f t="shared" si="22"/>
        <v>0</v>
      </c>
      <c r="Y41" s="178">
        <f t="shared" si="23"/>
        <v>0</v>
      </c>
      <c r="Z41" s="179">
        <f t="shared" si="24"/>
        <v>0</v>
      </c>
      <c r="AA41" s="179">
        <f t="shared" si="25"/>
        <v>0</v>
      </c>
      <c r="AB41" s="110">
        <f t="shared" si="12"/>
        <v>0</v>
      </c>
      <c r="AC41" s="103">
        <f t="shared" si="13"/>
        <v>0</v>
      </c>
    </row>
    <row r="42" spans="1:29" ht="16.5" x14ac:dyDescent="0.35">
      <c r="A42" s="12"/>
      <c r="B42" s="13"/>
      <c r="C42" s="13"/>
      <c r="D42" s="14"/>
      <c r="E42" s="15"/>
      <c r="F42" s="16"/>
      <c r="G42" s="16"/>
      <c r="H42" s="17"/>
      <c r="I42" s="17"/>
      <c r="J42" s="17"/>
      <c r="K42" s="119">
        <f t="shared" si="14"/>
        <v>0</v>
      </c>
      <c r="L42" s="102" t="str">
        <f>IF(K42&gt;0,IF(K42&gt;M42,"Errore n. max giorni! Verificare periodo inserito",IF(NETWORKDAYS.INTL(F42,G42,11,'MENU TENDINA'!I$30:I$41)=K42,"ok","")),"")</f>
        <v/>
      </c>
      <c r="M42" s="20" t="str">
        <f>IF(K42&gt;0,NETWORKDAYS.INTL(F42,G42,11,'MENU TENDINA'!$I$30:$I$41),"")</f>
        <v/>
      </c>
      <c r="N42" s="29"/>
      <c r="O42" s="22">
        <f t="shared" si="17"/>
        <v>0</v>
      </c>
      <c r="P42" s="22">
        <f t="shared" si="10"/>
        <v>0</v>
      </c>
      <c r="Q42" s="23">
        <f t="shared" si="18"/>
        <v>0</v>
      </c>
      <c r="R42" s="23">
        <f t="shared" si="19"/>
        <v>0</v>
      </c>
      <c r="S42" s="23">
        <f t="shared" si="20"/>
        <v>0</v>
      </c>
      <c r="T42" s="107">
        <f t="shared" si="11"/>
        <v>0</v>
      </c>
      <c r="U42" s="25">
        <f t="shared" si="26"/>
        <v>0</v>
      </c>
      <c r="V42" s="26">
        <f t="shared" si="16"/>
        <v>0</v>
      </c>
      <c r="W42" s="178">
        <f t="shared" si="21"/>
        <v>0</v>
      </c>
      <c r="X42" s="179">
        <f t="shared" si="22"/>
        <v>0</v>
      </c>
      <c r="Y42" s="178">
        <f t="shared" si="23"/>
        <v>0</v>
      </c>
      <c r="Z42" s="179">
        <f t="shared" si="24"/>
        <v>0</v>
      </c>
      <c r="AA42" s="179">
        <f t="shared" si="25"/>
        <v>0</v>
      </c>
      <c r="AB42" s="110">
        <f t="shared" si="12"/>
        <v>0</v>
      </c>
      <c r="AC42" s="103">
        <f t="shared" si="13"/>
        <v>0</v>
      </c>
    </row>
    <row r="43" spans="1:29" ht="16.5" x14ac:dyDescent="0.35">
      <c r="A43" s="12"/>
      <c r="B43" s="13"/>
      <c r="C43" s="13"/>
      <c r="D43" s="14"/>
      <c r="E43" s="15"/>
      <c r="F43" s="16"/>
      <c r="G43" s="16"/>
      <c r="H43" s="17"/>
      <c r="I43" s="17"/>
      <c r="J43" s="17"/>
      <c r="K43" s="119">
        <f t="shared" si="14"/>
        <v>0</v>
      </c>
      <c r="L43" s="102" t="str">
        <f>IF(K43&gt;0,IF(K43&gt;M43,"Errore n. max giorni! Verificare periodo inserito",IF(NETWORKDAYS.INTL(F43,G43,11,'MENU TENDINA'!I$30:I$41)=K43,"ok","")),"")</f>
        <v/>
      </c>
      <c r="M43" s="20" t="str">
        <f>IF(K43&gt;0,NETWORKDAYS.INTL(F43,G43,11,'MENU TENDINA'!$I$30:$I$41),"")</f>
        <v/>
      </c>
      <c r="N43" s="29"/>
      <c r="O43" s="22">
        <f t="shared" si="17"/>
        <v>0</v>
      </c>
      <c r="P43" s="22">
        <f t="shared" si="10"/>
        <v>0</v>
      </c>
      <c r="Q43" s="23">
        <f t="shared" si="18"/>
        <v>0</v>
      </c>
      <c r="R43" s="23">
        <f t="shared" si="19"/>
        <v>0</v>
      </c>
      <c r="S43" s="23">
        <f t="shared" si="20"/>
        <v>0</v>
      </c>
      <c r="T43" s="107">
        <f t="shared" si="11"/>
        <v>0</v>
      </c>
      <c r="U43" s="25">
        <f t="shared" si="26"/>
        <v>0</v>
      </c>
      <c r="V43" s="26">
        <f t="shared" si="16"/>
        <v>0</v>
      </c>
      <c r="W43" s="178">
        <f t="shared" si="21"/>
        <v>0</v>
      </c>
      <c r="X43" s="179">
        <f t="shared" si="22"/>
        <v>0</v>
      </c>
      <c r="Y43" s="178">
        <f t="shared" si="23"/>
        <v>0</v>
      </c>
      <c r="Z43" s="179">
        <f t="shared" si="24"/>
        <v>0</v>
      </c>
      <c r="AA43" s="179">
        <f t="shared" si="25"/>
        <v>0</v>
      </c>
      <c r="AB43" s="110">
        <f t="shared" si="12"/>
        <v>0</v>
      </c>
      <c r="AC43" s="103">
        <f t="shared" si="13"/>
        <v>0</v>
      </c>
    </row>
    <row r="44" spans="1:29" ht="16.5" x14ac:dyDescent="0.35">
      <c r="A44" s="12"/>
      <c r="B44" s="13"/>
      <c r="C44" s="13"/>
      <c r="D44" s="14"/>
      <c r="E44" s="15"/>
      <c r="F44" s="16"/>
      <c r="G44" s="16"/>
      <c r="H44" s="17"/>
      <c r="I44" s="17"/>
      <c r="J44" s="17"/>
      <c r="K44" s="119">
        <f t="shared" si="14"/>
        <v>0</v>
      </c>
      <c r="L44" s="102" t="str">
        <f>IF(K44&gt;0,IF(K44&gt;M44,"Errore n. max giorni! Verificare periodo inserito",IF(NETWORKDAYS.INTL(F44,G44,11,'MENU TENDINA'!I$30:I$41)=K44,"ok","")),"")</f>
        <v/>
      </c>
      <c r="M44" s="20" t="str">
        <f>IF(K44&gt;0,NETWORKDAYS.INTL(F44,G44,11,'MENU TENDINA'!$I$30:$I$41),"")</f>
        <v/>
      </c>
      <c r="N44" s="29"/>
      <c r="O44" s="22">
        <f t="shared" si="17"/>
        <v>0</v>
      </c>
      <c r="P44" s="22">
        <f t="shared" si="10"/>
        <v>0</v>
      </c>
      <c r="Q44" s="23">
        <f t="shared" si="18"/>
        <v>0</v>
      </c>
      <c r="R44" s="23">
        <f t="shared" si="19"/>
        <v>0</v>
      </c>
      <c r="S44" s="23">
        <f t="shared" si="20"/>
        <v>0</v>
      </c>
      <c r="T44" s="107">
        <f t="shared" si="11"/>
        <v>0</v>
      </c>
      <c r="U44" s="25">
        <f t="shared" si="26"/>
        <v>0</v>
      </c>
      <c r="V44" s="26">
        <f t="shared" si="16"/>
        <v>0</v>
      </c>
      <c r="W44" s="178">
        <f t="shared" si="21"/>
        <v>0</v>
      </c>
      <c r="X44" s="179">
        <f t="shared" si="22"/>
        <v>0</v>
      </c>
      <c r="Y44" s="178">
        <f t="shared" si="23"/>
        <v>0</v>
      </c>
      <c r="Z44" s="179">
        <f t="shared" si="24"/>
        <v>0</v>
      </c>
      <c r="AA44" s="179">
        <f t="shared" si="25"/>
        <v>0</v>
      </c>
      <c r="AB44" s="110">
        <f t="shared" si="12"/>
        <v>0</v>
      </c>
      <c r="AC44" s="103">
        <f t="shared" si="13"/>
        <v>0</v>
      </c>
    </row>
    <row r="45" spans="1:29" ht="16.5" x14ac:dyDescent="0.35">
      <c r="A45" s="12"/>
      <c r="B45" s="13"/>
      <c r="C45" s="13"/>
      <c r="D45" s="14"/>
      <c r="E45" s="15"/>
      <c r="F45" s="16"/>
      <c r="G45" s="16"/>
      <c r="H45" s="17"/>
      <c r="I45" s="17"/>
      <c r="J45" s="17"/>
      <c r="K45" s="119">
        <f t="shared" si="14"/>
        <v>0</v>
      </c>
      <c r="L45" s="102" t="str">
        <f>IF(K45&gt;0,IF(K45&gt;M45,"Errore n. max giorni! Verificare periodo inserito",IF(NETWORKDAYS.INTL(F45,G45,11,'MENU TENDINA'!I$30:I$41)=K45,"ok","")),"")</f>
        <v/>
      </c>
      <c r="M45" s="20" t="str">
        <f>IF(K45&gt;0,NETWORKDAYS.INTL(F45,G45,11,'MENU TENDINA'!$I$30:$I$41),"")</f>
        <v/>
      </c>
      <c r="N45" s="29"/>
      <c r="O45" s="22">
        <f t="shared" si="17"/>
        <v>0</v>
      </c>
      <c r="P45" s="22">
        <f t="shared" si="10"/>
        <v>0</v>
      </c>
      <c r="Q45" s="23">
        <f t="shared" si="18"/>
        <v>0</v>
      </c>
      <c r="R45" s="23">
        <f t="shared" si="19"/>
        <v>0</v>
      </c>
      <c r="S45" s="23">
        <f t="shared" si="20"/>
        <v>0</v>
      </c>
      <c r="T45" s="107">
        <f t="shared" si="11"/>
        <v>0</v>
      </c>
      <c r="U45" s="25">
        <f t="shared" si="26"/>
        <v>0</v>
      </c>
      <c r="V45" s="26">
        <f t="shared" si="16"/>
        <v>0</v>
      </c>
      <c r="W45" s="178">
        <f t="shared" si="21"/>
        <v>0</v>
      </c>
      <c r="X45" s="179">
        <f t="shared" si="22"/>
        <v>0</v>
      </c>
      <c r="Y45" s="178">
        <f t="shared" si="23"/>
        <v>0</v>
      </c>
      <c r="Z45" s="179">
        <f t="shared" si="24"/>
        <v>0</v>
      </c>
      <c r="AA45" s="179">
        <f t="shared" si="25"/>
        <v>0</v>
      </c>
      <c r="AB45" s="110">
        <f t="shared" si="12"/>
        <v>0</v>
      </c>
      <c r="AC45" s="103">
        <f t="shared" si="13"/>
        <v>0</v>
      </c>
    </row>
    <row r="46" spans="1:29" ht="16.5" x14ac:dyDescent="0.35">
      <c r="A46" s="12"/>
      <c r="B46" s="13"/>
      <c r="C46" s="13"/>
      <c r="D46" s="14"/>
      <c r="E46" s="15"/>
      <c r="F46" s="16"/>
      <c r="G46" s="16"/>
      <c r="H46" s="17"/>
      <c r="I46" s="17"/>
      <c r="J46" s="17"/>
      <c r="K46" s="119">
        <f t="shared" si="14"/>
        <v>0</v>
      </c>
      <c r="L46" s="102" t="str">
        <f>IF(K46&gt;0,IF(K46&gt;M46,"Errore n. max giorni! Verificare periodo inserito",IF(NETWORKDAYS.INTL(F46,G46,11,'MENU TENDINA'!I$30:I$41)=K46,"ok","")),"")</f>
        <v/>
      </c>
      <c r="M46" s="20" t="str">
        <f>IF(K46&gt;0,NETWORKDAYS.INTL(F46,G46,11,'MENU TENDINA'!$I$30:$I$41),"")</f>
        <v/>
      </c>
      <c r="N46" s="29"/>
      <c r="O46" s="22">
        <f t="shared" si="17"/>
        <v>0</v>
      </c>
      <c r="P46" s="22">
        <f t="shared" si="10"/>
        <v>0</v>
      </c>
      <c r="Q46" s="23">
        <f t="shared" si="18"/>
        <v>0</v>
      </c>
      <c r="R46" s="23">
        <f t="shared" si="19"/>
        <v>0</v>
      </c>
      <c r="S46" s="23">
        <f t="shared" si="20"/>
        <v>0</v>
      </c>
      <c r="T46" s="107">
        <f t="shared" si="11"/>
        <v>0</v>
      </c>
      <c r="U46" s="25">
        <f t="shared" si="26"/>
        <v>0</v>
      </c>
      <c r="V46" s="26">
        <f t="shared" si="16"/>
        <v>0</v>
      </c>
      <c r="W46" s="178">
        <f t="shared" si="21"/>
        <v>0</v>
      </c>
      <c r="X46" s="179">
        <f t="shared" si="22"/>
        <v>0</v>
      </c>
      <c r="Y46" s="178">
        <f t="shared" si="23"/>
        <v>0</v>
      </c>
      <c r="Z46" s="179">
        <f t="shared" si="24"/>
        <v>0</v>
      </c>
      <c r="AA46" s="179">
        <f t="shared" si="25"/>
        <v>0</v>
      </c>
      <c r="AB46" s="110">
        <f t="shared" si="12"/>
        <v>0</v>
      </c>
      <c r="AC46" s="103">
        <f t="shared" si="13"/>
        <v>0</v>
      </c>
    </row>
    <row r="47" spans="1:29" ht="16.5" x14ac:dyDescent="0.35">
      <c r="A47" s="12"/>
      <c r="B47" s="13"/>
      <c r="C47" s="13"/>
      <c r="D47" s="14"/>
      <c r="E47" s="15"/>
      <c r="F47" s="16"/>
      <c r="G47" s="16"/>
      <c r="H47" s="17"/>
      <c r="I47" s="17"/>
      <c r="J47" s="17"/>
      <c r="K47" s="119">
        <f t="shared" si="14"/>
        <v>0</v>
      </c>
      <c r="L47" s="102" t="str">
        <f>IF(K47&gt;0,IF(K47&gt;M47,"Errore n. max giorni! Verificare periodo inserito",IF(NETWORKDAYS.INTL(F47,G47,11,'MENU TENDINA'!I$30:I$41)=K47,"ok","")),"")</f>
        <v/>
      </c>
      <c r="M47" s="20" t="str">
        <f>IF(K47&gt;0,NETWORKDAYS.INTL(F47,G47,11,'MENU TENDINA'!$I$30:$I$41),"")</f>
        <v/>
      </c>
      <c r="N47" s="29"/>
      <c r="O47" s="22">
        <f t="shared" si="17"/>
        <v>0</v>
      </c>
      <c r="P47" s="22">
        <f t="shared" si="10"/>
        <v>0</v>
      </c>
      <c r="Q47" s="23">
        <f t="shared" si="18"/>
        <v>0</v>
      </c>
      <c r="R47" s="23">
        <f t="shared" si="19"/>
        <v>0</v>
      </c>
      <c r="S47" s="23">
        <f t="shared" si="20"/>
        <v>0</v>
      </c>
      <c r="T47" s="107">
        <f t="shared" si="11"/>
        <v>0</v>
      </c>
      <c r="U47" s="25">
        <f t="shared" si="26"/>
        <v>0</v>
      </c>
      <c r="V47" s="26">
        <f t="shared" si="16"/>
        <v>0</v>
      </c>
      <c r="W47" s="178">
        <f t="shared" si="21"/>
        <v>0</v>
      </c>
      <c r="X47" s="179">
        <f t="shared" si="22"/>
        <v>0</v>
      </c>
      <c r="Y47" s="178">
        <f t="shared" si="23"/>
        <v>0</v>
      </c>
      <c r="Z47" s="179">
        <f t="shared" si="24"/>
        <v>0</v>
      </c>
      <c r="AA47" s="179">
        <f t="shared" si="25"/>
        <v>0</v>
      </c>
      <c r="AB47" s="110">
        <f t="shared" si="12"/>
        <v>0</v>
      </c>
      <c r="AC47" s="103">
        <f t="shared" si="13"/>
        <v>0</v>
      </c>
    </row>
    <row r="48" spans="1:29" ht="16.5" x14ac:dyDescent="0.35">
      <c r="A48" s="12"/>
      <c r="B48" s="13"/>
      <c r="C48" s="13"/>
      <c r="D48" s="14"/>
      <c r="E48" s="15"/>
      <c r="F48" s="16"/>
      <c r="G48" s="16"/>
      <c r="H48" s="17"/>
      <c r="I48" s="17"/>
      <c r="J48" s="17"/>
      <c r="K48" s="119">
        <f t="shared" si="14"/>
        <v>0</v>
      </c>
      <c r="L48" s="102" t="str">
        <f>IF(K48&gt;0,IF(K48&gt;M48,"Errore n. max giorni! Verificare periodo inserito",IF(NETWORKDAYS.INTL(F48,G48,11,'MENU TENDINA'!I$30:I$41)=K48,"ok","")),"")</f>
        <v/>
      </c>
      <c r="M48" s="20" t="str">
        <f>IF(K48&gt;0,NETWORKDAYS.INTL(F48,G48,11,'MENU TENDINA'!$I$30:$I$41),"")</f>
        <v/>
      </c>
      <c r="N48" s="29"/>
      <c r="O48" s="22">
        <f t="shared" si="17"/>
        <v>0</v>
      </c>
      <c r="P48" s="22">
        <f t="shared" si="10"/>
        <v>0</v>
      </c>
      <c r="Q48" s="23">
        <f t="shared" si="18"/>
        <v>0</v>
      </c>
      <c r="R48" s="23">
        <f t="shared" si="19"/>
        <v>0</v>
      </c>
      <c r="S48" s="23">
        <f t="shared" si="20"/>
        <v>0</v>
      </c>
      <c r="T48" s="107">
        <f t="shared" si="11"/>
        <v>0</v>
      </c>
      <c r="U48" s="25">
        <f t="shared" si="26"/>
        <v>0</v>
      </c>
      <c r="V48" s="26">
        <f t="shared" si="16"/>
        <v>0</v>
      </c>
      <c r="W48" s="178">
        <f t="shared" si="21"/>
        <v>0</v>
      </c>
      <c r="X48" s="179">
        <f t="shared" si="22"/>
        <v>0</v>
      </c>
      <c r="Y48" s="178">
        <f t="shared" si="23"/>
        <v>0</v>
      </c>
      <c r="Z48" s="179">
        <f t="shared" si="24"/>
        <v>0</v>
      </c>
      <c r="AA48" s="179">
        <f t="shared" si="25"/>
        <v>0</v>
      </c>
      <c r="AB48" s="110">
        <f t="shared" si="12"/>
        <v>0</v>
      </c>
      <c r="AC48" s="103">
        <f t="shared" si="13"/>
        <v>0</v>
      </c>
    </row>
    <row r="49" spans="1:29" ht="16.5" x14ac:dyDescent="0.35">
      <c r="A49" s="12"/>
      <c r="B49" s="13"/>
      <c r="C49" s="13"/>
      <c r="D49" s="14"/>
      <c r="E49" s="15"/>
      <c r="F49" s="16"/>
      <c r="G49" s="16"/>
      <c r="H49" s="17"/>
      <c r="I49" s="17"/>
      <c r="J49" s="17"/>
      <c r="K49" s="119">
        <f t="shared" si="14"/>
        <v>0</v>
      </c>
      <c r="L49" s="102" t="str">
        <f>IF(K49&gt;0,IF(K49&gt;M49,"Errore n. max giorni! Verificare periodo inserito",IF(NETWORKDAYS.INTL(F49,G49,11,'MENU TENDINA'!I$30:I$41)=K49,"ok","")),"")</f>
        <v/>
      </c>
      <c r="M49" s="20" t="str">
        <f>IF(K49&gt;0,NETWORKDAYS.INTL(F49,G49,11,'MENU TENDINA'!$I$30:$I$41),"")</f>
        <v/>
      </c>
      <c r="N49" s="29"/>
      <c r="O49" s="22">
        <f t="shared" si="17"/>
        <v>0</v>
      </c>
      <c r="P49" s="22">
        <f t="shared" si="10"/>
        <v>0</v>
      </c>
      <c r="Q49" s="23">
        <f t="shared" si="18"/>
        <v>0</v>
      </c>
      <c r="R49" s="23">
        <f t="shared" si="19"/>
        <v>0</v>
      </c>
      <c r="S49" s="23">
        <f t="shared" si="20"/>
        <v>0</v>
      </c>
      <c r="T49" s="107">
        <f t="shared" si="11"/>
        <v>0</v>
      </c>
      <c r="U49" s="25">
        <f t="shared" si="26"/>
        <v>0</v>
      </c>
      <c r="V49" s="26">
        <f t="shared" si="16"/>
        <v>0</v>
      </c>
      <c r="W49" s="178">
        <f t="shared" si="21"/>
        <v>0</v>
      </c>
      <c r="X49" s="179">
        <f t="shared" si="22"/>
        <v>0</v>
      </c>
      <c r="Y49" s="178">
        <f t="shared" si="23"/>
        <v>0</v>
      </c>
      <c r="Z49" s="179">
        <f t="shared" si="24"/>
        <v>0</v>
      </c>
      <c r="AA49" s="179">
        <f t="shared" si="25"/>
        <v>0</v>
      </c>
      <c r="AB49" s="110">
        <f t="shared" si="12"/>
        <v>0</v>
      </c>
      <c r="AC49" s="103">
        <f t="shared" si="13"/>
        <v>0</v>
      </c>
    </row>
    <row r="50" spans="1:29" ht="16.5" x14ac:dyDescent="0.35">
      <c r="A50" s="12"/>
      <c r="B50" s="13"/>
      <c r="C50" s="13"/>
      <c r="D50" s="14"/>
      <c r="E50" s="15"/>
      <c r="F50" s="16"/>
      <c r="G50" s="16"/>
      <c r="H50" s="17"/>
      <c r="I50" s="17"/>
      <c r="J50" s="17"/>
      <c r="K50" s="119">
        <f t="shared" si="14"/>
        <v>0</v>
      </c>
      <c r="L50" s="102" t="str">
        <f>IF(K50&gt;0,IF(K50&gt;M50,"Errore n. max giorni! Verificare periodo inserito",IF(NETWORKDAYS.INTL(F50,G50,11,'MENU TENDINA'!I$30:I$41)=K50,"ok","")),"")</f>
        <v/>
      </c>
      <c r="M50" s="20" t="str">
        <f>IF(K50&gt;0,NETWORKDAYS.INTL(F50,G50,11,'MENU TENDINA'!$I$30:$I$41),"")</f>
        <v/>
      </c>
      <c r="N50" s="29"/>
      <c r="O50" s="22">
        <f t="shared" si="17"/>
        <v>0</v>
      </c>
      <c r="P50" s="22">
        <f t="shared" si="10"/>
        <v>0</v>
      </c>
      <c r="Q50" s="23">
        <f t="shared" si="18"/>
        <v>0</v>
      </c>
      <c r="R50" s="23">
        <f t="shared" si="19"/>
        <v>0</v>
      </c>
      <c r="S50" s="23">
        <f t="shared" si="20"/>
        <v>0</v>
      </c>
      <c r="T50" s="107">
        <f t="shared" si="11"/>
        <v>0</v>
      </c>
      <c r="U50" s="25">
        <f t="shared" si="26"/>
        <v>0</v>
      </c>
      <c r="V50" s="26">
        <f t="shared" si="16"/>
        <v>0</v>
      </c>
      <c r="W50" s="178">
        <f t="shared" si="21"/>
        <v>0</v>
      </c>
      <c r="X50" s="179">
        <f t="shared" si="22"/>
        <v>0</v>
      </c>
      <c r="Y50" s="178">
        <f t="shared" si="23"/>
        <v>0</v>
      </c>
      <c r="Z50" s="179">
        <f t="shared" si="24"/>
        <v>0</v>
      </c>
      <c r="AA50" s="179">
        <f t="shared" si="25"/>
        <v>0</v>
      </c>
      <c r="AB50" s="110">
        <f t="shared" si="12"/>
        <v>0</v>
      </c>
      <c r="AC50" s="103">
        <f t="shared" si="13"/>
        <v>0</v>
      </c>
    </row>
    <row r="51" spans="1:29" ht="16.5" x14ac:dyDescent="0.35">
      <c r="A51" s="12"/>
      <c r="B51" s="13"/>
      <c r="C51" s="13"/>
      <c r="D51" s="14"/>
      <c r="E51" s="15"/>
      <c r="F51" s="16"/>
      <c r="G51" s="16"/>
      <c r="H51" s="17"/>
      <c r="I51" s="17"/>
      <c r="J51" s="17"/>
      <c r="K51" s="119">
        <f t="shared" si="14"/>
        <v>0</v>
      </c>
      <c r="L51" s="102" t="str">
        <f>IF(K51&gt;0,IF(K51&gt;M51,"Errore n. max giorni! Verificare periodo inserito",IF(NETWORKDAYS.INTL(F51,G51,11,'MENU TENDINA'!I$30:I$41)=K51,"ok","")),"")</f>
        <v/>
      </c>
      <c r="M51" s="20" t="str">
        <f>IF(K51&gt;0,NETWORKDAYS.INTL(F51,G51,11,'MENU TENDINA'!$I$30:$I$41),"")</f>
        <v/>
      </c>
      <c r="N51" s="29"/>
      <c r="O51" s="22">
        <f t="shared" si="17"/>
        <v>0</v>
      </c>
      <c r="P51" s="22">
        <f t="shared" si="10"/>
        <v>0</v>
      </c>
      <c r="Q51" s="23">
        <f t="shared" si="18"/>
        <v>0</v>
      </c>
      <c r="R51" s="23">
        <f t="shared" si="19"/>
        <v>0</v>
      </c>
      <c r="S51" s="23">
        <f t="shared" si="20"/>
        <v>0</v>
      </c>
      <c r="T51" s="107">
        <f t="shared" si="11"/>
        <v>0</v>
      </c>
      <c r="U51" s="25">
        <f t="shared" si="26"/>
        <v>0</v>
      </c>
      <c r="V51" s="26">
        <f t="shared" si="16"/>
        <v>0</v>
      </c>
      <c r="W51" s="178">
        <f t="shared" si="21"/>
        <v>0</v>
      </c>
      <c r="X51" s="179">
        <f t="shared" si="22"/>
        <v>0</v>
      </c>
      <c r="Y51" s="178">
        <f t="shared" si="23"/>
        <v>0</v>
      </c>
      <c r="Z51" s="179">
        <f t="shared" si="24"/>
        <v>0</v>
      </c>
      <c r="AA51" s="179">
        <f t="shared" si="25"/>
        <v>0</v>
      </c>
      <c r="AB51" s="110">
        <f t="shared" si="12"/>
        <v>0</v>
      </c>
      <c r="AC51" s="103">
        <f t="shared" si="13"/>
        <v>0</v>
      </c>
    </row>
    <row r="52" spans="1:29" ht="16.5" x14ac:dyDescent="0.35">
      <c r="A52" s="12"/>
      <c r="B52" s="13"/>
      <c r="C52" s="13"/>
      <c r="D52" s="14"/>
      <c r="E52" s="15"/>
      <c r="F52" s="16"/>
      <c r="G52" s="16"/>
      <c r="H52" s="17"/>
      <c r="I52" s="17"/>
      <c r="J52" s="17"/>
      <c r="K52" s="119">
        <f t="shared" si="14"/>
        <v>0</v>
      </c>
      <c r="L52" s="102" t="str">
        <f>IF(K52&gt;0,IF(K52&gt;M52,"Errore n. max giorni! Verificare periodo inserito",IF(NETWORKDAYS.INTL(F52,G52,11,'MENU TENDINA'!I$30:I$41)=K52,"ok","")),"")</f>
        <v/>
      </c>
      <c r="M52" s="20" t="str">
        <f>IF(K52&gt;0,NETWORKDAYS.INTL(F52,G52,11,'MENU TENDINA'!$I$30:$I$41),"")</f>
        <v/>
      </c>
      <c r="N52" s="29"/>
      <c r="O52" s="22">
        <f t="shared" si="17"/>
        <v>0</v>
      </c>
      <c r="P52" s="22">
        <f t="shared" si="10"/>
        <v>0</v>
      </c>
      <c r="Q52" s="23">
        <f t="shared" si="18"/>
        <v>0</v>
      </c>
      <c r="R52" s="23">
        <f t="shared" si="19"/>
        <v>0</v>
      </c>
      <c r="S52" s="23">
        <f t="shared" si="20"/>
        <v>0</v>
      </c>
      <c r="T52" s="107">
        <f t="shared" si="11"/>
        <v>0</v>
      </c>
      <c r="U52" s="25">
        <f t="shared" si="26"/>
        <v>0</v>
      </c>
      <c r="V52" s="26">
        <f t="shared" si="16"/>
        <v>0</v>
      </c>
      <c r="W52" s="178">
        <f t="shared" si="21"/>
        <v>0</v>
      </c>
      <c r="X52" s="179">
        <f t="shared" si="22"/>
        <v>0</v>
      </c>
      <c r="Y52" s="178">
        <f t="shared" si="23"/>
        <v>0</v>
      </c>
      <c r="Z52" s="179">
        <f t="shared" si="24"/>
        <v>0</v>
      </c>
      <c r="AA52" s="179">
        <f t="shared" si="25"/>
        <v>0</v>
      </c>
      <c r="AB52" s="110">
        <f t="shared" si="12"/>
        <v>0</v>
      </c>
      <c r="AC52" s="103">
        <f t="shared" si="13"/>
        <v>0</v>
      </c>
    </row>
    <row r="53" spans="1:29" ht="16.5" x14ac:dyDescent="0.35">
      <c r="A53" s="12"/>
      <c r="B53" s="13"/>
      <c r="C53" s="13"/>
      <c r="D53" s="14"/>
      <c r="E53" s="15"/>
      <c r="F53" s="16"/>
      <c r="G53" s="16"/>
      <c r="H53" s="17"/>
      <c r="I53" s="17"/>
      <c r="J53" s="17"/>
      <c r="K53" s="119">
        <f t="shared" si="14"/>
        <v>0</v>
      </c>
      <c r="L53" s="102" t="str">
        <f>IF(K53&gt;0,IF(K53&gt;M53,"Errore n. max giorni! Verificare periodo inserito",IF(NETWORKDAYS.INTL(F53,G53,11,'MENU TENDINA'!I$30:I$41)=K53,"ok","")),"")</f>
        <v/>
      </c>
      <c r="M53" s="20" t="str">
        <f>IF(K53&gt;0,NETWORKDAYS.INTL(F53,G53,11,'MENU TENDINA'!$I$30:$I$41),"")</f>
        <v/>
      </c>
      <c r="N53" s="29"/>
      <c r="O53" s="22">
        <f t="shared" si="17"/>
        <v>0</v>
      </c>
      <c r="P53" s="22">
        <f t="shared" si="10"/>
        <v>0</v>
      </c>
      <c r="Q53" s="23">
        <f t="shared" si="18"/>
        <v>0</v>
      </c>
      <c r="R53" s="23">
        <f t="shared" si="19"/>
        <v>0</v>
      </c>
      <c r="S53" s="23">
        <f t="shared" si="20"/>
        <v>0</v>
      </c>
      <c r="T53" s="107">
        <f t="shared" si="11"/>
        <v>0</v>
      </c>
      <c r="U53" s="25">
        <f t="shared" si="26"/>
        <v>0</v>
      </c>
      <c r="V53" s="26">
        <f t="shared" si="16"/>
        <v>0</v>
      </c>
      <c r="W53" s="178">
        <f t="shared" si="21"/>
        <v>0</v>
      </c>
      <c r="X53" s="179">
        <f t="shared" si="22"/>
        <v>0</v>
      </c>
      <c r="Y53" s="178">
        <f t="shared" si="23"/>
        <v>0</v>
      </c>
      <c r="Z53" s="179">
        <f t="shared" si="24"/>
        <v>0</v>
      </c>
      <c r="AA53" s="179">
        <f t="shared" si="25"/>
        <v>0</v>
      </c>
      <c r="AB53" s="110">
        <f t="shared" si="12"/>
        <v>0</v>
      </c>
      <c r="AC53" s="103">
        <f t="shared" si="13"/>
        <v>0</v>
      </c>
    </row>
    <row r="54" spans="1:29" ht="16.5" x14ac:dyDescent="0.35">
      <c r="A54" s="12"/>
      <c r="B54" s="13"/>
      <c r="C54" s="13"/>
      <c r="D54" s="14"/>
      <c r="E54" s="15"/>
      <c r="F54" s="16"/>
      <c r="G54" s="16"/>
      <c r="H54" s="17"/>
      <c r="I54" s="17"/>
      <c r="J54" s="17"/>
      <c r="K54" s="119">
        <f t="shared" si="14"/>
        <v>0</v>
      </c>
      <c r="L54" s="102" t="str">
        <f>IF(K54&gt;0,IF(K54&gt;M54,"Errore n. max giorni! Verificare periodo inserito",IF(NETWORKDAYS.INTL(F54,G54,11,'MENU TENDINA'!I$30:I$41)=K54,"ok","")),"")</f>
        <v/>
      </c>
      <c r="M54" s="20" t="str">
        <f>IF(K54&gt;0,NETWORKDAYS.INTL(F54,G54,11,'MENU TENDINA'!$I$30:$I$41),"")</f>
        <v/>
      </c>
      <c r="N54" s="29"/>
      <c r="O54" s="22">
        <f t="shared" si="17"/>
        <v>0</v>
      </c>
      <c r="P54" s="22">
        <f t="shared" si="10"/>
        <v>0</v>
      </c>
      <c r="Q54" s="23">
        <f t="shared" si="18"/>
        <v>0</v>
      </c>
      <c r="R54" s="23">
        <f t="shared" si="19"/>
        <v>0</v>
      </c>
      <c r="S54" s="23">
        <f t="shared" si="20"/>
        <v>0</v>
      </c>
      <c r="T54" s="107">
        <f t="shared" si="11"/>
        <v>0</v>
      </c>
      <c r="U54" s="25">
        <f t="shared" si="26"/>
        <v>0</v>
      </c>
      <c r="V54" s="26">
        <f t="shared" si="16"/>
        <v>0</v>
      </c>
      <c r="W54" s="178">
        <f t="shared" si="21"/>
        <v>0</v>
      </c>
      <c r="X54" s="179">
        <f t="shared" si="22"/>
        <v>0</v>
      </c>
      <c r="Y54" s="178">
        <f t="shared" si="23"/>
        <v>0</v>
      </c>
      <c r="Z54" s="179">
        <f t="shared" si="24"/>
        <v>0</v>
      </c>
      <c r="AA54" s="179">
        <f t="shared" si="25"/>
        <v>0</v>
      </c>
      <c r="AB54" s="110">
        <f t="shared" si="12"/>
        <v>0</v>
      </c>
      <c r="AC54" s="103">
        <f t="shared" si="13"/>
        <v>0</v>
      </c>
    </row>
    <row r="55" spans="1:29" ht="16.5" x14ac:dyDescent="0.35">
      <c r="A55" s="12"/>
      <c r="B55" s="13"/>
      <c r="C55" s="13"/>
      <c r="D55" s="14"/>
      <c r="E55" s="15"/>
      <c r="F55" s="16"/>
      <c r="G55" s="16"/>
      <c r="H55" s="17"/>
      <c r="I55" s="17"/>
      <c r="J55" s="17"/>
      <c r="K55" s="119">
        <f t="shared" si="14"/>
        <v>0</v>
      </c>
      <c r="L55" s="102" t="str">
        <f>IF(K55&gt;0,IF(K55&gt;M55,"Errore n. max giorni! Verificare periodo inserito",IF(NETWORKDAYS.INTL(F55,G55,11,'MENU TENDINA'!I$30:I$41)=K55,"ok","")),"")</f>
        <v/>
      </c>
      <c r="M55" s="20" t="str">
        <f>IF(K55&gt;0,NETWORKDAYS.INTL(F55,G55,11,'MENU TENDINA'!$I$30:$I$41),"")</f>
        <v/>
      </c>
      <c r="N55" s="29"/>
      <c r="O55" s="22">
        <f t="shared" si="17"/>
        <v>0</v>
      </c>
      <c r="P55" s="22">
        <f t="shared" si="10"/>
        <v>0</v>
      </c>
      <c r="Q55" s="23">
        <f t="shared" si="18"/>
        <v>0</v>
      </c>
      <c r="R55" s="23">
        <f t="shared" si="19"/>
        <v>0</v>
      </c>
      <c r="S55" s="23">
        <f t="shared" si="20"/>
        <v>0</v>
      </c>
      <c r="T55" s="107">
        <f t="shared" si="11"/>
        <v>0</v>
      </c>
      <c r="U55" s="25">
        <f t="shared" si="26"/>
        <v>0</v>
      </c>
      <c r="V55" s="26">
        <f t="shared" si="16"/>
        <v>0</v>
      </c>
      <c r="W55" s="178">
        <f t="shared" si="21"/>
        <v>0</v>
      </c>
      <c r="X55" s="179">
        <f t="shared" si="22"/>
        <v>0</v>
      </c>
      <c r="Y55" s="178">
        <f t="shared" si="23"/>
        <v>0</v>
      </c>
      <c r="Z55" s="179">
        <f t="shared" si="24"/>
        <v>0</v>
      </c>
      <c r="AA55" s="179">
        <f t="shared" si="25"/>
        <v>0</v>
      </c>
      <c r="AB55" s="110">
        <f t="shared" si="12"/>
        <v>0</v>
      </c>
      <c r="AC55" s="103">
        <f t="shared" si="13"/>
        <v>0</v>
      </c>
    </row>
    <row r="56" spans="1:29" ht="16.5" x14ac:dyDescent="0.35">
      <c r="A56" s="12"/>
      <c r="B56" s="13"/>
      <c r="C56" s="13"/>
      <c r="D56" s="14"/>
      <c r="E56" s="15"/>
      <c r="F56" s="16"/>
      <c r="G56" s="16"/>
      <c r="H56" s="17"/>
      <c r="I56" s="17"/>
      <c r="J56" s="17"/>
      <c r="K56" s="119">
        <f t="shared" si="14"/>
        <v>0</v>
      </c>
      <c r="L56" s="102" t="str">
        <f>IF(K56&gt;0,IF(K56&gt;M56,"Errore n. max giorni! Verificare periodo inserito",IF(NETWORKDAYS.INTL(F56,G56,11,'MENU TENDINA'!I$30:I$41)=K56,"ok","")),"")</f>
        <v/>
      </c>
      <c r="M56" s="20" t="str">
        <f>IF(K56&gt;0,NETWORKDAYS.INTL(F56,G56,11,'MENU TENDINA'!$I$30:$I$41),"")</f>
        <v/>
      </c>
      <c r="N56" s="29"/>
      <c r="O56" s="22">
        <f t="shared" si="17"/>
        <v>0</v>
      </c>
      <c r="P56" s="22">
        <f t="shared" si="10"/>
        <v>0</v>
      </c>
      <c r="Q56" s="23">
        <f t="shared" si="18"/>
        <v>0</v>
      </c>
      <c r="R56" s="23">
        <f t="shared" si="19"/>
        <v>0</v>
      </c>
      <c r="S56" s="23">
        <f t="shared" si="20"/>
        <v>0</v>
      </c>
      <c r="T56" s="107">
        <f t="shared" si="11"/>
        <v>0</v>
      </c>
      <c r="U56" s="25">
        <f t="shared" si="26"/>
        <v>0</v>
      </c>
      <c r="V56" s="26">
        <f t="shared" si="16"/>
        <v>0</v>
      </c>
      <c r="W56" s="178">
        <f t="shared" si="21"/>
        <v>0</v>
      </c>
      <c r="X56" s="179">
        <f t="shared" si="22"/>
        <v>0</v>
      </c>
      <c r="Y56" s="178">
        <f t="shared" si="23"/>
        <v>0</v>
      </c>
      <c r="Z56" s="179">
        <f t="shared" si="24"/>
        <v>0</v>
      </c>
      <c r="AA56" s="179">
        <f t="shared" si="25"/>
        <v>0</v>
      </c>
      <c r="AB56" s="110">
        <f t="shared" si="12"/>
        <v>0</v>
      </c>
      <c r="AC56" s="103">
        <f t="shared" si="13"/>
        <v>0</v>
      </c>
    </row>
    <row r="57" spans="1:29" ht="16.5" x14ac:dyDescent="0.35">
      <c r="A57" s="12"/>
      <c r="B57" s="13"/>
      <c r="C57" s="13"/>
      <c r="D57" s="14"/>
      <c r="E57" s="15"/>
      <c r="F57" s="16"/>
      <c r="G57" s="16"/>
      <c r="H57" s="17"/>
      <c r="I57" s="17"/>
      <c r="J57" s="17"/>
      <c r="K57" s="119">
        <f t="shared" si="14"/>
        <v>0</v>
      </c>
      <c r="L57" s="102" t="str">
        <f>IF(K57&gt;0,IF(K57&gt;M57,"Errore n. max giorni! Verificare periodo inserito",IF(NETWORKDAYS.INTL(F57,G57,11,'MENU TENDINA'!I$30:I$41)=K57,"ok","")),"")</f>
        <v/>
      </c>
      <c r="M57" s="20" t="str">
        <f>IF(K57&gt;0,NETWORKDAYS.INTL(F57,G57,11,'MENU TENDINA'!$I$30:$I$41),"")</f>
        <v/>
      </c>
      <c r="N57" s="29"/>
      <c r="O57" s="22">
        <f t="shared" si="17"/>
        <v>0</v>
      </c>
      <c r="P57" s="22">
        <f t="shared" si="10"/>
        <v>0</v>
      </c>
      <c r="Q57" s="23">
        <f t="shared" si="18"/>
        <v>0</v>
      </c>
      <c r="R57" s="23">
        <f t="shared" si="19"/>
        <v>0</v>
      </c>
      <c r="S57" s="23">
        <f t="shared" si="20"/>
        <v>0</v>
      </c>
      <c r="T57" s="107">
        <f t="shared" si="11"/>
        <v>0</v>
      </c>
      <c r="U57" s="25">
        <f t="shared" si="26"/>
        <v>0</v>
      </c>
      <c r="V57" s="26">
        <f t="shared" si="16"/>
        <v>0</v>
      </c>
      <c r="W57" s="178">
        <f t="shared" si="21"/>
        <v>0</v>
      </c>
      <c r="X57" s="179">
        <f t="shared" si="22"/>
        <v>0</v>
      </c>
      <c r="Y57" s="178">
        <f t="shared" si="23"/>
        <v>0</v>
      </c>
      <c r="Z57" s="179">
        <f t="shared" si="24"/>
        <v>0</v>
      </c>
      <c r="AA57" s="179">
        <f t="shared" si="25"/>
        <v>0</v>
      </c>
      <c r="AB57" s="110">
        <f t="shared" si="12"/>
        <v>0</v>
      </c>
      <c r="AC57" s="103">
        <f t="shared" si="13"/>
        <v>0</v>
      </c>
    </row>
    <row r="58" spans="1:29" ht="16.5" x14ac:dyDescent="0.35">
      <c r="A58" s="12"/>
      <c r="B58" s="13"/>
      <c r="C58" s="13"/>
      <c r="D58" s="14"/>
      <c r="E58" s="15"/>
      <c r="F58" s="16"/>
      <c r="G58" s="16"/>
      <c r="H58" s="17"/>
      <c r="I58" s="17"/>
      <c r="J58" s="17"/>
      <c r="K58" s="119">
        <f t="shared" si="14"/>
        <v>0</v>
      </c>
      <c r="L58" s="102" t="str">
        <f>IF(K58&gt;0,IF(K58&gt;M58,"Errore n. max giorni! Verificare periodo inserito",IF(NETWORKDAYS.INTL(F58,G58,11,'MENU TENDINA'!I$30:I$41)=K58,"ok","")),"")</f>
        <v/>
      </c>
      <c r="M58" s="20" t="str">
        <f>IF(K58&gt;0,NETWORKDAYS.INTL(F58,G58,11,'MENU TENDINA'!$I$30:$I$41),"")</f>
        <v/>
      </c>
      <c r="N58" s="29"/>
      <c r="O58" s="22">
        <f t="shared" si="17"/>
        <v>0</v>
      </c>
      <c r="P58" s="22">
        <f t="shared" si="10"/>
        <v>0</v>
      </c>
      <c r="Q58" s="23">
        <f t="shared" si="18"/>
        <v>0</v>
      </c>
      <c r="R58" s="23">
        <f t="shared" si="19"/>
        <v>0</v>
      </c>
      <c r="S58" s="23">
        <f t="shared" si="20"/>
        <v>0</v>
      </c>
      <c r="T58" s="107">
        <f t="shared" si="11"/>
        <v>0</v>
      </c>
      <c r="U58" s="25">
        <f t="shared" si="26"/>
        <v>0</v>
      </c>
      <c r="V58" s="26">
        <f t="shared" si="16"/>
        <v>0</v>
      </c>
      <c r="W58" s="178">
        <f t="shared" si="21"/>
        <v>0</v>
      </c>
      <c r="X58" s="179">
        <f t="shared" si="22"/>
        <v>0</v>
      </c>
      <c r="Y58" s="178">
        <f t="shared" si="23"/>
        <v>0</v>
      </c>
      <c r="Z58" s="179">
        <f t="shared" si="24"/>
        <v>0</v>
      </c>
      <c r="AA58" s="179">
        <f t="shared" si="25"/>
        <v>0</v>
      </c>
      <c r="AB58" s="110">
        <f t="shared" si="12"/>
        <v>0</v>
      </c>
      <c r="AC58" s="103">
        <f t="shared" si="13"/>
        <v>0</v>
      </c>
    </row>
    <row r="59" spans="1:29" ht="16.5" x14ac:dyDescent="0.35">
      <c r="A59" s="12"/>
      <c r="B59" s="13"/>
      <c r="C59" s="13"/>
      <c r="D59" s="14"/>
      <c r="E59" s="15"/>
      <c r="F59" s="16"/>
      <c r="G59" s="16"/>
      <c r="H59" s="17"/>
      <c r="I59" s="17"/>
      <c r="J59" s="17"/>
      <c r="K59" s="119">
        <f t="shared" si="14"/>
        <v>0</v>
      </c>
      <c r="L59" s="102" t="str">
        <f>IF(K59&gt;0,IF(K59&gt;M59,"Errore n. max giorni! Verificare periodo inserito",IF(NETWORKDAYS.INTL(F59,G59,11,'MENU TENDINA'!I$30:I$41)=K59,"ok","")),"")</f>
        <v/>
      </c>
      <c r="M59" s="20" t="str">
        <f>IF(K59&gt;0,NETWORKDAYS.INTL(F59,G59,11,'MENU TENDINA'!$I$30:$I$41),"")</f>
        <v/>
      </c>
      <c r="N59" s="29"/>
      <c r="O59" s="22">
        <f t="shared" si="17"/>
        <v>0</v>
      </c>
      <c r="P59" s="22">
        <f t="shared" si="10"/>
        <v>0</v>
      </c>
      <c r="Q59" s="23">
        <f t="shared" si="18"/>
        <v>0</v>
      </c>
      <c r="R59" s="23">
        <f t="shared" si="19"/>
        <v>0</v>
      </c>
      <c r="S59" s="23">
        <f t="shared" si="20"/>
        <v>0</v>
      </c>
      <c r="T59" s="107">
        <f t="shared" si="11"/>
        <v>0</v>
      </c>
      <c r="U59" s="25">
        <f t="shared" si="26"/>
        <v>0</v>
      </c>
      <c r="V59" s="26">
        <f t="shared" si="16"/>
        <v>0</v>
      </c>
      <c r="W59" s="178">
        <f t="shared" si="21"/>
        <v>0</v>
      </c>
      <c r="X59" s="179">
        <f t="shared" si="22"/>
        <v>0</v>
      </c>
      <c r="Y59" s="178">
        <f t="shared" si="23"/>
        <v>0</v>
      </c>
      <c r="Z59" s="179">
        <f t="shared" si="24"/>
        <v>0</v>
      </c>
      <c r="AA59" s="179">
        <f t="shared" si="25"/>
        <v>0</v>
      </c>
      <c r="AB59" s="110">
        <f t="shared" si="12"/>
        <v>0</v>
      </c>
      <c r="AC59" s="103">
        <f t="shared" si="13"/>
        <v>0</v>
      </c>
    </row>
    <row r="60" spans="1:29" ht="16.5" x14ac:dyDescent="0.35">
      <c r="A60" s="12"/>
      <c r="B60" s="13"/>
      <c r="C60" s="13"/>
      <c r="D60" s="14"/>
      <c r="E60" s="15"/>
      <c r="F60" s="16"/>
      <c r="G60" s="16"/>
      <c r="H60" s="17"/>
      <c r="I60" s="17"/>
      <c r="J60" s="17"/>
      <c r="K60" s="119">
        <f t="shared" si="14"/>
        <v>0</v>
      </c>
      <c r="L60" s="102" t="str">
        <f>IF(K60&gt;0,IF(K60&gt;M60,"Errore n. max giorni! Verificare periodo inserito",IF(NETWORKDAYS.INTL(F60,G60,11,'MENU TENDINA'!I$30:I$41)=K60,"ok","")),"")</f>
        <v/>
      </c>
      <c r="M60" s="20" t="str">
        <f>IF(K60&gt;0,NETWORKDAYS.INTL(F60,G60,11,'MENU TENDINA'!$I$30:$I$41),"")</f>
        <v/>
      </c>
      <c r="N60" s="29"/>
      <c r="O60" s="22">
        <f t="shared" si="17"/>
        <v>0</v>
      </c>
      <c r="P60" s="22">
        <f t="shared" si="10"/>
        <v>0</v>
      </c>
      <c r="Q60" s="23">
        <f t="shared" si="18"/>
        <v>0</v>
      </c>
      <c r="R60" s="23">
        <f t="shared" si="19"/>
        <v>0</v>
      </c>
      <c r="S60" s="23">
        <f t="shared" si="20"/>
        <v>0</v>
      </c>
      <c r="T60" s="107">
        <f t="shared" si="11"/>
        <v>0</v>
      </c>
      <c r="U60" s="25">
        <f t="shared" si="26"/>
        <v>0</v>
      </c>
      <c r="V60" s="26">
        <f t="shared" si="16"/>
        <v>0</v>
      </c>
      <c r="W60" s="178">
        <f t="shared" si="21"/>
        <v>0</v>
      </c>
      <c r="X60" s="179">
        <f t="shared" si="22"/>
        <v>0</v>
      </c>
      <c r="Y60" s="178">
        <f t="shared" si="23"/>
        <v>0</v>
      </c>
      <c r="Z60" s="179">
        <f t="shared" si="24"/>
        <v>0</v>
      </c>
      <c r="AA60" s="179">
        <f t="shared" si="25"/>
        <v>0</v>
      </c>
      <c r="AB60" s="110">
        <f t="shared" si="12"/>
        <v>0</v>
      </c>
      <c r="AC60" s="103">
        <f t="shared" si="13"/>
        <v>0</v>
      </c>
    </row>
    <row r="61" spans="1:29" ht="16.5" x14ac:dyDescent="0.35">
      <c r="A61" s="12"/>
      <c r="B61" s="13"/>
      <c r="C61" s="13"/>
      <c r="D61" s="14"/>
      <c r="E61" s="15"/>
      <c r="F61" s="16"/>
      <c r="G61" s="16"/>
      <c r="H61" s="17"/>
      <c r="I61" s="17"/>
      <c r="J61" s="17"/>
      <c r="K61" s="119">
        <f t="shared" si="14"/>
        <v>0</v>
      </c>
      <c r="L61" s="102" t="str">
        <f>IF(K61&gt;0,IF(K61&gt;M61,"Errore n. max giorni! Verificare periodo inserito",IF(NETWORKDAYS.INTL(F61,G61,11,'MENU TENDINA'!I$30:I$41)=K61,"ok","")),"")</f>
        <v/>
      </c>
      <c r="M61" s="20" t="str">
        <f>IF(K61&gt;0,NETWORKDAYS.INTL(F61,G61,11,'MENU TENDINA'!$I$30:$I$41),"")</f>
        <v/>
      </c>
      <c r="N61" s="29"/>
      <c r="O61" s="22">
        <f t="shared" si="17"/>
        <v>0</v>
      </c>
      <c r="P61" s="22">
        <f t="shared" si="10"/>
        <v>0</v>
      </c>
      <c r="Q61" s="23">
        <f t="shared" si="18"/>
        <v>0</v>
      </c>
      <c r="R61" s="23">
        <f t="shared" si="19"/>
        <v>0</v>
      </c>
      <c r="S61" s="23">
        <f t="shared" si="20"/>
        <v>0</v>
      </c>
      <c r="T61" s="107">
        <f t="shared" si="11"/>
        <v>0</v>
      </c>
      <c r="U61" s="25">
        <f t="shared" si="26"/>
        <v>0</v>
      </c>
      <c r="V61" s="26">
        <f t="shared" si="16"/>
        <v>0</v>
      </c>
      <c r="W61" s="178">
        <f t="shared" si="21"/>
        <v>0</v>
      </c>
      <c r="X61" s="179">
        <f t="shared" si="22"/>
        <v>0</v>
      </c>
      <c r="Y61" s="178">
        <f t="shared" si="23"/>
        <v>0</v>
      </c>
      <c r="Z61" s="179">
        <f t="shared" si="24"/>
        <v>0</v>
      </c>
      <c r="AA61" s="179">
        <f t="shared" si="25"/>
        <v>0</v>
      </c>
      <c r="AB61" s="110">
        <f t="shared" si="12"/>
        <v>0</v>
      </c>
      <c r="AC61" s="103">
        <f t="shared" si="13"/>
        <v>0</v>
      </c>
    </row>
    <row r="62" spans="1:29" ht="16.5" x14ac:dyDescent="0.35">
      <c r="A62" s="12"/>
      <c r="B62" s="13"/>
      <c r="C62" s="13"/>
      <c r="D62" s="14"/>
      <c r="E62" s="15"/>
      <c r="F62" s="16"/>
      <c r="G62" s="16"/>
      <c r="H62" s="17"/>
      <c r="I62" s="17"/>
      <c r="J62" s="17"/>
      <c r="K62" s="119">
        <f t="shared" si="14"/>
        <v>0</v>
      </c>
      <c r="L62" s="102" t="str">
        <f>IF(K62&gt;0,IF(K62&gt;M62,"Errore n. max giorni! Verificare periodo inserito",IF(NETWORKDAYS.INTL(F62,G62,11,'MENU TENDINA'!I$30:I$41)=K62,"ok","")),"")</f>
        <v/>
      </c>
      <c r="M62" s="20" t="str">
        <f>IF(K62&gt;0,NETWORKDAYS.INTL(F62,G62,11,'MENU TENDINA'!$I$30:$I$41),"")</f>
        <v/>
      </c>
      <c r="N62" s="29"/>
      <c r="O62" s="22">
        <f t="shared" si="17"/>
        <v>0</v>
      </c>
      <c r="P62" s="22">
        <f t="shared" si="10"/>
        <v>0</v>
      </c>
      <c r="Q62" s="23">
        <f t="shared" si="18"/>
        <v>0</v>
      </c>
      <c r="R62" s="23">
        <f t="shared" si="19"/>
        <v>0</v>
      </c>
      <c r="S62" s="23">
        <f t="shared" si="20"/>
        <v>0</v>
      </c>
      <c r="T62" s="107">
        <f t="shared" si="11"/>
        <v>0</v>
      </c>
      <c r="U62" s="25">
        <f t="shared" si="26"/>
        <v>0</v>
      </c>
      <c r="V62" s="26">
        <f t="shared" si="16"/>
        <v>0</v>
      </c>
      <c r="W62" s="178">
        <f t="shared" si="21"/>
        <v>0</v>
      </c>
      <c r="X62" s="179">
        <f t="shared" si="22"/>
        <v>0</v>
      </c>
      <c r="Y62" s="178">
        <f t="shared" si="23"/>
        <v>0</v>
      </c>
      <c r="Z62" s="179">
        <f t="shared" si="24"/>
        <v>0</v>
      </c>
      <c r="AA62" s="179">
        <f t="shared" si="25"/>
        <v>0</v>
      </c>
      <c r="AB62" s="110">
        <f t="shared" si="12"/>
        <v>0</v>
      </c>
      <c r="AC62" s="103">
        <f t="shared" si="13"/>
        <v>0</v>
      </c>
    </row>
    <row r="63" spans="1:29" ht="16.5" x14ac:dyDescent="0.35">
      <c r="A63" s="12"/>
      <c r="B63" s="13"/>
      <c r="C63" s="13"/>
      <c r="D63" s="14"/>
      <c r="E63" s="15"/>
      <c r="F63" s="16"/>
      <c r="G63" s="16"/>
      <c r="H63" s="17"/>
      <c r="I63" s="17"/>
      <c r="J63" s="17"/>
      <c r="K63" s="119">
        <f t="shared" si="14"/>
        <v>0</v>
      </c>
      <c r="L63" s="102" t="str">
        <f>IF(K63&gt;0,IF(K63&gt;M63,"Errore n. max giorni! Verificare periodo inserito",IF(NETWORKDAYS.INTL(F63,G63,11,'MENU TENDINA'!I$30:I$41)=K63,"ok","")),"")</f>
        <v/>
      </c>
      <c r="M63" s="20" t="str">
        <f>IF(K63&gt;0,NETWORKDAYS.INTL(F63,G63,11,'MENU TENDINA'!$I$30:$I$41),"")</f>
        <v/>
      </c>
      <c r="N63" s="29"/>
      <c r="O63" s="22">
        <f t="shared" si="17"/>
        <v>0</v>
      </c>
      <c r="P63" s="22">
        <f t="shared" si="10"/>
        <v>0</v>
      </c>
      <c r="Q63" s="23">
        <f t="shared" si="18"/>
        <v>0</v>
      </c>
      <c r="R63" s="23">
        <f t="shared" si="19"/>
        <v>0</v>
      </c>
      <c r="S63" s="23">
        <f t="shared" si="20"/>
        <v>0</v>
      </c>
      <c r="T63" s="107">
        <f t="shared" si="11"/>
        <v>0</v>
      </c>
      <c r="U63" s="25">
        <f t="shared" si="26"/>
        <v>0</v>
      </c>
      <c r="V63" s="26">
        <f t="shared" si="16"/>
        <v>0</v>
      </c>
      <c r="W63" s="178">
        <f t="shared" si="21"/>
        <v>0</v>
      </c>
      <c r="X63" s="179">
        <f t="shared" si="22"/>
        <v>0</v>
      </c>
      <c r="Y63" s="178">
        <f t="shared" si="23"/>
        <v>0</v>
      </c>
      <c r="Z63" s="179">
        <f t="shared" si="24"/>
        <v>0</v>
      </c>
      <c r="AA63" s="179">
        <f t="shared" si="25"/>
        <v>0</v>
      </c>
      <c r="AB63" s="110">
        <f t="shared" si="12"/>
        <v>0</v>
      </c>
      <c r="AC63" s="103">
        <f t="shared" si="13"/>
        <v>0</v>
      </c>
    </row>
    <row r="64" spans="1:29" ht="16.5" x14ac:dyDescent="0.35">
      <c r="A64" s="12"/>
      <c r="B64" s="13"/>
      <c r="C64" s="13"/>
      <c r="D64" s="14"/>
      <c r="E64" s="15"/>
      <c r="F64" s="16"/>
      <c r="G64" s="16"/>
      <c r="H64" s="17"/>
      <c r="I64" s="17"/>
      <c r="J64" s="17"/>
      <c r="K64" s="119">
        <f t="shared" si="14"/>
        <v>0</v>
      </c>
      <c r="L64" s="102" t="str">
        <f>IF(K64&gt;0,IF(K64&gt;M64,"Errore n. max giorni! Verificare periodo inserito",IF(NETWORKDAYS.INTL(F64,G64,11,'MENU TENDINA'!I$30:I$41)=K64,"ok","")),"")</f>
        <v/>
      </c>
      <c r="M64" s="20" t="str">
        <f>IF(K64&gt;0,NETWORKDAYS.INTL(F64,G64,11,'MENU TENDINA'!$I$30:$I$41),"")</f>
        <v/>
      </c>
      <c r="N64" s="29"/>
      <c r="O64" s="22">
        <f t="shared" si="17"/>
        <v>0</v>
      </c>
      <c r="P64" s="22">
        <f t="shared" si="10"/>
        <v>0</v>
      </c>
      <c r="Q64" s="23">
        <f t="shared" si="18"/>
        <v>0</v>
      </c>
      <c r="R64" s="23">
        <f t="shared" si="19"/>
        <v>0</v>
      </c>
      <c r="S64" s="23">
        <f t="shared" si="20"/>
        <v>0</v>
      </c>
      <c r="T64" s="107">
        <f t="shared" si="11"/>
        <v>0</v>
      </c>
      <c r="U64" s="25">
        <f t="shared" si="26"/>
        <v>0</v>
      </c>
      <c r="V64" s="26">
        <f t="shared" si="16"/>
        <v>0</v>
      </c>
      <c r="W64" s="178">
        <f t="shared" si="21"/>
        <v>0</v>
      </c>
      <c r="X64" s="179">
        <f t="shared" si="22"/>
        <v>0</v>
      </c>
      <c r="Y64" s="178">
        <f t="shared" si="23"/>
        <v>0</v>
      </c>
      <c r="Z64" s="179">
        <f t="shared" si="24"/>
        <v>0</v>
      </c>
      <c r="AA64" s="179">
        <f t="shared" si="25"/>
        <v>0</v>
      </c>
      <c r="AB64" s="110">
        <f t="shared" si="12"/>
        <v>0</v>
      </c>
      <c r="AC64" s="103">
        <f t="shared" si="13"/>
        <v>0</v>
      </c>
    </row>
    <row r="65" spans="1:29" ht="16.5" x14ac:dyDescent="0.35">
      <c r="A65" s="12"/>
      <c r="B65" s="13"/>
      <c r="C65" s="13"/>
      <c r="D65" s="14"/>
      <c r="E65" s="15"/>
      <c r="F65" s="16"/>
      <c r="G65" s="16"/>
      <c r="H65" s="17"/>
      <c r="I65" s="17"/>
      <c r="J65" s="17"/>
      <c r="K65" s="119">
        <f t="shared" si="14"/>
        <v>0</v>
      </c>
      <c r="L65" s="102" t="str">
        <f>IF(K65&gt;0,IF(K65&gt;M65,"Errore n. max giorni! Verificare periodo inserito",IF(NETWORKDAYS.INTL(F65,G65,11,'MENU TENDINA'!I$30:I$41)=K65,"ok","")),"")</f>
        <v/>
      </c>
      <c r="M65" s="20" t="str">
        <f>IF(K65&gt;0,NETWORKDAYS.INTL(F65,G65,11,'MENU TENDINA'!$I$30:$I$41),"")</f>
        <v/>
      </c>
      <c r="N65" s="29"/>
      <c r="O65" s="22">
        <f t="shared" si="17"/>
        <v>0</v>
      </c>
      <c r="P65" s="22">
        <f t="shared" si="10"/>
        <v>0</v>
      </c>
      <c r="Q65" s="23">
        <f t="shared" si="18"/>
        <v>0</v>
      </c>
      <c r="R65" s="23">
        <f t="shared" si="19"/>
        <v>0</v>
      </c>
      <c r="S65" s="23">
        <f t="shared" si="20"/>
        <v>0</v>
      </c>
      <c r="T65" s="107">
        <f t="shared" si="11"/>
        <v>0</v>
      </c>
      <c r="U65" s="25">
        <f t="shared" si="26"/>
        <v>0</v>
      </c>
      <c r="V65" s="26">
        <f t="shared" si="16"/>
        <v>0</v>
      </c>
      <c r="W65" s="178">
        <f t="shared" si="21"/>
        <v>0</v>
      </c>
      <c r="X65" s="179">
        <f t="shared" si="22"/>
        <v>0</v>
      </c>
      <c r="Y65" s="178">
        <f t="shared" si="23"/>
        <v>0</v>
      </c>
      <c r="Z65" s="179">
        <f t="shared" si="24"/>
        <v>0</v>
      </c>
      <c r="AA65" s="179">
        <f t="shared" si="25"/>
        <v>0</v>
      </c>
      <c r="AB65" s="110">
        <f t="shared" si="12"/>
        <v>0</v>
      </c>
      <c r="AC65" s="103">
        <f t="shared" si="13"/>
        <v>0</v>
      </c>
    </row>
    <row r="66" spans="1:29" ht="16.5" x14ac:dyDescent="0.35">
      <c r="A66" s="12"/>
      <c r="B66" s="13"/>
      <c r="C66" s="13"/>
      <c r="D66" s="14"/>
      <c r="E66" s="15"/>
      <c r="F66" s="16"/>
      <c r="G66" s="16"/>
      <c r="H66" s="17"/>
      <c r="I66" s="17"/>
      <c r="J66" s="17"/>
      <c r="K66" s="119">
        <f t="shared" si="14"/>
        <v>0</v>
      </c>
      <c r="L66" s="102" t="str">
        <f>IF(K66&gt;0,IF(K66&gt;M66,"Errore n. max giorni! Verificare periodo inserito",IF(NETWORKDAYS.INTL(F66,G66,11,'MENU TENDINA'!I$30:I$41)=K66,"ok","")),"")</f>
        <v/>
      </c>
      <c r="M66" s="20" t="str">
        <f>IF(K66&gt;0,NETWORKDAYS.INTL(F66,G66,11,'MENU TENDINA'!$I$30:$I$41),"")</f>
        <v/>
      </c>
      <c r="N66" s="29"/>
      <c r="O66" s="22">
        <f t="shared" si="17"/>
        <v>0</v>
      </c>
      <c r="P66" s="22">
        <f t="shared" si="10"/>
        <v>0</v>
      </c>
      <c r="Q66" s="23">
        <f t="shared" si="18"/>
        <v>0</v>
      </c>
      <c r="R66" s="23">
        <f t="shared" si="19"/>
        <v>0</v>
      </c>
      <c r="S66" s="23">
        <f t="shared" si="20"/>
        <v>0</v>
      </c>
      <c r="T66" s="107">
        <f t="shared" si="11"/>
        <v>0</v>
      </c>
      <c r="U66" s="25">
        <f t="shared" si="26"/>
        <v>0</v>
      </c>
      <c r="V66" s="26">
        <f t="shared" si="16"/>
        <v>0</v>
      </c>
      <c r="W66" s="178">
        <f t="shared" si="21"/>
        <v>0</v>
      </c>
      <c r="X66" s="179">
        <f t="shared" si="22"/>
        <v>0</v>
      </c>
      <c r="Y66" s="178">
        <f t="shared" si="23"/>
        <v>0</v>
      </c>
      <c r="Z66" s="179">
        <f t="shared" si="24"/>
        <v>0</v>
      </c>
      <c r="AA66" s="179">
        <f t="shared" si="25"/>
        <v>0</v>
      </c>
      <c r="AB66" s="110">
        <f t="shared" si="12"/>
        <v>0</v>
      </c>
      <c r="AC66" s="103">
        <f t="shared" si="13"/>
        <v>0</v>
      </c>
    </row>
    <row r="67" spans="1:29" ht="16.5" x14ac:dyDescent="0.35">
      <c r="A67" s="12"/>
      <c r="B67" s="13"/>
      <c r="C67" s="13"/>
      <c r="D67" s="14"/>
      <c r="E67" s="15"/>
      <c r="F67" s="16"/>
      <c r="G67" s="16"/>
      <c r="H67" s="17"/>
      <c r="I67" s="17"/>
      <c r="J67" s="17"/>
      <c r="K67" s="119">
        <f t="shared" si="14"/>
        <v>0</v>
      </c>
      <c r="L67" s="102" t="str">
        <f>IF(K67&gt;0,IF(K67&gt;M67,"Errore n. max giorni! Verificare periodo inserito",IF(NETWORKDAYS.INTL(F67,G67,11,'MENU TENDINA'!I$30:I$41)=K67,"ok","")),"")</f>
        <v/>
      </c>
      <c r="M67" s="20" t="str">
        <f>IF(K67&gt;0,NETWORKDAYS.INTL(F67,G67,11,'MENU TENDINA'!$I$30:$I$41),"")</f>
        <v/>
      </c>
      <c r="N67" s="29"/>
      <c r="O67" s="22">
        <f t="shared" si="17"/>
        <v>0</v>
      </c>
      <c r="P67" s="22">
        <f t="shared" si="10"/>
        <v>0</v>
      </c>
      <c r="Q67" s="23">
        <f t="shared" si="18"/>
        <v>0</v>
      </c>
      <c r="R67" s="23">
        <f t="shared" si="19"/>
        <v>0</v>
      </c>
      <c r="S67" s="23">
        <f t="shared" si="20"/>
        <v>0</v>
      </c>
      <c r="T67" s="107">
        <f t="shared" si="11"/>
        <v>0</v>
      </c>
      <c r="U67" s="25">
        <f t="shared" si="26"/>
        <v>0</v>
      </c>
      <c r="V67" s="26">
        <f t="shared" si="16"/>
        <v>0</v>
      </c>
      <c r="W67" s="178">
        <f t="shared" si="21"/>
        <v>0</v>
      </c>
      <c r="X67" s="179">
        <f t="shared" si="22"/>
        <v>0</v>
      </c>
      <c r="Y67" s="178">
        <f t="shared" si="23"/>
        <v>0</v>
      </c>
      <c r="Z67" s="179">
        <f t="shared" si="24"/>
        <v>0</v>
      </c>
      <c r="AA67" s="179">
        <f t="shared" si="25"/>
        <v>0</v>
      </c>
      <c r="AB67" s="110">
        <f t="shared" si="12"/>
        <v>0</v>
      </c>
      <c r="AC67" s="103">
        <f t="shared" si="13"/>
        <v>0</v>
      </c>
    </row>
    <row r="68" spans="1:29" ht="16.5" x14ac:dyDescent="0.35">
      <c r="A68" s="12"/>
      <c r="B68" s="13"/>
      <c r="C68" s="13"/>
      <c r="D68" s="14"/>
      <c r="E68" s="15"/>
      <c r="F68" s="16"/>
      <c r="G68" s="16"/>
      <c r="H68" s="17"/>
      <c r="I68" s="17"/>
      <c r="J68" s="17"/>
      <c r="K68" s="119">
        <f t="shared" si="14"/>
        <v>0</v>
      </c>
      <c r="L68" s="102" t="str">
        <f>IF(K68&gt;0,IF(K68&gt;M68,"Errore n. max giorni! Verificare periodo inserito",IF(NETWORKDAYS.INTL(F68,G68,11,'MENU TENDINA'!I$30:I$41)=K68,"ok","")),"")</f>
        <v/>
      </c>
      <c r="M68" s="20" t="str">
        <f>IF(K68&gt;0,NETWORKDAYS.INTL(F68,G68,11,'MENU TENDINA'!$I$30:$I$41),"")</f>
        <v/>
      </c>
      <c r="N68" s="29"/>
      <c r="O68" s="22">
        <f t="shared" si="17"/>
        <v>0</v>
      </c>
      <c r="P68" s="22">
        <f t="shared" si="10"/>
        <v>0</v>
      </c>
      <c r="Q68" s="23">
        <f t="shared" si="18"/>
        <v>0</v>
      </c>
      <c r="R68" s="23">
        <f t="shared" si="19"/>
        <v>0</v>
      </c>
      <c r="S68" s="23">
        <f t="shared" si="20"/>
        <v>0</v>
      </c>
      <c r="T68" s="107">
        <f t="shared" si="11"/>
        <v>0</v>
      </c>
      <c r="U68" s="25">
        <f t="shared" si="26"/>
        <v>0</v>
      </c>
      <c r="V68" s="26">
        <f t="shared" si="16"/>
        <v>0</v>
      </c>
      <c r="W68" s="178">
        <f t="shared" si="21"/>
        <v>0</v>
      </c>
      <c r="X68" s="179">
        <f t="shared" si="22"/>
        <v>0</v>
      </c>
      <c r="Y68" s="178">
        <f t="shared" si="23"/>
        <v>0</v>
      </c>
      <c r="Z68" s="179">
        <f t="shared" si="24"/>
        <v>0</v>
      </c>
      <c r="AA68" s="179">
        <f t="shared" si="25"/>
        <v>0</v>
      </c>
      <c r="AB68" s="110">
        <f t="shared" si="12"/>
        <v>0</v>
      </c>
      <c r="AC68" s="103">
        <f t="shared" si="13"/>
        <v>0</v>
      </c>
    </row>
    <row r="69" spans="1:29" ht="16.5" x14ac:dyDescent="0.35">
      <c r="A69" s="12"/>
      <c r="B69" s="13"/>
      <c r="C69" s="13"/>
      <c r="D69" s="14"/>
      <c r="E69" s="15"/>
      <c r="F69" s="16"/>
      <c r="G69" s="16"/>
      <c r="H69" s="17"/>
      <c r="I69" s="17"/>
      <c r="J69" s="17"/>
      <c r="K69" s="119">
        <f t="shared" si="14"/>
        <v>0</v>
      </c>
      <c r="L69" s="102" t="str">
        <f>IF(K69&gt;0,IF(K69&gt;M69,"Errore n. max giorni! Verificare periodo inserito",IF(NETWORKDAYS.INTL(F69,G69,11,'MENU TENDINA'!I$30:I$41)=K69,"ok","")),"")</f>
        <v/>
      </c>
      <c r="M69" s="20" t="str">
        <f>IF(K69&gt;0,NETWORKDAYS.INTL(F69,G69,11,'MENU TENDINA'!$I$30:$I$41),"")</f>
        <v/>
      </c>
      <c r="N69" s="29"/>
      <c r="O69" s="22">
        <f t="shared" si="17"/>
        <v>0</v>
      </c>
      <c r="P69" s="22">
        <f t="shared" si="10"/>
        <v>0</v>
      </c>
      <c r="Q69" s="23">
        <f t="shared" si="18"/>
        <v>0</v>
      </c>
      <c r="R69" s="23">
        <f t="shared" si="19"/>
        <v>0</v>
      </c>
      <c r="S69" s="23">
        <f t="shared" si="20"/>
        <v>0</v>
      </c>
      <c r="T69" s="107">
        <f t="shared" si="11"/>
        <v>0</v>
      </c>
      <c r="U69" s="25">
        <f t="shared" si="26"/>
        <v>0</v>
      </c>
      <c r="V69" s="26">
        <f t="shared" si="16"/>
        <v>0</v>
      </c>
      <c r="W69" s="178">
        <f t="shared" si="21"/>
        <v>0</v>
      </c>
      <c r="X69" s="179">
        <f t="shared" si="22"/>
        <v>0</v>
      </c>
      <c r="Y69" s="178">
        <f t="shared" si="23"/>
        <v>0</v>
      </c>
      <c r="Z69" s="179">
        <f t="shared" si="24"/>
        <v>0</v>
      </c>
      <c r="AA69" s="179">
        <f t="shared" si="25"/>
        <v>0</v>
      </c>
      <c r="AB69" s="110">
        <f t="shared" si="12"/>
        <v>0</v>
      </c>
      <c r="AC69" s="103">
        <f t="shared" si="13"/>
        <v>0</v>
      </c>
    </row>
    <row r="70" spans="1:29" ht="16.5" x14ac:dyDescent="0.35">
      <c r="A70" s="12"/>
      <c r="B70" s="13"/>
      <c r="C70" s="13"/>
      <c r="D70" s="14"/>
      <c r="E70" s="15"/>
      <c r="F70" s="16"/>
      <c r="G70" s="16"/>
      <c r="H70" s="17"/>
      <c r="I70" s="17"/>
      <c r="J70" s="17"/>
      <c r="K70" s="119">
        <f t="shared" si="14"/>
        <v>0</v>
      </c>
      <c r="L70" s="102" t="str">
        <f>IF(K70&gt;0,IF(K70&gt;M70,"Errore n. max giorni! Verificare periodo inserito",IF(NETWORKDAYS.INTL(F70,G70,11,'MENU TENDINA'!I$30:I$41)=K70,"ok","")),"")</f>
        <v/>
      </c>
      <c r="M70" s="20" t="str">
        <f>IF(K70&gt;0,NETWORKDAYS.INTL(F70,G70,11,'MENU TENDINA'!$I$30:$I$41),"")</f>
        <v/>
      </c>
      <c r="N70" s="29"/>
      <c r="O70" s="22">
        <f t="shared" si="17"/>
        <v>0</v>
      </c>
      <c r="P70" s="22">
        <f t="shared" si="10"/>
        <v>0</v>
      </c>
      <c r="Q70" s="23">
        <f t="shared" si="18"/>
        <v>0</v>
      </c>
      <c r="R70" s="23">
        <f t="shared" si="19"/>
        <v>0</v>
      </c>
      <c r="S70" s="23">
        <f t="shared" si="20"/>
        <v>0</v>
      </c>
      <c r="T70" s="107">
        <f t="shared" si="11"/>
        <v>0</v>
      </c>
      <c r="U70" s="25">
        <f t="shared" si="26"/>
        <v>0</v>
      </c>
      <c r="V70" s="26">
        <f t="shared" si="16"/>
        <v>0</v>
      </c>
      <c r="W70" s="178">
        <f t="shared" si="21"/>
        <v>0</v>
      </c>
      <c r="X70" s="179">
        <f t="shared" si="22"/>
        <v>0</v>
      </c>
      <c r="Y70" s="178">
        <f t="shared" si="23"/>
        <v>0</v>
      </c>
      <c r="Z70" s="179">
        <f t="shared" si="24"/>
        <v>0</v>
      </c>
      <c r="AA70" s="179">
        <f t="shared" si="25"/>
        <v>0</v>
      </c>
      <c r="AB70" s="110">
        <f t="shared" si="12"/>
        <v>0</v>
      </c>
      <c r="AC70" s="103">
        <f t="shared" si="13"/>
        <v>0</v>
      </c>
    </row>
    <row r="71" spans="1:29" ht="16.5" x14ac:dyDescent="0.35">
      <c r="A71" s="12"/>
      <c r="B71" s="13"/>
      <c r="C71" s="13"/>
      <c r="D71" s="14"/>
      <c r="E71" s="15"/>
      <c r="F71" s="16"/>
      <c r="G71" s="16"/>
      <c r="H71" s="17"/>
      <c r="I71" s="17"/>
      <c r="J71" s="17"/>
      <c r="K71" s="119">
        <f t="shared" si="14"/>
        <v>0</v>
      </c>
      <c r="L71" s="102" t="str">
        <f>IF(K71&gt;0,IF(K71&gt;M71,"Errore n. max giorni! Verificare periodo inserito",IF(NETWORKDAYS.INTL(F71,G71,11,'MENU TENDINA'!I$30:I$41)=K71,"ok","")),"")</f>
        <v/>
      </c>
      <c r="M71" s="20" t="str">
        <f>IF(K71&gt;0,NETWORKDAYS.INTL(F71,G71,11,'MENU TENDINA'!$I$30:$I$41),"")</f>
        <v/>
      </c>
      <c r="N71" s="29"/>
      <c r="O71" s="22">
        <f t="shared" ref="O71:O102" si="27">IF(H71&gt;0,18.73,0)</f>
        <v>0</v>
      </c>
      <c r="P71" s="22">
        <f t="shared" si="10"/>
        <v>0</v>
      </c>
      <c r="Q71" s="23">
        <f t="shared" ref="Q71:Q102" si="28">ROUND(H71*O71,2)</f>
        <v>0</v>
      </c>
      <c r="R71" s="23">
        <f t="shared" ref="R71:R102" si="29">ROUND(I71*P71,2)</f>
        <v>0</v>
      </c>
      <c r="S71" s="23">
        <f t="shared" ref="S71:S102" si="30">ROUND(J71*P71,2)</f>
        <v>0</v>
      </c>
      <c r="T71" s="107">
        <f t="shared" si="11"/>
        <v>0</v>
      </c>
      <c r="U71" s="25">
        <f t="shared" si="26"/>
        <v>0</v>
      </c>
      <c r="V71" s="26">
        <f t="shared" si="16"/>
        <v>0</v>
      </c>
      <c r="W71" s="178">
        <f t="shared" ref="W71:W102" si="31">IF(H71&gt;0,ROUND((V71*O71),2),0)</f>
        <v>0</v>
      </c>
      <c r="X71" s="179">
        <f t="shared" ref="X71:X102" si="32">IF(H71&gt;0,ROUND(O71-W71,2),0)</f>
        <v>0</v>
      </c>
      <c r="Y71" s="178">
        <f t="shared" ref="Y71:Y102" si="33">IF(I71&gt;0,(ROUND((V71*P71),2)),0)</f>
        <v>0</v>
      </c>
      <c r="Z71" s="179">
        <f t="shared" ref="Z71:Z102" si="34">IF(I71&gt;0,ROUND(P71-Y71,2),0)</f>
        <v>0</v>
      </c>
      <c r="AA71" s="179">
        <f t="shared" ref="AA71:AA102" si="35">IF(J71&gt;0,P71,0)</f>
        <v>0</v>
      </c>
      <c r="AB71" s="110">
        <f t="shared" si="12"/>
        <v>0</v>
      </c>
      <c r="AC71" s="103">
        <f t="shared" si="13"/>
        <v>0</v>
      </c>
    </row>
    <row r="72" spans="1:29" ht="16.5" x14ac:dyDescent="0.35">
      <c r="A72" s="12"/>
      <c r="B72" s="13"/>
      <c r="C72" s="13"/>
      <c r="D72" s="14"/>
      <c r="E72" s="15"/>
      <c r="F72" s="16"/>
      <c r="G72" s="16"/>
      <c r="H72" s="17"/>
      <c r="I72" s="17"/>
      <c r="J72" s="17"/>
      <c r="K72" s="119">
        <f t="shared" si="14"/>
        <v>0</v>
      </c>
      <c r="L72" s="102" t="str">
        <f>IF(K72&gt;0,IF(K72&gt;M72,"Errore n. max giorni! Verificare periodo inserito",IF(NETWORKDAYS.INTL(F72,G72,11,'MENU TENDINA'!I$30:I$41)=K72,"ok","")),"")</f>
        <v/>
      </c>
      <c r="M72" s="20" t="str">
        <f>IF(K72&gt;0,NETWORKDAYS.INTL(F72,G72,11,'MENU TENDINA'!$I$30:$I$41),"")</f>
        <v/>
      </c>
      <c r="N72" s="29"/>
      <c r="O72" s="22">
        <f t="shared" si="27"/>
        <v>0</v>
      </c>
      <c r="P72" s="22">
        <f t="shared" ref="P72:P135" si="36">IF(I72&gt;0,8.24,IF(J72&gt;0,8.24,0))</f>
        <v>0</v>
      </c>
      <c r="Q72" s="23">
        <f t="shared" si="28"/>
        <v>0</v>
      </c>
      <c r="R72" s="23">
        <f t="shared" si="29"/>
        <v>0</v>
      </c>
      <c r="S72" s="23">
        <f t="shared" si="30"/>
        <v>0</v>
      </c>
      <c r="T72" s="107">
        <f t="shared" ref="T72:T135" si="37">ROUND(Q72+R72+S72,2)</f>
        <v>0</v>
      </c>
      <c r="U72" s="25">
        <f t="shared" si="26"/>
        <v>0</v>
      </c>
      <c r="V72" s="26">
        <f t="shared" si="16"/>
        <v>0</v>
      </c>
      <c r="W72" s="178">
        <f t="shared" si="31"/>
        <v>0</v>
      </c>
      <c r="X72" s="179">
        <f t="shared" si="32"/>
        <v>0</v>
      </c>
      <c r="Y72" s="178">
        <f t="shared" si="33"/>
        <v>0</v>
      </c>
      <c r="Z72" s="179">
        <f t="shared" si="34"/>
        <v>0</v>
      </c>
      <c r="AA72" s="179">
        <f t="shared" si="35"/>
        <v>0</v>
      </c>
      <c r="AB72" s="110">
        <f t="shared" ref="AB72:AB135" si="38">ROUND((W72*H72)+(Y72*I72),2)</f>
        <v>0</v>
      </c>
      <c r="AC72" s="103">
        <f t="shared" ref="AC72:AC135" si="39">IF(K72&gt;0,IF(N72="","inserire Isee in colonna R",ROUND((X72*H72)+(Z72*I72)+(AA72*J72),2)),0)</f>
        <v>0</v>
      </c>
    </row>
    <row r="73" spans="1:29" ht="16.5" x14ac:dyDescent="0.35">
      <c r="A73" s="12"/>
      <c r="B73" s="13"/>
      <c r="C73" s="13"/>
      <c r="D73" s="14"/>
      <c r="E73" s="15"/>
      <c r="F73" s="16"/>
      <c r="G73" s="16"/>
      <c r="H73" s="17"/>
      <c r="I73" s="17"/>
      <c r="J73" s="17"/>
      <c r="K73" s="119">
        <f t="shared" ref="K73:K136" si="40">H73+I73+J73</f>
        <v>0</v>
      </c>
      <c r="L73" s="102" t="str">
        <f>IF(K73&gt;0,IF(K73&gt;M73,"Errore n. max giorni! Verificare periodo inserito",IF(NETWORKDAYS.INTL(F73,G73,11,'MENU TENDINA'!I$30:I$41)=K73,"ok","")),"")</f>
        <v/>
      </c>
      <c r="M73" s="20" t="str">
        <f>IF(K73&gt;0,NETWORKDAYS.INTL(F73,G73,11,'MENU TENDINA'!$I$30:$I$41),"")</f>
        <v/>
      </c>
      <c r="N73" s="29"/>
      <c r="O73" s="22">
        <f t="shared" si="27"/>
        <v>0</v>
      </c>
      <c r="P73" s="22">
        <f t="shared" si="36"/>
        <v>0</v>
      </c>
      <c r="Q73" s="23">
        <f t="shared" si="28"/>
        <v>0</v>
      </c>
      <c r="R73" s="23">
        <f t="shared" si="29"/>
        <v>0</v>
      </c>
      <c r="S73" s="23">
        <f t="shared" si="30"/>
        <v>0</v>
      </c>
      <c r="T73" s="107">
        <f t="shared" si="37"/>
        <v>0</v>
      </c>
      <c r="U73" s="25">
        <f t="shared" ref="U73:U80" si="41">IF(N73=0,0,IF((N73&lt;5000),5000,N73))</f>
        <v>0</v>
      </c>
      <c r="V73" s="26">
        <f t="shared" ref="V73:V136" si="42">IF(U73=0,0,ROUND((U73-5000)/(20000-5000),2))</f>
        <v>0</v>
      </c>
      <c r="W73" s="178">
        <f t="shared" si="31"/>
        <v>0</v>
      </c>
      <c r="X73" s="179">
        <f t="shared" si="32"/>
        <v>0</v>
      </c>
      <c r="Y73" s="178">
        <f t="shared" si="33"/>
        <v>0</v>
      </c>
      <c r="Z73" s="179">
        <f t="shared" si="34"/>
        <v>0</v>
      </c>
      <c r="AA73" s="179">
        <f t="shared" si="35"/>
        <v>0</v>
      </c>
      <c r="AB73" s="110">
        <f t="shared" si="38"/>
        <v>0</v>
      </c>
      <c r="AC73" s="103">
        <f t="shared" si="39"/>
        <v>0</v>
      </c>
    </row>
    <row r="74" spans="1:29" ht="16.5" x14ac:dyDescent="0.35">
      <c r="A74" s="12"/>
      <c r="B74" s="13"/>
      <c r="C74" s="13"/>
      <c r="D74" s="14"/>
      <c r="E74" s="15"/>
      <c r="F74" s="16"/>
      <c r="G74" s="16"/>
      <c r="H74" s="17"/>
      <c r="I74" s="17"/>
      <c r="J74" s="17"/>
      <c r="K74" s="119">
        <f t="shared" si="40"/>
        <v>0</v>
      </c>
      <c r="L74" s="102" t="str">
        <f>IF(K74&gt;0,IF(K74&gt;M74,"Errore n. max giorni! Verificare periodo inserito",IF(NETWORKDAYS.INTL(F74,G74,11,'MENU TENDINA'!I$30:I$41)=K74,"ok","")),"")</f>
        <v/>
      </c>
      <c r="M74" s="20" t="str">
        <f>IF(K74&gt;0,NETWORKDAYS.INTL(F74,G74,11,'MENU TENDINA'!$I$30:$I$41),"")</f>
        <v/>
      </c>
      <c r="N74" s="29"/>
      <c r="O74" s="22">
        <f t="shared" si="27"/>
        <v>0</v>
      </c>
      <c r="P74" s="22">
        <f t="shared" si="36"/>
        <v>0</v>
      </c>
      <c r="Q74" s="23">
        <f t="shared" si="28"/>
        <v>0</v>
      </c>
      <c r="R74" s="23">
        <f t="shared" si="29"/>
        <v>0</v>
      </c>
      <c r="S74" s="23">
        <f t="shared" si="30"/>
        <v>0</v>
      </c>
      <c r="T74" s="107">
        <f t="shared" si="37"/>
        <v>0</v>
      </c>
      <c r="U74" s="25">
        <f t="shared" si="41"/>
        <v>0</v>
      </c>
      <c r="V74" s="26">
        <f t="shared" si="42"/>
        <v>0</v>
      </c>
      <c r="W74" s="178">
        <f t="shared" si="31"/>
        <v>0</v>
      </c>
      <c r="X74" s="179">
        <f t="shared" si="32"/>
        <v>0</v>
      </c>
      <c r="Y74" s="178">
        <f t="shared" si="33"/>
        <v>0</v>
      </c>
      <c r="Z74" s="179">
        <f t="shared" si="34"/>
        <v>0</v>
      </c>
      <c r="AA74" s="179">
        <f t="shared" si="35"/>
        <v>0</v>
      </c>
      <c r="AB74" s="110">
        <f t="shared" si="38"/>
        <v>0</v>
      </c>
      <c r="AC74" s="103">
        <f t="shared" si="39"/>
        <v>0</v>
      </c>
    </row>
    <row r="75" spans="1:29" ht="16.5" x14ac:dyDescent="0.35">
      <c r="A75" s="12"/>
      <c r="B75" s="13"/>
      <c r="C75" s="13"/>
      <c r="D75" s="14"/>
      <c r="E75" s="15"/>
      <c r="F75" s="16"/>
      <c r="G75" s="16"/>
      <c r="H75" s="17"/>
      <c r="I75" s="17"/>
      <c r="J75" s="17"/>
      <c r="K75" s="119">
        <f t="shared" si="40"/>
        <v>0</v>
      </c>
      <c r="L75" s="102" t="str">
        <f>IF(K75&gt;0,IF(K75&gt;M75,"Errore n. max giorni! Verificare periodo inserito",IF(NETWORKDAYS.INTL(F75,G75,11,'MENU TENDINA'!I$30:I$41)=K75,"ok","")),"")</f>
        <v/>
      </c>
      <c r="M75" s="20" t="str">
        <f>IF(K75&gt;0,NETWORKDAYS.INTL(F75,G75,11,'MENU TENDINA'!$I$30:$I$41),"")</f>
        <v/>
      </c>
      <c r="N75" s="29"/>
      <c r="O75" s="22">
        <f t="shared" si="27"/>
        <v>0</v>
      </c>
      <c r="P75" s="22">
        <f t="shared" si="36"/>
        <v>0</v>
      </c>
      <c r="Q75" s="23">
        <f t="shared" si="28"/>
        <v>0</v>
      </c>
      <c r="R75" s="23">
        <f t="shared" si="29"/>
        <v>0</v>
      </c>
      <c r="S75" s="23">
        <f t="shared" si="30"/>
        <v>0</v>
      </c>
      <c r="T75" s="107">
        <f t="shared" si="37"/>
        <v>0</v>
      </c>
      <c r="U75" s="25">
        <f t="shared" si="41"/>
        <v>0</v>
      </c>
      <c r="V75" s="26">
        <f t="shared" si="42"/>
        <v>0</v>
      </c>
      <c r="W75" s="178">
        <f t="shared" si="31"/>
        <v>0</v>
      </c>
      <c r="X75" s="179">
        <f t="shared" si="32"/>
        <v>0</v>
      </c>
      <c r="Y75" s="178">
        <f t="shared" si="33"/>
        <v>0</v>
      </c>
      <c r="Z75" s="179">
        <f t="shared" si="34"/>
        <v>0</v>
      </c>
      <c r="AA75" s="179">
        <f t="shared" si="35"/>
        <v>0</v>
      </c>
      <c r="AB75" s="110">
        <f t="shared" si="38"/>
        <v>0</v>
      </c>
      <c r="AC75" s="103">
        <f t="shared" si="39"/>
        <v>0</v>
      </c>
    </row>
    <row r="76" spans="1:29" ht="16.5" x14ac:dyDescent="0.35">
      <c r="A76" s="12"/>
      <c r="B76" s="13"/>
      <c r="C76" s="13"/>
      <c r="D76" s="14"/>
      <c r="E76" s="15"/>
      <c r="F76" s="16"/>
      <c r="G76" s="16"/>
      <c r="H76" s="17"/>
      <c r="I76" s="17"/>
      <c r="J76" s="17"/>
      <c r="K76" s="119">
        <f t="shared" si="40"/>
        <v>0</v>
      </c>
      <c r="L76" s="102" t="str">
        <f>IF(K76&gt;0,IF(K76&gt;M76,"Errore n. max giorni! Verificare periodo inserito",IF(NETWORKDAYS.INTL(F76,G76,11,'MENU TENDINA'!I$30:I$41)=K76,"ok","")),"")</f>
        <v/>
      </c>
      <c r="M76" s="20" t="str">
        <f>IF(K76&gt;0,NETWORKDAYS.INTL(F76,G76,11,'MENU TENDINA'!$I$30:$I$41),"")</f>
        <v/>
      </c>
      <c r="N76" s="29"/>
      <c r="O76" s="22">
        <f t="shared" si="27"/>
        <v>0</v>
      </c>
      <c r="P76" s="22">
        <f t="shared" si="36"/>
        <v>0</v>
      </c>
      <c r="Q76" s="23">
        <f t="shared" si="28"/>
        <v>0</v>
      </c>
      <c r="R76" s="23">
        <f t="shared" si="29"/>
        <v>0</v>
      </c>
      <c r="S76" s="23">
        <f t="shared" si="30"/>
        <v>0</v>
      </c>
      <c r="T76" s="107">
        <f t="shared" si="37"/>
        <v>0</v>
      </c>
      <c r="U76" s="25">
        <f t="shared" si="41"/>
        <v>0</v>
      </c>
      <c r="V76" s="26">
        <f t="shared" si="42"/>
        <v>0</v>
      </c>
      <c r="W76" s="178">
        <f t="shared" si="31"/>
        <v>0</v>
      </c>
      <c r="X76" s="179">
        <f t="shared" si="32"/>
        <v>0</v>
      </c>
      <c r="Y76" s="178">
        <f t="shared" si="33"/>
        <v>0</v>
      </c>
      <c r="Z76" s="179">
        <f t="shared" si="34"/>
        <v>0</v>
      </c>
      <c r="AA76" s="179">
        <f t="shared" si="35"/>
        <v>0</v>
      </c>
      <c r="AB76" s="110">
        <f t="shared" si="38"/>
        <v>0</v>
      </c>
      <c r="AC76" s="103">
        <f t="shared" si="39"/>
        <v>0</v>
      </c>
    </row>
    <row r="77" spans="1:29" ht="16.5" x14ac:dyDescent="0.35">
      <c r="A77" s="12"/>
      <c r="B77" s="13"/>
      <c r="C77" s="13"/>
      <c r="D77" s="14"/>
      <c r="E77" s="15"/>
      <c r="F77" s="16"/>
      <c r="G77" s="16"/>
      <c r="H77" s="17"/>
      <c r="I77" s="17"/>
      <c r="J77" s="17"/>
      <c r="K77" s="119">
        <f t="shared" si="40"/>
        <v>0</v>
      </c>
      <c r="L77" s="102" t="str">
        <f>IF(K77&gt;0,IF(K77&gt;M77,"Errore n. max giorni! Verificare periodo inserito",IF(NETWORKDAYS.INTL(F77,G77,11,'MENU TENDINA'!I$30:I$41)=K77,"ok","")),"")</f>
        <v/>
      </c>
      <c r="M77" s="20" t="str">
        <f>IF(K77&gt;0,NETWORKDAYS.INTL(F77,G77,11,'MENU TENDINA'!$I$30:$I$41),"")</f>
        <v/>
      </c>
      <c r="N77" s="29"/>
      <c r="O77" s="22">
        <f t="shared" si="27"/>
        <v>0</v>
      </c>
      <c r="P77" s="22">
        <f t="shared" si="36"/>
        <v>0</v>
      </c>
      <c r="Q77" s="23">
        <f t="shared" si="28"/>
        <v>0</v>
      </c>
      <c r="R77" s="23">
        <f t="shared" si="29"/>
        <v>0</v>
      </c>
      <c r="S77" s="23">
        <f t="shared" si="30"/>
        <v>0</v>
      </c>
      <c r="T77" s="107">
        <f t="shared" si="37"/>
        <v>0</v>
      </c>
      <c r="U77" s="25">
        <f t="shared" si="41"/>
        <v>0</v>
      </c>
      <c r="V77" s="26">
        <f t="shared" si="42"/>
        <v>0</v>
      </c>
      <c r="W77" s="178">
        <f t="shared" si="31"/>
        <v>0</v>
      </c>
      <c r="X77" s="179">
        <f t="shared" si="32"/>
        <v>0</v>
      </c>
      <c r="Y77" s="178">
        <f t="shared" si="33"/>
        <v>0</v>
      </c>
      <c r="Z77" s="179">
        <f t="shared" si="34"/>
        <v>0</v>
      </c>
      <c r="AA77" s="179">
        <f t="shared" si="35"/>
        <v>0</v>
      </c>
      <c r="AB77" s="110">
        <f t="shared" si="38"/>
        <v>0</v>
      </c>
      <c r="AC77" s="103">
        <f t="shared" si="39"/>
        <v>0</v>
      </c>
    </row>
    <row r="78" spans="1:29" ht="16.5" x14ac:dyDescent="0.35">
      <c r="A78" s="12"/>
      <c r="B78" s="13"/>
      <c r="C78" s="13"/>
      <c r="D78" s="14"/>
      <c r="E78" s="15"/>
      <c r="F78" s="16"/>
      <c r="G78" s="16"/>
      <c r="H78" s="17"/>
      <c r="I78" s="17"/>
      <c r="J78" s="17"/>
      <c r="K78" s="119">
        <f t="shared" si="40"/>
        <v>0</v>
      </c>
      <c r="L78" s="102" t="str">
        <f>IF(K78&gt;0,IF(K78&gt;M78,"Errore n. max giorni! Verificare periodo inserito",IF(NETWORKDAYS.INTL(F78,G78,11,'MENU TENDINA'!I$30:I$41)=K78,"ok","")),"")</f>
        <v/>
      </c>
      <c r="M78" s="20" t="str">
        <f>IF(K78&gt;0,NETWORKDAYS.INTL(F78,G78,11,'MENU TENDINA'!$I$30:$I$41),"")</f>
        <v/>
      </c>
      <c r="N78" s="29"/>
      <c r="O78" s="22">
        <f t="shared" si="27"/>
        <v>0</v>
      </c>
      <c r="P78" s="22">
        <f t="shared" si="36"/>
        <v>0</v>
      </c>
      <c r="Q78" s="23">
        <f t="shared" si="28"/>
        <v>0</v>
      </c>
      <c r="R78" s="23">
        <f t="shared" si="29"/>
        <v>0</v>
      </c>
      <c r="S78" s="23">
        <f t="shared" si="30"/>
        <v>0</v>
      </c>
      <c r="T78" s="107">
        <f t="shared" si="37"/>
        <v>0</v>
      </c>
      <c r="U78" s="25">
        <f t="shared" si="41"/>
        <v>0</v>
      </c>
      <c r="V78" s="26">
        <f t="shared" si="42"/>
        <v>0</v>
      </c>
      <c r="W78" s="178">
        <f t="shared" si="31"/>
        <v>0</v>
      </c>
      <c r="X78" s="179">
        <f t="shared" si="32"/>
        <v>0</v>
      </c>
      <c r="Y78" s="178">
        <f t="shared" si="33"/>
        <v>0</v>
      </c>
      <c r="Z78" s="179">
        <f t="shared" si="34"/>
        <v>0</v>
      </c>
      <c r="AA78" s="179">
        <f t="shared" si="35"/>
        <v>0</v>
      </c>
      <c r="AB78" s="110">
        <f t="shared" si="38"/>
        <v>0</v>
      </c>
      <c r="AC78" s="103">
        <f t="shared" si="39"/>
        <v>0</v>
      </c>
    </row>
    <row r="79" spans="1:29" ht="16.5" x14ac:dyDescent="0.35">
      <c r="A79" s="12"/>
      <c r="B79" s="13"/>
      <c r="C79" s="13"/>
      <c r="D79" s="14"/>
      <c r="E79" s="15"/>
      <c r="F79" s="16"/>
      <c r="G79" s="16"/>
      <c r="H79" s="17"/>
      <c r="I79" s="17"/>
      <c r="J79" s="17"/>
      <c r="K79" s="119">
        <f t="shared" si="40"/>
        <v>0</v>
      </c>
      <c r="L79" s="102" t="str">
        <f>IF(K79&gt;0,IF(K79&gt;M79,"Errore n. max giorni! Verificare periodo inserito",IF(NETWORKDAYS.INTL(F79,G79,11,'MENU TENDINA'!I$30:I$41)=K79,"ok","")),"")</f>
        <v/>
      </c>
      <c r="M79" s="20" t="str">
        <f>IF(K79&gt;0,NETWORKDAYS.INTL(F79,G79,11,'MENU TENDINA'!$I$30:$I$41),"")</f>
        <v/>
      </c>
      <c r="N79" s="29"/>
      <c r="O79" s="22">
        <f t="shared" si="27"/>
        <v>0</v>
      </c>
      <c r="P79" s="22">
        <f t="shared" si="36"/>
        <v>0</v>
      </c>
      <c r="Q79" s="23">
        <f t="shared" si="28"/>
        <v>0</v>
      </c>
      <c r="R79" s="23">
        <f t="shared" si="29"/>
        <v>0</v>
      </c>
      <c r="S79" s="23">
        <f t="shared" si="30"/>
        <v>0</v>
      </c>
      <c r="T79" s="107">
        <f t="shared" si="37"/>
        <v>0</v>
      </c>
      <c r="U79" s="25">
        <f t="shared" si="41"/>
        <v>0</v>
      </c>
      <c r="V79" s="26">
        <f t="shared" si="42"/>
        <v>0</v>
      </c>
      <c r="W79" s="178">
        <f t="shared" si="31"/>
        <v>0</v>
      </c>
      <c r="X79" s="179">
        <f t="shared" si="32"/>
        <v>0</v>
      </c>
      <c r="Y79" s="178">
        <f t="shared" si="33"/>
        <v>0</v>
      </c>
      <c r="Z79" s="179">
        <f t="shared" si="34"/>
        <v>0</v>
      </c>
      <c r="AA79" s="179">
        <f t="shared" si="35"/>
        <v>0</v>
      </c>
      <c r="AB79" s="110">
        <f t="shared" si="38"/>
        <v>0</v>
      </c>
      <c r="AC79" s="103">
        <f t="shared" si="39"/>
        <v>0</v>
      </c>
    </row>
    <row r="80" spans="1:29" ht="16.5" x14ac:dyDescent="0.35">
      <c r="A80" s="12"/>
      <c r="B80" s="13"/>
      <c r="C80" s="13"/>
      <c r="D80" s="14"/>
      <c r="E80" s="15"/>
      <c r="F80" s="16"/>
      <c r="G80" s="16"/>
      <c r="H80" s="17"/>
      <c r="I80" s="17"/>
      <c r="J80" s="17"/>
      <c r="K80" s="119">
        <f t="shared" si="40"/>
        <v>0</v>
      </c>
      <c r="L80" s="102" t="str">
        <f>IF(K80&gt;0,IF(K80&gt;M80,"Errore n. max giorni! Verificare periodo inserito",IF(NETWORKDAYS.INTL(F80,G80,11,'MENU TENDINA'!I$30:I$41)=K80,"ok","")),"")</f>
        <v/>
      </c>
      <c r="M80" s="20" t="str">
        <f>IF(K80&gt;0,NETWORKDAYS.INTL(F80,G80,11,'MENU TENDINA'!$I$30:$I$41),"")</f>
        <v/>
      </c>
      <c r="N80" s="29"/>
      <c r="O80" s="22">
        <f t="shared" si="27"/>
        <v>0</v>
      </c>
      <c r="P80" s="22">
        <f t="shared" si="36"/>
        <v>0</v>
      </c>
      <c r="Q80" s="23">
        <f t="shared" si="28"/>
        <v>0</v>
      </c>
      <c r="R80" s="23">
        <f t="shared" si="29"/>
        <v>0</v>
      </c>
      <c r="S80" s="23">
        <f t="shared" si="30"/>
        <v>0</v>
      </c>
      <c r="T80" s="107">
        <f t="shared" si="37"/>
        <v>0</v>
      </c>
      <c r="U80" s="25">
        <f t="shared" si="41"/>
        <v>0</v>
      </c>
      <c r="V80" s="26">
        <f t="shared" si="42"/>
        <v>0</v>
      </c>
      <c r="W80" s="178">
        <f t="shared" si="31"/>
        <v>0</v>
      </c>
      <c r="X80" s="179">
        <f t="shared" si="32"/>
        <v>0</v>
      </c>
      <c r="Y80" s="178">
        <f t="shared" si="33"/>
        <v>0</v>
      </c>
      <c r="Z80" s="179">
        <f t="shared" si="34"/>
        <v>0</v>
      </c>
      <c r="AA80" s="179">
        <f t="shared" si="35"/>
        <v>0</v>
      </c>
      <c r="AB80" s="110">
        <f t="shared" si="38"/>
        <v>0</v>
      </c>
      <c r="AC80" s="103">
        <f t="shared" si="39"/>
        <v>0</v>
      </c>
    </row>
    <row r="81" spans="1:29" ht="16.5" x14ac:dyDescent="0.35">
      <c r="A81" s="12"/>
      <c r="B81" s="13"/>
      <c r="C81" s="13"/>
      <c r="D81" s="14"/>
      <c r="E81" s="15"/>
      <c r="F81" s="16"/>
      <c r="G81" s="16"/>
      <c r="H81" s="17"/>
      <c r="I81" s="17"/>
      <c r="J81" s="17"/>
      <c r="K81" s="119">
        <f t="shared" si="40"/>
        <v>0</v>
      </c>
      <c r="L81" s="102" t="str">
        <f>IF(K81&gt;0,IF(K81&gt;M81,"Errore n. max giorni! Verificare periodo inserito",IF(NETWORKDAYS.INTL(F81,G81,11,'MENU TENDINA'!I$30:I$41)=K81,"ok","")),"")</f>
        <v/>
      </c>
      <c r="M81" s="20" t="str">
        <f>IF(K81&gt;0,NETWORKDAYS.INTL(F81,G81,11,'MENU TENDINA'!$I$30:$I$41),"")</f>
        <v/>
      </c>
      <c r="N81" s="29"/>
      <c r="O81" s="22">
        <f t="shared" si="27"/>
        <v>0</v>
      </c>
      <c r="P81" s="22">
        <f t="shared" si="36"/>
        <v>0</v>
      </c>
      <c r="Q81" s="23">
        <f t="shared" si="28"/>
        <v>0</v>
      </c>
      <c r="R81" s="23">
        <f t="shared" si="29"/>
        <v>0</v>
      </c>
      <c r="S81" s="23">
        <f t="shared" si="30"/>
        <v>0</v>
      </c>
      <c r="T81" s="107">
        <f t="shared" si="37"/>
        <v>0</v>
      </c>
      <c r="U81" s="25">
        <v>3400</v>
      </c>
      <c r="V81" s="26">
        <f t="shared" si="42"/>
        <v>-0.11</v>
      </c>
      <c r="W81" s="178">
        <f t="shared" si="31"/>
        <v>0</v>
      </c>
      <c r="X81" s="179">
        <f t="shared" si="32"/>
        <v>0</v>
      </c>
      <c r="Y81" s="178">
        <f t="shared" si="33"/>
        <v>0</v>
      </c>
      <c r="Z81" s="179">
        <f t="shared" si="34"/>
        <v>0</v>
      </c>
      <c r="AA81" s="179">
        <f t="shared" si="35"/>
        <v>0</v>
      </c>
      <c r="AB81" s="110">
        <f t="shared" si="38"/>
        <v>0</v>
      </c>
      <c r="AC81" s="103">
        <f t="shared" si="39"/>
        <v>0</v>
      </c>
    </row>
    <row r="82" spans="1:29" ht="16.5" x14ac:dyDescent="0.35">
      <c r="A82" s="12"/>
      <c r="B82" s="13"/>
      <c r="C82" s="13"/>
      <c r="D82" s="14"/>
      <c r="E82" s="15"/>
      <c r="F82" s="16"/>
      <c r="G82" s="16"/>
      <c r="H82" s="17"/>
      <c r="I82" s="17"/>
      <c r="J82" s="17"/>
      <c r="K82" s="119">
        <f t="shared" si="40"/>
        <v>0</v>
      </c>
      <c r="L82" s="102" t="str">
        <f>IF(K82&gt;0,IF(K82&gt;M82,"Errore n. max giorni! Verificare periodo inserito",IF(NETWORKDAYS.INTL(F82,G82,11,'MENU TENDINA'!I$30:I$41)=K82,"ok","")),"")</f>
        <v/>
      </c>
      <c r="M82" s="20" t="str">
        <f>IF(K82&gt;0,NETWORKDAYS.INTL(F82,G82,11,'MENU TENDINA'!$I$30:$I$41),"")</f>
        <v/>
      </c>
      <c r="N82" s="29"/>
      <c r="O82" s="22">
        <f t="shared" si="27"/>
        <v>0</v>
      </c>
      <c r="P82" s="22">
        <f t="shared" si="36"/>
        <v>0</v>
      </c>
      <c r="Q82" s="23">
        <f t="shared" si="28"/>
        <v>0</v>
      </c>
      <c r="R82" s="23">
        <f t="shared" si="29"/>
        <v>0</v>
      </c>
      <c r="S82" s="23">
        <f t="shared" si="30"/>
        <v>0</v>
      </c>
      <c r="T82" s="107">
        <f t="shared" si="37"/>
        <v>0</v>
      </c>
      <c r="U82" s="25">
        <f t="shared" ref="U82:U113" si="43">IF(N82=0,0,IF((N82&lt;5000),5000,N82))</f>
        <v>0</v>
      </c>
      <c r="V82" s="26">
        <f t="shared" si="42"/>
        <v>0</v>
      </c>
      <c r="W82" s="178">
        <f t="shared" si="31"/>
        <v>0</v>
      </c>
      <c r="X82" s="179">
        <f t="shared" si="32"/>
        <v>0</v>
      </c>
      <c r="Y82" s="178">
        <f t="shared" si="33"/>
        <v>0</v>
      </c>
      <c r="Z82" s="179">
        <f t="shared" si="34"/>
        <v>0</v>
      </c>
      <c r="AA82" s="179">
        <f t="shared" si="35"/>
        <v>0</v>
      </c>
      <c r="AB82" s="110">
        <f t="shared" si="38"/>
        <v>0</v>
      </c>
      <c r="AC82" s="103">
        <f t="shared" si="39"/>
        <v>0</v>
      </c>
    </row>
    <row r="83" spans="1:29" ht="16.5" x14ac:dyDescent="0.35">
      <c r="A83" s="12"/>
      <c r="B83" s="13"/>
      <c r="C83" s="13"/>
      <c r="D83" s="14"/>
      <c r="E83" s="15"/>
      <c r="F83" s="16"/>
      <c r="G83" s="16"/>
      <c r="H83" s="17"/>
      <c r="I83" s="17"/>
      <c r="J83" s="17"/>
      <c r="K83" s="119">
        <f t="shared" si="40"/>
        <v>0</v>
      </c>
      <c r="L83" s="102" t="str">
        <f>IF(K83&gt;0,IF(K83&gt;M83,"Errore n. max giorni! Verificare periodo inserito",IF(NETWORKDAYS.INTL(F83,G83,11,'MENU TENDINA'!I$30:I$41)=K83,"ok","")),"")</f>
        <v/>
      </c>
      <c r="M83" s="20" t="str">
        <f>IF(K83&gt;0,NETWORKDAYS.INTL(F83,G83,11,'MENU TENDINA'!$I$30:$I$41),"")</f>
        <v/>
      </c>
      <c r="N83" s="29"/>
      <c r="O83" s="22">
        <f t="shared" si="27"/>
        <v>0</v>
      </c>
      <c r="P83" s="22">
        <f t="shared" si="36"/>
        <v>0</v>
      </c>
      <c r="Q83" s="23">
        <f t="shared" si="28"/>
        <v>0</v>
      </c>
      <c r="R83" s="23">
        <f t="shared" si="29"/>
        <v>0</v>
      </c>
      <c r="S83" s="23">
        <f t="shared" si="30"/>
        <v>0</v>
      </c>
      <c r="T83" s="107">
        <f t="shared" si="37"/>
        <v>0</v>
      </c>
      <c r="U83" s="25">
        <f t="shared" si="43"/>
        <v>0</v>
      </c>
      <c r="V83" s="26">
        <f t="shared" si="42"/>
        <v>0</v>
      </c>
      <c r="W83" s="178">
        <f t="shared" si="31"/>
        <v>0</v>
      </c>
      <c r="X83" s="179">
        <f t="shared" si="32"/>
        <v>0</v>
      </c>
      <c r="Y83" s="178">
        <f t="shared" si="33"/>
        <v>0</v>
      </c>
      <c r="Z83" s="179">
        <f t="shared" si="34"/>
        <v>0</v>
      </c>
      <c r="AA83" s="179">
        <f t="shared" si="35"/>
        <v>0</v>
      </c>
      <c r="AB83" s="110">
        <f t="shared" si="38"/>
        <v>0</v>
      </c>
      <c r="AC83" s="103">
        <f t="shared" si="39"/>
        <v>0</v>
      </c>
    </row>
    <row r="84" spans="1:29" ht="16.5" x14ac:dyDescent="0.35">
      <c r="A84" s="12"/>
      <c r="B84" s="13"/>
      <c r="C84" s="13"/>
      <c r="D84" s="14"/>
      <c r="E84" s="15"/>
      <c r="F84" s="16"/>
      <c r="G84" s="16"/>
      <c r="H84" s="17"/>
      <c r="I84" s="17"/>
      <c r="J84" s="17"/>
      <c r="K84" s="119">
        <f t="shared" si="40"/>
        <v>0</v>
      </c>
      <c r="L84" s="102" t="str">
        <f>IF(K84&gt;0,IF(K84&gt;M84,"Errore n. max giorni! Verificare periodo inserito",IF(NETWORKDAYS.INTL(F84,G84,11,'MENU TENDINA'!I$30:I$41)=K84,"ok","")),"")</f>
        <v/>
      </c>
      <c r="M84" s="20" t="str">
        <f>IF(K84&gt;0,NETWORKDAYS.INTL(F84,G84,11,'MENU TENDINA'!$I$30:$I$41),"")</f>
        <v/>
      </c>
      <c r="N84" s="29"/>
      <c r="O84" s="22">
        <f t="shared" si="27"/>
        <v>0</v>
      </c>
      <c r="P84" s="22">
        <f t="shared" si="36"/>
        <v>0</v>
      </c>
      <c r="Q84" s="23">
        <f t="shared" si="28"/>
        <v>0</v>
      </c>
      <c r="R84" s="23">
        <f t="shared" si="29"/>
        <v>0</v>
      </c>
      <c r="S84" s="23">
        <f t="shared" si="30"/>
        <v>0</v>
      </c>
      <c r="T84" s="107">
        <f t="shared" si="37"/>
        <v>0</v>
      </c>
      <c r="U84" s="25">
        <f t="shared" si="43"/>
        <v>0</v>
      </c>
      <c r="V84" s="26">
        <f t="shared" si="42"/>
        <v>0</v>
      </c>
      <c r="W84" s="178">
        <f t="shared" si="31"/>
        <v>0</v>
      </c>
      <c r="X84" s="179">
        <f t="shared" si="32"/>
        <v>0</v>
      </c>
      <c r="Y84" s="178">
        <f t="shared" si="33"/>
        <v>0</v>
      </c>
      <c r="Z84" s="179">
        <f t="shared" si="34"/>
        <v>0</v>
      </c>
      <c r="AA84" s="179">
        <f t="shared" si="35"/>
        <v>0</v>
      </c>
      <c r="AB84" s="110">
        <f t="shared" si="38"/>
        <v>0</v>
      </c>
      <c r="AC84" s="103">
        <f t="shared" si="39"/>
        <v>0</v>
      </c>
    </row>
    <row r="85" spans="1:29" ht="16.5" x14ac:dyDescent="0.35">
      <c r="A85" s="12"/>
      <c r="B85" s="13"/>
      <c r="C85" s="13"/>
      <c r="D85" s="14"/>
      <c r="E85" s="15"/>
      <c r="F85" s="16"/>
      <c r="G85" s="16"/>
      <c r="H85" s="17"/>
      <c r="I85" s="17"/>
      <c r="J85" s="17"/>
      <c r="K85" s="119">
        <f t="shared" si="40"/>
        <v>0</v>
      </c>
      <c r="L85" s="102" t="str">
        <f>IF(K85&gt;0,IF(K85&gt;M85,"Errore n. max giorni! Verificare periodo inserito",IF(NETWORKDAYS.INTL(F85,G85,11,'MENU TENDINA'!I$30:I$41)=K85,"ok","")),"")</f>
        <v/>
      </c>
      <c r="M85" s="20" t="str">
        <f>IF(K85&gt;0,NETWORKDAYS.INTL(F85,G85,11,'MENU TENDINA'!$I$30:$I$41),"")</f>
        <v/>
      </c>
      <c r="N85" s="29"/>
      <c r="O85" s="22">
        <f t="shared" si="27"/>
        <v>0</v>
      </c>
      <c r="P85" s="22">
        <f t="shared" si="36"/>
        <v>0</v>
      </c>
      <c r="Q85" s="23">
        <f t="shared" si="28"/>
        <v>0</v>
      </c>
      <c r="R85" s="23">
        <f t="shared" si="29"/>
        <v>0</v>
      </c>
      <c r="S85" s="23">
        <f t="shared" si="30"/>
        <v>0</v>
      </c>
      <c r="T85" s="107">
        <f t="shared" si="37"/>
        <v>0</v>
      </c>
      <c r="U85" s="25">
        <f t="shared" si="43"/>
        <v>0</v>
      </c>
      <c r="V85" s="26">
        <f t="shared" si="42"/>
        <v>0</v>
      </c>
      <c r="W85" s="178">
        <f t="shared" si="31"/>
        <v>0</v>
      </c>
      <c r="X85" s="179">
        <f t="shared" si="32"/>
        <v>0</v>
      </c>
      <c r="Y85" s="178">
        <f t="shared" si="33"/>
        <v>0</v>
      </c>
      <c r="Z85" s="179">
        <f t="shared" si="34"/>
        <v>0</v>
      </c>
      <c r="AA85" s="179">
        <f t="shared" si="35"/>
        <v>0</v>
      </c>
      <c r="AB85" s="110">
        <f t="shared" si="38"/>
        <v>0</v>
      </c>
      <c r="AC85" s="103">
        <f t="shared" si="39"/>
        <v>0</v>
      </c>
    </row>
    <row r="86" spans="1:29" ht="16.5" x14ac:dyDescent="0.35">
      <c r="A86" s="12"/>
      <c r="B86" s="13"/>
      <c r="C86" s="13"/>
      <c r="D86" s="14"/>
      <c r="E86" s="15"/>
      <c r="F86" s="16"/>
      <c r="G86" s="16"/>
      <c r="H86" s="17"/>
      <c r="I86" s="17"/>
      <c r="J86" s="17"/>
      <c r="K86" s="119">
        <f t="shared" si="40"/>
        <v>0</v>
      </c>
      <c r="L86" s="102" t="str">
        <f>IF(K86&gt;0,IF(K86&gt;M86,"Errore n. max giorni! Verificare periodo inserito",IF(NETWORKDAYS.INTL(F86,G86,11,'MENU TENDINA'!I$30:I$41)=K86,"ok","")),"")</f>
        <v/>
      </c>
      <c r="M86" s="20" t="str">
        <f>IF(K86&gt;0,NETWORKDAYS.INTL(F86,G86,11,'MENU TENDINA'!$I$30:$I$41),"")</f>
        <v/>
      </c>
      <c r="N86" s="29"/>
      <c r="O86" s="22">
        <f t="shared" si="27"/>
        <v>0</v>
      </c>
      <c r="P86" s="22">
        <f t="shared" si="36"/>
        <v>0</v>
      </c>
      <c r="Q86" s="23">
        <f t="shared" si="28"/>
        <v>0</v>
      </c>
      <c r="R86" s="23">
        <f t="shared" si="29"/>
        <v>0</v>
      </c>
      <c r="S86" s="23">
        <f t="shared" si="30"/>
        <v>0</v>
      </c>
      <c r="T86" s="107">
        <f t="shared" si="37"/>
        <v>0</v>
      </c>
      <c r="U86" s="25">
        <f t="shared" si="43"/>
        <v>0</v>
      </c>
      <c r="V86" s="26">
        <f t="shared" si="42"/>
        <v>0</v>
      </c>
      <c r="W86" s="178">
        <f t="shared" si="31"/>
        <v>0</v>
      </c>
      <c r="X86" s="179">
        <f t="shared" si="32"/>
        <v>0</v>
      </c>
      <c r="Y86" s="178">
        <f t="shared" si="33"/>
        <v>0</v>
      </c>
      <c r="Z86" s="179">
        <f t="shared" si="34"/>
        <v>0</v>
      </c>
      <c r="AA86" s="179">
        <f t="shared" si="35"/>
        <v>0</v>
      </c>
      <c r="AB86" s="110">
        <f t="shared" si="38"/>
        <v>0</v>
      </c>
      <c r="AC86" s="103">
        <f t="shared" si="39"/>
        <v>0</v>
      </c>
    </row>
    <row r="87" spans="1:29" ht="16.5" x14ac:dyDescent="0.35">
      <c r="A87" s="12"/>
      <c r="B87" s="13"/>
      <c r="C87" s="13"/>
      <c r="D87" s="14"/>
      <c r="E87" s="15"/>
      <c r="F87" s="16"/>
      <c r="G87" s="16"/>
      <c r="H87" s="17"/>
      <c r="I87" s="17"/>
      <c r="J87" s="17"/>
      <c r="K87" s="119">
        <f t="shared" si="40"/>
        <v>0</v>
      </c>
      <c r="L87" s="102" t="str">
        <f>IF(K87&gt;0,IF(K87&gt;M87,"Errore n. max giorni! Verificare periodo inserito",IF(NETWORKDAYS.INTL(F87,G87,11,'MENU TENDINA'!I$30:I$41)=K87,"ok","")),"")</f>
        <v/>
      </c>
      <c r="M87" s="20" t="str">
        <f>IF(K87&gt;0,NETWORKDAYS.INTL(F87,G87,11,'MENU TENDINA'!$I$30:$I$41),"")</f>
        <v/>
      </c>
      <c r="N87" s="29"/>
      <c r="O87" s="22">
        <f t="shared" si="27"/>
        <v>0</v>
      </c>
      <c r="P87" s="22">
        <f t="shared" si="36"/>
        <v>0</v>
      </c>
      <c r="Q87" s="23">
        <f t="shared" si="28"/>
        <v>0</v>
      </c>
      <c r="R87" s="23">
        <f t="shared" si="29"/>
        <v>0</v>
      </c>
      <c r="S87" s="23">
        <f t="shared" si="30"/>
        <v>0</v>
      </c>
      <c r="T87" s="107">
        <f t="shared" si="37"/>
        <v>0</v>
      </c>
      <c r="U87" s="25">
        <f t="shared" si="43"/>
        <v>0</v>
      </c>
      <c r="V87" s="26">
        <f t="shared" si="42"/>
        <v>0</v>
      </c>
      <c r="W87" s="178">
        <f t="shared" si="31"/>
        <v>0</v>
      </c>
      <c r="X87" s="179">
        <f t="shared" si="32"/>
        <v>0</v>
      </c>
      <c r="Y87" s="178">
        <f t="shared" si="33"/>
        <v>0</v>
      </c>
      <c r="Z87" s="179">
        <f t="shared" si="34"/>
        <v>0</v>
      </c>
      <c r="AA87" s="179">
        <f t="shared" si="35"/>
        <v>0</v>
      </c>
      <c r="AB87" s="110">
        <f t="shared" si="38"/>
        <v>0</v>
      </c>
      <c r="AC87" s="103">
        <f t="shared" si="39"/>
        <v>0</v>
      </c>
    </row>
    <row r="88" spans="1:29" ht="16.5" x14ac:dyDescent="0.35">
      <c r="A88" s="12"/>
      <c r="B88" s="13"/>
      <c r="C88" s="13"/>
      <c r="D88" s="14"/>
      <c r="E88" s="15"/>
      <c r="F88" s="16"/>
      <c r="G88" s="16"/>
      <c r="H88" s="17"/>
      <c r="I88" s="17"/>
      <c r="J88" s="17"/>
      <c r="K88" s="119">
        <f t="shared" si="40"/>
        <v>0</v>
      </c>
      <c r="L88" s="102" t="str">
        <f>IF(K88&gt;0,IF(K88&gt;M88,"Errore n. max giorni! Verificare periodo inserito",IF(NETWORKDAYS.INTL(F88,G88,11,'MENU TENDINA'!I$30:I$41)=K88,"ok","")),"")</f>
        <v/>
      </c>
      <c r="M88" s="20" t="str">
        <f>IF(K88&gt;0,NETWORKDAYS.INTL(F88,G88,11,'MENU TENDINA'!$I$30:$I$41),"")</f>
        <v/>
      </c>
      <c r="N88" s="29"/>
      <c r="O88" s="22">
        <f t="shared" si="27"/>
        <v>0</v>
      </c>
      <c r="P88" s="22">
        <f t="shared" si="36"/>
        <v>0</v>
      </c>
      <c r="Q88" s="23">
        <f t="shared" si="28"/>
        <v>0</v>
      </c>
      <c r="R88" s="23">
        <f t="shared" si="29"/>
        <v>0</v>
      </c>
      <c r="S88" s="23">
        <f t="shared" si="30"/>
        <v>0</v>
      </c>
      <c r="T88" s="107">
        <f t="shared" si="37"/>
        <v>0</v>
      </c>
      <c r="U88" s="25">
        <f t="shared" si="43"/>
        <v>0</v>
      </c>
      <c r="V88" s="26">
        <f t="shared" si="42"/>
        <v>0</v>
      </c>
      <c r="W88" s="178">
        <f t="shared" si="31"/>
        <v>0</v>
      </c>
      <c r="X88" s="179">
        <f t="shared" si="32"/>
        <v>0</v>
      </c>
      <c r="Y88" s="178">
        <f t="shared" si="33"/>
        <v>0</v>
      </c>
      <c r="Z88" s="179">
        <f t="shared" si="34"/>
        <v>0</v>
      </c>
      <c r="AA88" s="179">
        <f t="shared" si="35"/>
        <v>0</v>
      </c>
      <c r="AB88" s="110">
        <f t="shared" si="38"/>
        <v>0</v>
      </c>
      <c r="AC88" s="103">
        <f t="shared" si="39"/>
        <v>0</v>
      </c>
    </row>
    <row r="89" spans="1:29" ht="16.5" x14ac:dyDescent="0.35">
      <c r="A89" s="12"/>
      <c r="B89" s="13"/>
      <c r="C89" s="13"/>
      <c r="D89" s="14"/>
      <c r="E89" s="15"/>
      <c r="F89" s="16"/>
      <c r="G89" s="16"/>
      <c r="H89" s="17"/>
      <c r="I89" s="17"/>
      <c r="J89" s="17"/>
      <c r="K89" s="119">
        <f t="shared" si="40"/>
        <v>0</v>
      </c>
      <c r="L89" s="102" t="str">
        <f>IF(K89&gt;0,IF(K89&gt;M89,"Errore n. max giorni! Verificare periodo inserito",IF(NETWORKDAYS.INTL(F89,G89,11,'MENU TENDINA'!I$30:I$41)=K89,"ok","")),"")</f>
        <v/>
      </c>
      <c r="M89" s="20" t="str">
        <f>IF(K89&gt;0,NETWORKDAYS.INTL(F89,G89,11,'MENU TENDINA'!$I$30:$I$41),"")</f>
        <v/>
      </c>
      <c r="N89" s="29"/>
      <c r="O89" s="22">
        <f t="shared" si="27"/>
        <v>0</v>
      </c>
      <c r="P89" s="22">
        <f t="shared" si="36"/>
        <v>0</v>
      </c>
      <c r="Q89" s="23">
        <f t="shared" si="28"/>
        <v>0</v>
      </c>
      <c r="R89" s="23">
        <f t="shared" si="29"/>
        <v>0</v>
      </c>
      <c r="S89" s="23">
        <f t="shared" si="30"/>
        <v>0</v>
      </c>
      <c r="T89" s="107">
        <f t="shared" si="37"/>
        <v>0</v>
      </c>
      <c r="U89" s="25">
        <f t="shared" si="43"/>
        <v>0</v>
      </c>
      <c r="V89" s="26">
        <f t="shared" si="42"/>
        <v>0</v>
      </c>
      <c r="W89" s="178">
        <f t="shared" si="31"/>
        <v>0</v>
      </c>
      <c r="X89" s="179">
        <f t="shared" si="32"/>
        <v>0</v>
      </c>
      <c r="Y89" s="178">
        <f t="shared" si="33"/>
        <v>0</v>
      </c>
      <c r="Z89" s="179">
        <f t="shared" si="34"/>
        <v>0</v>
      </c>
      <c r="AA89" s="179">
        <f t="shared" si="35"/>
        <v>0</v>
      </c>
      <c r="AB89" s="110">
        <f t="shared" si="38"/>
        <v>0</v>
      </c>
      <c r="AC89" s="103">
        <f t="shared" si="39"/>
        <v>0</v>
      </c>
    </row>
    <row r="90" spans="1:29" ht="16.5" x14ac:dyDescent="0.35">
      <c r="A90" s="12"/>
      <c r="B90" s="13"/>
      <c r="C90" s="13"/>
      <c r="D90" s="14"/>
      <c r="E90" s="15"/>
      <c r="F90" s="16"/>
      <c r="G90" s="16"/>
      <c r="H90" s="17"/>
      <c r="I90" s="17"/>
      <c r="J90" s="17"/>
      <c r="K90" s="119">
        <f t="shared" si="40"/>
        <v>0</v>
      </c>
      <c r="L90" s="102" t="str">
        <f>IF(K90&gt;0,IF(K90&gt;M90,"Errore n. max giorni! Verificare periodo inserito",IF(NETWORKDAYS.INTL(F90,G90,11,'MENU TENDINA'!I$30:I$41)=K90,"ok","")),"")</f>
        <v/>
      </c>
      <c r="M90" s="20" t="str">
        <f>IF(K90&gt;0,NETWORKDAYS.INTL(F90,G90,11,'MENU TENDINA'!$I$30:$I$41),"")</f>
        <v/>
      </c>
      <c r="N90" s="29"/>
      <c r="O90" s="22">
        <f t="shared" si="27"/>
        <v>0</v>
      </c>
      <c r="P90" s="22">
        <f t="shared" si="36"/>
        <v>0</v>
      </c>
      <c r="Q90" s="23">
        <f t="shared" si="28"/>
        <v>0</v>
      </c>
      <c r="R90" s="23">
        <f t="shared" si="29"/>
        <v>0</v>
      </c>
      <c r="S90" s="23">
        <f t="shared" si="30"/>
        <v>0</v>
      </c>
      <c r="T90" s="107">
        <f t="shared" si="37"/>
        <v>0</v>
      </c>
      <c r="U90" s="25">
        <f t="shared" si="43"/>
        <v>0</v>
      </c>
      <c r="V90" s="26">
        <f t="shared" si="42"/>
        <v>0</v>
      </c>
      <c r="W90" s="178">
        <f t="shared" si="31"/>
        <v>0</v>
      </c>
      <c r="X90" s="179">
        <f t="shared" si="32"/>
        <v>0</v>
      </c>
      <c r="Y90" s="178">
        <f t="shared" si="33"/>
        <v>0</v>
      </c>
      <c r="Z90" s="179">
        <f t="shared" si="34"/>
        <v>0</v>
      </c>
      <c r="AA90" s="179">
        <f t="shared" si="35"/>
        <v>0</v>
      </c>
      <c r="AB90" s="110">
        <f t="shared" si="38"/>
        <v>0</v>
      </c>
      <c r="AC90" s="103">
        <f t="shared" si="39"/>
        <v>0</v>
      </c>
    </row>
    <row r="91" spans="1:29" ht="16.5" x14ac:dyDescent="0.35">
      <c r="A91" s="12"/>
      <c r="B91" s="13"/>
      <c r="C91" s="13"/>
      <c r="D91" s="14"/>
      <c r="E91" s="15"/>
      <c r="F91" s="16"/>
      <c r="G91" s="16"/>
      <c r="H91" s="17"/>
      <c r="I91" s="17"/>
      <c r="J91" s="17"/>
      <c r="K91" s="119">
        <f t="shared" si="40"/>
        <v>0</v>
      </c>
      <c r="L91" s="102" t="str">
        <f>IF(K91&gt;0,IF(K91&gt;M91,"Errore n. max giorni! Verificare periodo inserito",IF(NETWORKDAYS.INTL(F91,G91,11,'MENU TENDINA'!I$30:I$41)=K91,"ok","")),"")</f>
        <v/>
      </c>
      <c r="M91" s="20" t="str">
        <f>IF(K91&gt;0,NETWORKDAYS.INTL(F91,G91,11,'MENU TENDINA'!$I$30:$I$41),"")</f>
        <v/>
      </c>
      <c r="N91" s="29"/>
      <c r="O91" s="22">
        <f t="shared" si="27"/>
        <v>0</v>
      </c>
      <c r="P91" s="22">
        <f t="shared" si="36"/>
        <v>0</v>
      </c>
      <c r="Q91" s="23">
        <f t="shared" si="28"/>
        <v>0</v>
      </c>
      <c r="R91" s="23">
        <f t="shared" si="29"/>
        <v>0</v>
      </c>
      <c r="S91" s="23">
        <f t="shared" si="30"/>
        <v>0</v>
      </c>
      <c r="T91" s="107">
        <f t="shared" si="37"/>
        <v>0</v>
      </c>
      <c r="U91" s="25">
        <f t="shared" si="43"/>
        <v>0</v>
      </c>
      <c r="V91" s="26">
        <f t="shared" si="42"/>
        <v>0</v>
      </c>
      <c r="W91" s="178">
        <f t="shared" si="31"/>
        <v>0</v>
      </c>
      <c r="X91" s="179">
        <f t="shared" si="32"/>
        <v>0</v>
      </c>
      <c r="Y91" s="178">
        <f t="shared" si="33"/>
        <v>0</v>
      </c>
      <c r="Z91" s="179">
        <f t="shared" si="34"/>
        <v>0</v>
      </c>
      <c r="AA91" s="179">
        <f t="shared" si="35"/>
        <v>0</v>
      </c>
      <c r="AB91" s="110">
        <f t="shared" si="38"/>
        <v>0</v>
      </c>
      <c r="AC91" s="103">
        <f t="shared" si="39"/>
        <v>0</v>
      </c>
    </row>
    <row r="92" spans="1:29" ht="16.5" x14ac:dyDescent="0.35">
      <c r="A92" s="12"/>
      <c r="B92" s="13"/>
      <c r="C92" s="13"/>
      <c r="D92" s="14"/>
      <c r="E92" s="15"/>
      <c r="F92" s="16"/>
      <c r="G92" s="16"/>
      <c r="H92" s="17"/>
      <c r="I92" s="17"/>
      <c r="J92" s="17"/>
      <c r="K92" s="119">
        <f t="shared" si="40"/>
        <v>0</v>
      </c>
      <c r="L92" s="102" t="str">
        <f>IF(K92&gt;0,IF(K92&gt;M92,"Errore n. max giorni! Verificare periodo inserito",IF(NETWORKDAYS.INTL(F92,G92,11,'MENU TENDINA'!I$30:I$41)=K92,"ok","")),"")</f>
        <v/>
      </c>
      <c r="M92" s="20" t="str">
        <f>IF(K92&gt;0,NETWORKDAYS.INTL(F92,G92,11,'MENU TENDINA'!$I$30:$I$41),"")</f>
        <v/>
      </c>
      <c r="N92" s="29"/>
      <c r="O92" s="22">
        <f t="shared" si="27"/>
        <v>0</v>
      </c>
      <c r="P92" s="22">
        <f t="shared" si="36"/>
        <v>0</v>
      </c>
      <c r="Q92" s="23">
        <f t="shared" si="28"/>
        <v>0</v>
      </c>
      <c r="R92" s="23">
        <f t="shared" si="29"/>
        <v>0</v>
      </c>
      <c r="S92" s="23">
        <f t="shared" si="30"/>
        <v>0</v>
      </c>
      <c r="T92" s="107">
        <f t="shared" si="37"/>
        <v>0</v>
      </c>
      <c r="U92" s="25">
        <f t="shared" si="43"/>
        <v>0</v>
      </c>
      <c r="V92" s="26">
        <f t="shared" si="42"/>
        <v>0</v>
      </c>
      <c r="W92" s="178">
        <f t="shared" si="31"/>
        <v>0</v>
      </c>
      <c r="X92" s="179">
        <f t="shared" si="32"/>
        <v>0</v>
      </c>
      <c r="Y92" s="178">
        <f t="shared" si="33"/>
        <v>0</v>
      </c>
      <c r="Z92" s="179">
        <f t="shared" si="34"/>
        <v>0</v>
      </c>
      <c r="AA92" s="179">
        <f t="shared" si="35"/>
        <v>0</v>
      </c>
      <c r="AB92" s="110">
        <f t="shared" si="38"/>
        <v>0</v>
      </c>
      <c r="AC92" s="103">
        <f t="shared" si="39"/>
        <v>0</v>
      </c>
    </row>
    <row r="93" spans="1:29" ht="16.5" x14ac:dyDescent="0.35">
      <c r="A93" s="12"/>
      <c r="B93" s="13"/>
      <c r="C93" s="13"/>
      <c r="D93" s="14"/>
      <c r="E93" s="15"/>
      <c r="F93" s="16"/>
      <c r="G93" s="16"/>
      <c r="H93" s="17"/>
      <c r="I93" s="17"/>
      <c r="J93" s="17"/>
      <c r="K93" s="119">
        <f t="shared" si="40"/>
        <v>0</v>
      </c>
      <c r="L93" s="102" t="str">
        <f>IF(K93&gt;0,IF(K93&gt;M93,"Errore n. max giorni! Verificare periodo inserito",IF(NETWORKDAYS.INTL(F93,G93,11,'MENU TENDINA'!I$30:I$41)=K93,"ok","")),"")</f>
        <v/>
      </c>
      <c r="M93" s="20" t="str">
        <f>IF(K93&gt;0,NETWORKDAYS.INTL(F93,G93,11,'MENU TENDINA'!$I$30:$I$41),"")</f>
        <v/>
      </c>
      <c r="N93" s="29"/>
      <c r="O93" s="22">
        <f t="shared" si="27"/>
        <v>0</v>
      </c>
      <c r="P93" s="22">
        <f t="shared" si="36"/>
        <v>0</v>
      </c>
      <c r="Q93" s="23">
        <f t="shared" si="28"/>
        <v>0</v>
      </c>
      <c r="R93" s="23">
        <f t="shared" si="29"/>
        <v>0</v>
      </c>
      <c r="S93" s="23">
        <f t="shared" si="30"/>
        <v>0</v>
      </c>
      <c r="T93" s="107">
        <f t="shared" si="37"/>
        <v>0</v>
      </c>
      <c r="U93" s="25">
        <f t="shared" si="43"/>
        <v>0</v>
      </c>
      <c r="V93" s="26">
        <f t="shared" si="42"/>
        <v>0</v>
      </c>
      <c r="W93" s="178">
        <f t="shared" si="31"/>
        <v>0</v>
      </c>
      <c r="X93" s="179">
        <f t="shared" si="32"/>
        <v>0</v>
      </c>
      <c r="Y93" s="178">
        <f t="shared" si="33"/>
        <v>0</v>
      </c>
      <c r="Z93" s="179">
        <f t="shared" si="34"/>
        <v>0</v>
      </c>
      <c r="AA93" s="179">
        <f t="shared" si="35"/>
        <v>0</v>
      </c>
      <c r="AB93" s="110">
        <f t="shared" si="38"/>
        <v>0</v>
      </c>
      <c r="AC93" s="103">
        <f t="shared" si="39"/>
        <v>0</v>
      </c>
    </row>
    <row r="94" spans="1:29" ht="16.5" x14ac:dyDescent="0.35">
      <c r="A94" s="12"/>
      <c r="B94" s="13"/>
      <c r="C94" s="13"/>
      <c r="D94" s="14"/>
      <c r="E94" s="15"/>
      <c r="F94" s="16"/>
      <c r="G94" s="16"/>
      <c r="H94" s="17"/>
      <c r="I94" s="17"/>
      <c r="J94" s="17"/>
      <c r="K94" s="119">
        <f t="shared" si="40"/>
        <v>0</v>
      </c>
      <c r="L94" s="102" t="str">
        <f>IF(K94&gt;0,IF(K94&gt;M94,"Errore n. max giorni! Verificare periodo inserito",IF(NETWORKDAYS.INTL(F94,G94,11,'MENU TENDINA'!I$30:I$41)=K94,"ok","")),"")</f>
        <v/>
      </c>
      <c r="M94" s="20" t="str">
        <f>IF(K94&gt;0,NETWORKDAYS.INTL(F94,G94,11,'MENU TENDINA'!$I$30:$I$41),"")</f>
        <v/>
      </c>
      <c r="N94" s="29"/>
      <c r="O94" s="22">
        <f t="shared" si="27"/>
        <v>0</v>
      </c>
      <c r="P94" s="22">
        <f t="shared" si="36"/>
        <v>0</v>
      </c>
      <c r="Q94" s="23">
        <f t="shared" si="28"/>
        <v>0</v>
      </c>
      <c r="R94" s="23">
        <f t="shared" si="29"/>
        <v>0</v>
      </c>
      <c r="S94" s="23">
        <f t="shared" si="30"/>
        <v>0</v>
      </c>
      <c r="T94" s="107">
        <f t="shared" si="37"/>
        <v>0</v>
      </c>
      <c r="U94" s="25">
        <f t="shared" si="43"/>
        <v>0</v>
      </c>
      <c r="V94" s="26">
        <f t="shared" si="42"/>
        <v>0</v>
      </c>
      <c r="W94" s="178">
        <f t="shared" si="31"/>
        <v>0</v>
      </c>
      <c r="X94" s="179">
        <f t="shared" si="32"/>
        <v>0</v>
      </c>
      <c r="Y94" s="178">
        <f t="shared" si="33"/>
        <v>0</v>
      </c>
      <c r="Z94" s="179">
        <f t="shared" si="34"/>
        <v>0</v>
      </c>
      <c r="AA94" s="179">
        <f t="shared" si="35"/>
        <v>0</v>
      </c>
      <c r="AB94" s="110">
        <f t="shared" si="38"/>
        <v>0</v>
      </c>
      <c r="AC94" s="103">
        <f t="shared" si="39"/>
        <v>0</v>
      </c>
    </row>
    <row r="95" spans="1:29" ht="16.5" x14ac:dyDescent="0.35">
      <c r="A95" s="12"/>
      <c r="B95" s="13"/>
      <c r="C95" s="13"/>
      <c r="D95" s="14"/>
      <c r="E95" s="15"/>
      <c r="F95" s="16"/>
      <c r="G95" s="16"/>
      <c r="H95" s="17"/>
      <c r="I95" s="17"/>
      <c r="J95" s="17"/>
      <c r="K95" s="119">
        <f t="shared" si="40"/>
        <v>0</v>
      </c>
      <c r="L95" s="102" t="str">
        <f>IF(K95&gt;0,IF(K95&gt;M95,"Errore n. max giorni! Verificare periodo inserito",IF(NETWORKDAYS.INTL(F95,G95,11,'MENU TENDINA'!I$30:I$41)=K95,"ok","")),"")</f>
        <v/>
      </c>
      <c r="M95" s="20" t="str">
        <f>IF(K95&gt;0,NETWORKDAYS.INTL(F95,G95,11,'MENU TENDINA'!$I$30:$I$41),"")</f>
        <v/>
      </c>
      <c r="N95" s="29"/>
      <c r="O95" s="22">
        <f t="shared" si="27"/>
        <v>0</v>
      </c>
      <c r="P95" s="22">
        <f t="shared" si="36"/>
        <v>0</v>
      </c>
      <c r="Q95" s="23">
        <f t="shared" si="28"/>
        <v>0</v>
      </c>
      <c r="R95" s="23">
        <f t="shared" si="29"/>
        <v>0</v>
      </c>
      <c r="S95" s="23">
        <f t="shared" si="30"/>
        <v>0</v>
      </c>
      <c r="T95" s="107">
        <f t="shared" si="37"/>
        <v>0</v>
      </c>
      <c r="U95" s="25">
        <f t="shared" si="43"/>
        <v>0</v>
      </c>
      <c r="V95" s="26">
        <f t="shared" si="42"/>
        <v>0</v>
      </c>
      <c r="W95" s="178">
        <f t="shared" si="31"/>
        <v>0</v>
      </c>
      <c r="X95" s="179">
        <f t="shared" si="32"/>
        <v>0</v>
      </c>
      <c r="Y95" s="178">
        <f t="shared" si="33"/>
        <v>0</v>
      </c>
      <c r="Z95" s="179">
        <f t="shared" si="34"/>
        <v>0</v>
      </c>
      <c r="AA95" s="179">
        <f t="shared" si="35"/>
        <v>0</v>
      </c>
      <c r="AB95" s="110">
        <f t="shared" si="38"/>
        <v>0</v>
      </c>
      <c r="AC95" s="103">
        <f t="shared" si="39"/>
        <v>0</v>
      </c>
    </row>
    <row r="96" spans="1:29" ht="16.5" x14ac:dyDescent="0.35">
      <c r="A96" s="12"/>
      <c r="B96" s="13"/>
      <c r="C96" s="13"/>
      <c r="D96" s="14"/>
      <c r="E96" s="15"/>
      <c r="F96" s="16"/>
      <c r="G96" s="16"/>
      <c r="H96" s="17"/>
      <c r="I96" s="17"/>
      <c r="J96" s="17"/>
      <c r="K96" s="119">
        <f t="shared" si="40"/>
        <v>0</v>
      </c>
      <c r="L96" s="102" t="str">
        <f>IF(K96&gt;0,IF(K96&gt;M96,"Errore n. max giorni! Verificare periodo inserito",IF(NETWORKDAYS.INTL(F96,G96,11,'MENU TENDINA'!I$30:I$41)=K96,"ok","")),"")</f>
        <v/>
      </c>
      <c r="M96" s="20" t="str">
        <f>IF(K96&gt;0,NETWORKDAYS.INTL(F96,G96,11,'MENU TENDINA'!$I$30:$I$41),"")</f>
        <v/>
      </c>
      <c r="N96" s="29"/>
      <c r="O96" s="22">
        <f t="shared" si="27"/>
        <v>0</v>
      </c>
      <c r="P96" s="22">
        <f t="shared" si="36"/>
        <v>0</v>
      </c>
      <c r="Q96" s="23">
        <f t="shared" si="28"/>
        <v>0</v>
      </c>
      <c r="R96" s="23">
        <f t="shared" si="29"/>
        <v>0</v>
      </c>
      <c r="S96" s="23">
        <f t="shared" si="30"/>
        <v>0</v>
      </c>
      <c r="T96" s="107">
        <f t="shared" si="37"/>
        <v>0</v>
      </c>
      <c r="U96" s="25">
        <f t="shared" si="43"/>
        <v>0</v>
      </c>
      <c r="V96" s="26">
        <f t="shared" si="42"/>
        <v>0</v>
      </c>
      <c r="W96" s="178">
        <f t="shared" si="31"/>
        <v>0</v>
      </c>
      <c r="X96" s="179">
        <f t="shared" si="32"/>
        <v>0</v>
      </c>
      <c r="Y96" s="178">
        <f t="shared" si="33"/>
        <v>0</v>
      </c>
      <c r="Z96" s="179">
        <f t="shared" si="34"/>
        <v>0</v>
      </c>
      <c r="AA96" s="179">
        <f t="shared" si="35"/>
        <v>0</v>
      </c>
      <c r="AB96" s="110">
        <f t="shared" si="38"/>
        <v>0</v>
      </c>
      <c r="AC96" s="103">
        <f t="shared" si="39"/>
        <v>0</v>
      </c>
    </row>
    <row r="97" spans="1:29" ht="16.5" x14ac:dyDescent="0.35">
      <c r="A97" s="12"/>
      <c r="B97" s="13"/>
      <c r="C97" s="13"/>
      <c r="D97" s="14"/>
      <c r="E97" s="15"/>
      <c r="F97" s="16"/>
      <c r="G97" s="16"/>
      <c r="H97" s="17"/>
      <c r="I97" s="17"/>
      <c r="J97" s="17"/>
      <c r="K97" s="119">
        <f t="shared" si="40"/>
        <v>0</v>
      </c>
      <c r="L97" s="102" t="str">
        <f>IF(K97&gt;0,IF(K97&gt;M97,"Errore n. max giorni! Verificare periodo inserito",IF(NETWORKDAYS.INTL(F97,G97,11,'MENU TENDINA'!I$30:I$41)=K97,"ok","")),"")</f>
        <v/>
      </c>
      <c r="M97" s="20" t="str">
        <f>IF(K97&gt;0,NETWORKDAYS.INTL(F97,G97,11,'MENU TENDINA'!$I$30:$I$41),"")</f>
        <v/>
      </c>
      <c r="N97" s="29"/>
      <c r="O97" s="22">
        <f t="shared" si="27"/>
        <v>0</v>
      </c>
      <c r="P97" s="22">
        <f t="shared" si="36"/>
        <v>0</v>
      </c>
      <c r="Q97" s="23">
        <f t="shared" si="28"/>
        <v>0</v>
      </c>
      <c r="R97" s="23">
        <f t="shared" si="29"/>
        <v>0</v>
      </c>
      <c r="S97" s="23">
        <f t="shared" si="30"/>
        <v>0</v>
      </c>
      <c r="T97" s="107">
        <f t="shared" si="37"/>
        <v>0</v>
      </c>
      <c r="U97" s="25">
        <f t="shared" si="43"/>
        <v>0</v>
      </c>
      <c r="V97" s="26">
        <f t="shared" si="42"/>
        <v>0</v>
      </c>
      <c r="W97" s="178">
        <f t="shared" si="31"/>
        <v>0</v>
      </c>
      <c r="X97" s="179">
        <f t="shared" si="32"/>
        <v>0</v>
      </c>
      <c r="Y97" s="178">
        <f t="shared" si="33"/>
        <v>0</v>
      </c>
      <c r="Z97" s="179">
        <f t="shared" si="34"/>
        <v>0</v>
      </c>
      <c r="AA97" s="179">
        <f t="shared" si="35"/>
        <v>0</v>
      </c>
      <c r="AB97" s="110">
        <f t="shared" si="38"/>
        <v>0</v>
      </c>
      <c r="AC97" s="103">
        <f t="shared" si="39"/>
        <v>0</v>
      </c>
    </row>
    <row r="98" spans="1:29" ht="16.5" x14ac:dyDescent="0.35">
      <c r="A98" s="12"/>
      <c r="B98" s="13"/>
      <c r="C98" s="13"/>
      <c r="D98" s="14"/>
      <c r="E98" s="15"/>
      <c r="F98" s="16"/>
      <c r="G98" s="16"/>
      <c r="H98" s="17"/>
      <c r="I98" s="17"/>
      <c r="J98" s="17"/>
      <c r="K98" s="119">
        <f t="shared" si="40"/>
        <v>0</v>
      </c>
      <c r="L98" s="102" t="str">
        <f>IF(K98&gt;0,IF(K98&gt;M98,"Errore n. max giorni! Verificare periodo inserito",IF(NETWORKDAYS.INTL(F98,G98,11,'MENU TENDINA'!I$30:I$41)=K98,"ok","")),"")</f>
        <v/>
      </c>
      <c r="M98" s="20" t="str">
        <f>IF(K98&gt;0,NETWORKDAYS.INTL(F98,G98,11,'MENU TENDINA'!$I$30:$I$41),"")</f>
        <v/>
      </c>
      <c r="N98" s="29"/>
      <c r="O98" s="22">
        <f t="shared" si="27"/>
        <v>0</v>
      </c>
      <c r="P98" s="22">
        <f t="shared" si="36"/>
        <v>0</v>
      </c>
      <c r="Q98" s="23">
        <f t="shared" si="28"/>
        <v>0</v>
      </c>
      <c r="R98" s="23">
        <f t="shared" si="29"/>
        <v>0</v>
      </c>
      <c r="S98" s="23">
        <f t="shared" si="30"/>
        <v>0</v>
      </c>
      <c r="T98" s="107">
        <f t="shared" si="37"/>
        <v>0</v>
      </c>
      <c r="U98" s="25">
        <f t="shared" si="43"/>
        <v>0</v>
      </c>
      <c r="V98" s="26">
        <f t="shared" si="42"/>
        <v>0</v>
      </c>
      <c r="W98" s="178">
        <f t="shared" si="31"/>
        <v>0</v>
      </c>
      <c r="X98" s="179">
        <f t="shared" si="32"/>
        <v>0</v>
      </c>
      <c r="Y98" s="178">
        <f t="shared" si="33"/>
        <v>0</v>
      </c>
      <c r="Z98" s="179">
        <f t="shared" si="34"/>
        <v>0</v>
      </c>
      <c r="AA98" s="179">
        <f t="shared" si="35"/>
        <v>0</v>
      </c>
      <c r="AB98" s="110">
        <f t="shared" si="38"/>
        <v>0</v>
      </c>
      <c r="AC98" s="103">
        <f t="shared" si="39"/>
        <v>0</v>
      </c>
    </row>
    <row r="99" spans="1:29" ht="16.5" x14ac:dyDescent="0.35">
      <c r="A99" s="12"/>
      <c r="B99" s="13"/>
      <c r="C99" s="13"/>
      <c r="D99" s="14"/>
      <c r="E99" s="15"/>
      <c r="F99" s="16"/>
      <c r="G99" s="16"/>
      <c r="H99" s="17"/>
      <c r="I99" s="17"/>
      <c r="J99" s="17"/>
      <c r="K99" s="119">
        <f t="shared" si="40"/>
        <v>0</v>
      </c>
      <c r="L99" s="102" t="str">
        <f>IF(K99&gt;0,IF(K99&gt;M99,"Errore n. max giorni! Verificare periodo inserito",IF(NETWORKDAYS.INTL(F99,G99,11,'MENU TENDINA'!I$30:I$41)=K99,"ok","")),"")</f>
        <v/>
      </c>
      <c r="M99" s="20" t="str">
        <f>IF(K99&gt;0,NETWORKDAYS.INTL(F99,G99,11,'MENU TENDINA'!$I$30:$I$41),"")</f>
        <v/>
      </c>
      <c r="N99" s="29"/>
      <c r="O99" s="22">
        <f t="shared" si="27"/>
        <v>0</v>
      </c>
      <c r="P99" s="22">
        <f t="shared" si="36"/>
        <v>0</v>
      </c>
      <c r="Q99" s="23">
        <f t="shared" si="28"/>
        <v>0</v>
      </c>
      <c r="R99" s="23">
        <f t="shared" si="29"/>
        <v>0</v>
      </c>
      <c r="S99" s="23">
        <f t="shared" si="30"/>
        <v>0</v>
      </c>
      <c r="T99" s="107">
        <f t="shared" si="37"/>
        <v>0</v>
      </c>
      <c r="U99" s="25">
        <f t="shared" si="43"/>
        <v>0</v>
      </c>
      <c r="V99" s="26">
        <f t="shared" si="42"/>
        <v>0</v>
      </c>
      <c r="W99" s="178">
        <f t="shared" si="31"/>
        <v>0</v>
      </c>
      <c r="X99" s="179">
        <f t="shared" si="32"/>
        <v>0</v>
      </c>
      <c r="Y99" s="178">
        <f t="shared" si="33"/>
        <v>0</v>
      </c>
      <c r="Z99" s="179">
        <f t="shared" si="34"/>
        <v>0</v>
      </c>
      <c r="AA99" s="179">
        <f t="shared" si="35"/>
        <v>0</v>
      </c>
      <c r="AB99" s="110">
        <f t="shared" si="38"/>
        <v>0</v>
      </c>
      <c r="AC99" s="103">
        <f t="shared" si="39"/>
        <v>0</v>
      </c>
    </row>
    <row r="100" spans="1:29" ht="16.5" x14ac:dyDescent="0.35">
      <c r="A100" s="12"/>
      <c r="B100" s="13"/>
      <c r="C100" s="13"/>
      <c r="D100" s="14"/>
      <c r="E100" s="15"/>
      <c r="F100" s="16"/>
      <c r="G100" s="16"/>
      <c r="H100" s="17"/>
      <c r="I100" s="17"/>
      <c r="J100" s="17"/>
      <c r="K100" s="119">
        <f t="shared" si="40"/>
        <v>0</v>
      </c>
      <c r="L100" s="102" t="str">
        <f>IF(K100&gt;0,IF(K100&gt;M100,"Errore n. max giorni! Verificare periodo inserito",IF(NETWORKDAYS.INTL(F100,G100,11,'MENU TENDINA'!I$30:I$41)=K100,"ok","")),"")</f>
        <v/>
      </c>
      <c r="M100" s="20" t="str">
        <f>IF(K100&gt;0,NETWORKDAYS.INTL(F100,G100,11,'MENU TENDINA'!$I$30:$I$41),"")</f>
        <v/>
      </c>
      <c r="N100" s="29"/>
      <c r="O100" s="22">
        <f t="shared" si="27"/>
        <v>0</v>
      </c>
      <c r="P100" s="22">
        <f t="shared" si="36"/>
        <v>0</v>
      </c>
      <c r="Q100" s="23">
        <f t="shared" si="28"/>
        <v>0</v>
      </c>
      <c r="R100" s="23">
        <f t="shared" si="29"/>
        <v>0</v>
      </c>
      <c r="S100" s="23">
        <f t="shared" si="30"/>
        <v>0</v>
      </c>
      <c r="T100" s="107">
        <f t="shared" si="37"/>
        <v>0</v>
      </c>
      <c r="U100" s="25">
        <f t="shared" si="43"/>
        <v>0</v>
      </c>
      <c r="V100" s="26">
        <f t="shared" si="42"/>
        <v>0</v>
      </c>
      <c r="W100" s="178">
        <f t="shared" si="31"/>
        <v>0</v>
      </c>
      <c r="X100" s="179">
        <f t="shared" si="32"/>
        <v>0</v>
      </c>
      <c r="Y100" s="178">
        <f t="shared" si="33"/>
        <v>0</v>
      </c>
      <c r="Z100" s="179">
        <f t="shared" si="34"/>
        <v>0</v>
      </c>
      <c r="AA100" s="179">
        <f t="shared" si="35"/>
        <v>0</v>
      </c>
      <c r="AB100" s="110">
        <f t="shared" si="38"/>
        <v>0</v>
      </c>
      <c r="AC100" s="103">
        <f t="shared" si="39"/>
        <v>0</v>
      </c>
    </row>
    <row r="101" spans="1:29" ht="16.5" x14ac:dyDescent="0.35">
      <c r="A101" s="12"/>
      <c r="B101" s="13"/>
      <c r="C101" s="13"/>
      <c r="D101" s="14"/>
      <c r="E101" s="15"/>
      <c r="F101" s="16"/>
      <c r="G101" s="16"/>
      <c r="H101" s="17"/>
      <c r="I101" s="17"/>
      <c r="J101" s="17"/>
      <c r="K101" s="119">
        <f t="shared" si="40"/>
        <v>0</v>
      </c>
      <c r="L101" s="102" t="str">
        <f>IF(K101&gt;0,IF(K101&gt;M101,"Errore n. max giorni! Verificare periodo inserito",IF(NETWORKDAYS.INTL(F101,G101,11,'MENU TENDINA'!I$30:I$41)=K101,"ok","")),"")</f>
        <v/>
      </c>
      <c r="M101" s="20" t="str">
        <f>IF(K101&gt;0,NETWORKDAYS.INTL(F101,G101,11,'MENU TENDINA'!$I$30:$I$41),"")</f>
        <v/>
      </c>
      <c r="N101" s="29"/>
      <c r="O101" s="22">
        <f t="shared" si="27"/>
        <v>0</v>
      </c>
      <c r="P101" s="22">
        <f t="shared" si="36"/>
        <v>0</v>
      </c>
      <c r="Q101" s="23">
        <f t="shared" si="28"/>
        <v>0</v>
      </c>
      <c r="R101" s="23">
        <f t="shared" si="29"/>
        <v>0</v>
      </c>
      <c r="S101" s="23">
        <f t="shared" si="30"/>
        <v>0</v>
      </c>
      <c r="T101" s="107">
        <f t="shared" si="37"/>
        <v>0</v>
      </c>
      <c r="U101" s="25">
        <f t="shared" si="43"/>
        <v>0</v>
      </c>
      <c r="V101" s="26">
        <f t="shared" si="42"/>
        <v>0</v>
      </c>
      <c r="W101" s="178">
        <f t="shared" si="31"/>
        <v>0</v>
      </c>
      <c r="X101" s="179">
        <f t="shared" si="32"/>
        <v>0</v>
      </c>
      <c r="Y101" s="178">
        <f t="shared" si="33"/>
        <v>0</v>
      </c>
      <c r="Z101" s="179">
        <f t="shared" si="34"/>
        <v>0</v>
      </c>
      <c r="AA101" s="179">
        <f t="shared" si="35"/>
        <v>0</v>
      </c>
      <c r="AB101" s="110">
        <f t="shared" si="38"/>
        <v>0</v>
      </c>
      <c r="AC101" s="103">
        <f t="shared" si="39"/>
        <v>0</v>
      </c>
    </row>
    <row r="102" spans="1:29" ht="16.5" x14ac:dyDescent="0.35">
      <c r="A102" s="12"/>
      <c r="B102" s="13"/>
      <c r="C102" s="13"/>
      <c r="D102" s="14"/>
      <c r="E102" s="15"/>
      <c r="F102" s="16"/>
      <c r="G102" s="16"/>
      <c r="H102" s="17"/>
      <c r="I102" s="17"/>
      <c r="J102" s="17"/>
      <c r="K102" s="119">
        <f t="shared" si="40"/>
        <v>0</v>
      </c>
      <c r="L102" s="102" t="str">
        <f>IF(K102&gt;0,IF(K102&gt;M102,"Errore n. max giorni! Verificare periodo inserito",IF(NETWORKDAYS.INTL(F102,G102,11,'MENU TENDINA'!I$30:I$41)=K102,"ok","")),"")</f>
        <v/>
      </c>
      <c r="M102" s="20" t="str">
        <f>IF(K102&gt;0,NETWORKDAYS.INTL(F102,G102,11,'MENU TENDINA'!$I$30:$I$41),"")</f>
        <v/>
      </c>
      <c r="N102" s="29"/>
      <c r="O102" s="22">
        <f t="shared" si="27"/>
        <v>0</v>
      </c>
      <c r="P102" s="22">
        <f t="shared" si="36"/>
        <v>0</v>
      </c>
      <c r="Q102" s="23">
        <f t="shared" si="28"/>
        <v>0</v>
      </c>
      <c r="R102" s="23">
        <f t="shared" si="29"/>
        <v>0</v>
      </c>
      <c r="S102" s="23">
        <f t="shared" si="30"/>
        <v>0</v>
      </c>
      <c r="T102" s="107">
        <f t="shared" si="37"/>
        <v>0</v>
      </c>
      <c r="U102" s="25">
        <f t="shared" si="43"/>
        <v>0</v>
      </c>
      <c r="V102" s="26">
        <f t="shared" si="42"/>
        <v>0</v>
      </c>
      <c r="W102" s="178">
        <f t="shared" si="31"/>
        <v>0</v>
      </c>
      <c r="X102" s="179">
        <f t="shared" si="32"/>
        <v>0</v>
      </c>
      <c r="Y102" s="178">
        <f t="shared" si="33"/>
        <v>0</v>
      </c>
      <c r="Z102" s="179">
        <f t="shared" si="34"/>
        <v>0</v>
      </c>
      <c r="AA102" s="179">
        <f t="shared" si="35"/>
        <v>0</v>
      </c>
      <c r="AB102" s="110">
        <f t="shared" si="38"/>
        <v>0</v>
      </c>
      <c r="AC102" s="103">
        <f t="shared" si="39"/>
        <v>0</v>
      </c>
    </row>
    <row r="103" spans="1:29" ht="16.5" x14ac:dyDescent="0.35">
      <c r="A103" s="12"/>
      <c r="B103" s="13"/>
      <c r="C103" s="13"/>
      <c r="D103" s="14"/>
      <c r="E103" s="15"/>
      <c r="F103" s="16"/>
      <c r="G103" s="16"/>
      <c r="H103" s="17"/>
      <c r="I103" s="17"/>
      <c r="J103" s="17"/>
      <c r="K103" s="119">
        <f t="shared" si="40"/>
        <v>0</v>
      </c>
      <c r="L103" s="102" t="str">
        <f>IF(K103&gt;0,IF(K103&gt;M103,"Errore n. max giorni! Verificare periodo inserito",IF(NETWORKDAYS.INTL(F103,G103,11,'MENU TENDINA'!I$30:I$41)=K103,"ok","")),"")</f>
        <v/>
      </c>
      <c r="M103" s="20" t="str">
        <f>IF(K103&gt;0,NETWORKDAYS.INTL(F103,G103,11,'MENU TENDINA'!$I$30:$I$41),"")</f>
        <v/>
      </c>
      <c r="N103" s="29"/>
      <c r="O103" s="22">
        <f t="shared" ref="O103:O134" si="44">IF(H103&gt;0,18.73,0)</f>
        <v>0</v>
      </c>
      <c r="P103" s="22">
        <f t="shared" si="36"/>
        <v>0</v>
      </c>
      <c r="Q103" s="23">
        <f t="shared" ref="Q103:Q134" si="45">ROUND(H103*O103,2)</f>
        <v>0</v>
      </c>
      <c r="R103" s="23">
        <f t="shared" ref="R103:R134" si="46">ROUND(I103*P103,2)</f>
        <v>0</v>
      </c>
      <c r="S103" s="23">
        <f t="shared" ref="S103:S134" si="47">ROUND(J103*P103,2)</f>
        <v>0</v>
      </c>
      <c r="T103" s="107">
        <f t="shared" si="37"/>
        <v>0</v>
      </c>
      <c r="U103" s="25">
        <f t="shared" si="43"/>
        <v>0</v>
      </c>
      <c r="V103" s="26">
        <f t="shared" si="42"/>
        <v>0</v>
      </c>
      <c r="W103" s="178">
        <f t="shared" ref="W103:W134" si="48">IF(H103&gt;0,ROUND((V103*O103),2),0)</f>
        <v>0</v>
      </c>
      <c r="X103" s="179">
        <f t="shared" ref="X103:X134" si="49">IF(H103&gt;0,ROUND(O103-W103,2),0)</f>
        <v>0</v>
      </c>
      <c r="Y103" s="178">
        <f t="shared" ref="Y103:Y134" si="50">IF(I103&gt;0,(ROUND((V103*P103),2)),0)</f>
        <v>0</v>
      </c>
      <c r="Z103" s="179">
        <f t="shared" ref="Z103:Z134" si="51">IF(I103&gt;0,ROUND(P103-Y103,2),0)</f>
        <v>0</v>
      </c>
      <c r="AA103" s="179">
        <f t="shared" ref="AA103:AA134" si="52">IF(J103&gt;0,P103,0)</f>
        <v>0</v>
      </c>
      <c r="AB103" s="110">
        <f t="shared" si="38"/>
        <v>0</v>
      </c>
      <c r="AC103" s="103">
        <f t="shared" si="39"/>
        <v>0</v>
      </c>
    </row>
    <row r="104" spans="1:29" ht="16.5" x14ac:dyDescent="0.35">
      <c r="A104" s="12"/>
      <c r="B104" s="13"/>
      <c r="C104" s="13"/>
      <c r="D104" s="14"/>
      <c r="E104" s="15"/>
      <c r="F104" s="16"/>
      <c r="G104" s="16"/>
      <c r="H104" s="17"/>
      <c r="I104" s="17"/>
      <c r="J104" s="17"/>
      <c r="K104" s="119">
        <f t="shared" si="40"/>
        <v>0</v>
      </c>
      <c r="L104" s="102" t="str">
        <f>IF(K104&gt;0,IF(K104&gt;M104,"Errore n. max giorni! Verificare periodo inserito",IF(NETWORKDAYS.INTL(F104,G104,11,'MENU TENDINA'!I$30:I$41)=K104,"ok","")),"")</f>
        <v/>
      </c>
      <c r="M104" s="20" t="str">
        <f>IF(K104&gt;0,NETWORKDAYS.INTL(F104,G104,11,'MENU TENDINA'!$I$30:$I$41),"")</f>
        <v/>
      </c>
      <c r="N104" s="29"/>
      <c r="O104" s="22">
        <f t="shared" si="44"/>
        <v>0</v>
      </c>
      <c r="P104" s="22">
        <f t="shared" si="36"/>
        <v>0</v>
      </c>
      <c r="Q104" s="23">
        <f t="shared" si="45"/>
        <v>0</v>
      </c>
      <c r="R104" s="23">
        <f t="shared" si="46"/>
        <v>0</v>
      </c>
      <c r="S104" s="23">
        <f t="shared" si="47"/>
        <v>0</v>
      </c>
      <c r="T104" s="107">
        <f t="shared" si="37"/>
        <v>0</v>
      </c>
      <c r="U104" s="25">
        <f t="shared" si="43"/>
        <v>0</v>
      </c>
      <c r="V104" s="26">
        <f t="shared" si="42"/>
        <v>0</v>
      </c>
      <c r="W104" s="178">
        <f t="shared" si="48"/>
        <v>0</v>
      </c>
      <c r="X104" s="179">
        <f t="shared" si="49"/>
        <v>0</v>
      </c>
      <c r="Y104" s="178">
        <f t="shared" si="50"/>
        <v>0</v>
      </c>
      <c r="Z104" s="179">
        <f t="shared" si="51"/>
        <v>0</v>
      </c>
      <c r="AA104" s="179">
        <f t="shared" si="52"/>
        <v>0</v>
      </c>
      <c r="AB104" s="110">
        <f t="shared" si="38"/>
        <v>0</v>
      </c>
      <c r="AC104" s="103">
        <f t="shared" si="39"/>
        <v>0</v>
      </c>
    </row>
    <row r="105" spans="1:29" ht="16.5" x14ac:dyDescent="0.35">
      <c r="A105" s="12"/>
      <c r="B105" s="13"/>
      <c r="C105" s="13"/>
      <c r="D105" s="14"/>
      <c r="E105" s="15"/>
      <c r="F105" s="16"/>
      <c r="G105" s="16"/>
      <c r="H105" s="17"/>
      <c r="I105" s="17"/>
      <c r="J105" s="17"/>
      <c r="K105" s="119">
        <f t="shared" si="40"/>
        <v>0</v>
      </c>
      <c r="L105" s="102" t="str">
        <f>IF(K105&gt;0,IF(K105&gt;M105,"Errore n. max giorni! Verificare periodo inserito",IF(NETWORKDAYS.INTL(F105,G105,11,'MENU TENDINA'!I$30:I$41)=K105,"ok","")),"")</f>
        <v/>
      </c>
      <c r="M105" s="20" t="str">
        <f>IF(K105&gt;0,NETWORKDAYS.INTL(F105,G105,11,'MENU TENDINA'!$I$30:$I$41),"")</f>
        <v/>
      </c>
      <c r="N105" s="29"/>
      <c r="O105" s="22">
        <f t="shared" si="44"/>
        <v>0</v>
      </c>
      <c r="P105" s="22">
        <f t="shared" si="36"/>
        <v>0</v>
      </c>
      <c r="Q105" s="23">
        <f t="shared" si="45"/>
        <v>0</v>
      </c>
      <c r="R105" s="23">
        <f t="shared" si="46"/>
        <v>0</v>
      </c>
      <c r="S105" s="23">
        <f t="shared" si="47"/>
        <v>0</v>
      </c>
      <c r="T105" s="107">
        <f t="shared" si="37"/>
        <v>0</v>
      </c>
      <c r="U105" s="25">
        <f t="shared" si="43"/>
        <v>0</v>
      </c>
      <c r="V105" s="26">
        <f t="shared" si="42"/>
        <v>0</v>
      </c>
      <c r="W105" s="178">
        <f t="shared" si="48"/>
        <v>0</v>
      </c>
      <c r="X105" s="179">
        <f t="shared" si="49"/>
        <v>0</v>
      </c>
      <c r="Y105" s="178">
        <f t="shared" si="50"/>
        <v>0</v>
      </c>
      <c r="Z105" s="179">
        <f t="shared" si="51"/>
        <v>0</v>
      </c>
      <c r="AA105" s="179">
        <f t="shared" si="52"/>
        <v>0</v>
      </c>
      <c r="AB105" s="110">
        <f t="shared" si="38"/>
        <v>0</v>
      </c>
      <c r="AC105" s="103">
        <f t="shared" si="39"/>
        <v>0</v>
      </c>
    </row>
    <row r="106" spans="1:29" ht="16.5" x14ac:dyDescent="0.35">
      <c r="A106" s="12"/>
      <c r="B106" s="13"/>
      <c r="C106" s="13"/>
      <c r="D106" s="14"/>
      <c r="E106" s="15"/>
      <c r="F106" s="16"/>
      <c r="G106" s="16"/>
      <c r="H106" s="17"/>
      <c r="I106" s="17"/>
      <c r="J106" s="17"/>
      <c r="K106" s="119">
        <f t="shared" si="40"/>
        <v>0</v>
      </c>
      <c r="L106" s="102" t="str">
        <f>IF(K106&gt;0,IF(K106&gt;M106,"Errore n. max giorni! Verificare periodo inserito",IF(NETWORKDAYS.INTL(F106,G106,11,'MENU TENDINA'!I$30:I$41)=K106,"ok","")),"")</f>
        <v/>
      </c>
      <c r="M106" s="20" t="str">
        <f>IF(K106&gt;0,NETWORKDAYS.INTL(F106,G106,11,'MENU TENDINA'!$I$30:$I$41),"")</f>
        <v/>
      </c>
      <c r="N106" s="29"/>
      <c r="O106" s="22">
        <f t="shared" si="44"/>
        <v>0</v>
      </c>
      <c r="P106" s="22">
        <f t="shared" si="36"/>
        <v>0</v>
      </c>
      <c r="Q106" s="23">
        <f t="shared" si="45"/>
        <v>0</v>
      </c>
      <c r="R106" s="23">
        <f t="shared" si="46"/>
        <v>0</v>
      </c>
      <c r="S106" s="23">
        <f t="shared" si="47"/>
        <v>0</v>
      </c>
      <c r="T106" s="107">
        <f t="shared" si="37"/>
        <v>0</v>
      </c>
      <c r="U106" s="25">
        <f t="shared" si="43"/>
        <v>0</v>
      </c>
      <c r="V106" s="26">
        <f t="shared" si="42"/>
        <v>0</v>
      </c>
      <c r="W106" s="178">
        <f t="shared" si="48"/>
        <v>0</v>
      </c>
      <c r="X106" s="179">
        <f t="shared" si="49"/>
        <v>0</v>
      </c>
      <c r="Y106" s="178">
        <f t="shared" si="50"/>
        <v>0</v>
      </c>
      <c r="Z106" s="179">
        <f t="shared" si="51"/>
        <v>0</v>
      </c>
      <c r="AA106" s="179">
        <f t="shared" si="52"/>
        <v>0</v>
      </c>
      <c r="AB106" s="110">
        <f t="shared" si="38"/>
        <v>0</v>
      </c>
      <c r="AC106" s="103">
        <f t="shared" si="39"/>
        <v>0</v>
      </c>
    </row>
    <row r="107" spans="1:29" ht="16.5" x14ac:dyDescent="0.35">
      <c r="A107" s="12"/>
      <c r="B107" s="13"/>
      <c r="C107" s="13"/>
      <c r="D107" s="14"/>
      <c r="E107" s="15"/>
      <c r="F107" s="16"/>
      <c r="G107" s="16"/>
      <c r="H107" s="17"/>
      <c r="I107" s="17"/>
      <c r="J107" s="17"/>
      <c r="K107" s="119">
        <f t="shared" si="40"/>
        <v>0</v>
      </c>
      <c r="L107" s="102" t="str">
        <f>IF(K107&gt;0,IF(K107&gt;M107,"Errore n. max giorni! Verificare periodo inserito",IF(NETWORKDAYS.INTL(F107,G107,11,'MENU TENDINA'!I$30:I$41)=K107,"ok","")),"")</f>
        <v/>
      </c>
      <c r="M107" s="20" t="str">
        <f>IF(K107&gt;0,NETWORKDAYS.INTL(F107,G107,11,'MENU TENDINA'!$I$30:$I$41),"")</f>
        <v/>
      </c>
      <c r="N107" s="29"/>
      <c r="O107" s="22">
        <f t="shared" si="44"/>
        <v>0</v>
      </c>
      <c r="P107" s="22">
        <f t="shared" si="36"/>
        <v>0</v>
      </c>
      <c r="Q107" s="23">
        <f t="shared" si="45"/>
        <v>0</v>
      </c>
      <c r="R107" s="23">
        <f t="shared" si="46"/>
        <v>0</v>
      </c>
      <c r="S107" s="23">
        <f t="shared" si="47"/>
        <v>0</v>
      </c>
      <c r="T107" s="107">
        <f t="shared" si="37"/>
        <v>0</v>
      </c>
      <c r="U107" s="25">
        <f t="shared" si="43"/>
        <v>0</v>
      </c>
      <c r="V107" s="26">
        <f t="shared" si="42"/>
        <v>0</v>
      </c>
      <c r="W107" s="178">
        <f t="shared" si="48"/>
        <v>0</v>
      </c>
      <c r="X107" s="179">
        <f t="shared" si="49"/>
        <v>0</v>
      </c>
      <c r="Y107" s="178">
        <f t="shared" si="50"/>
        <v>0</v>
      </c>
      <c r="Z107" s="179">
        <f t="shared" si="51"/>
        <v>0</v>
      </c>
      <c r="AA107" s="179">
        <f t="shared" si="52"/>
        <v>0</v>
      </c>
      <c r="AB107" s="110">
        <f t="shared" si="38"/>
        <v>0</v>
      </c>
      <c r="AC107" s="103">
        <f t="shared" si="39"/>
        <v>0</v>
      </c>
    </row>
    <row r="108" spans="1:29" ht="16.5" x14ac:dyDescent="0.35">
      <c r="A108" s="12"/>
      <c r="B108" s="13"/>
      <c r="C108" s="13"/>
      <c r="D108" s="14"/>
      <c r="E108" s="15"/>
      <c r="F108" s="16"/>
      <c r="G108" s="16"/>
      <c r="H108" s="17"/>
      <c r="I108" s="17"/>
      <c r="J108" s="17"/>
      <c r="K108" s="119">
        <f t="shared" si="40"/>
        <v>0</v>
      </c>
      <c r="L108" s="102" t="str">
        <f>IF(K108&gt;0,IF(K108&gt;M108,"Errore n. max giorni! Verificare periodo inserito",IF(NETWORKDAYS.INTL(F108,G108,11,'MENU TENDINA'!I$30:I$41)=K108,"ok","")),"")</f>
        <v/>
      </c>
      <c r="M108" s="20" t="str">
        <f>IF(K108&gt;0,NETWORKDAYS.INTL(F108,G108,11,'MENU TENDINA'!$I$30:$I$41),"")</f>
        <v/>
      </c>
      <c r="N108" s="29"/>
      <c r="O108" s="22">
        <f t="shared" si="44"/>
        <v>0</v>
      </c>
      <c r="P108" s="22">
        <f t="shared" si="36"/>
        <v>0</v>
      </c>
      <c r="Q108" s="23">
        <f t="shared" si="45"/>
        <v>0</v>
      </c>
      <c r="R108" s="23">
        <f t="shared" si="46"/>
        <v>0</v>
      </c>
      <c r="S108" s="23">
        <f t="shared" si="47"/>
        <v>0</v>
      </c>
      <c r="T108" s="107">
        <f t="shared" si="37"/>
        <v>0</v>
      </c>
      <c r="U108" s="25">
        <f t="shared" si="43"/>
        <v>0</v>
      </c>
      <c r="V108" s="26">
        <f t="shared" si="42"/>
        <v>0</v>
      </c>
      <c r="W108" s="178">
        <f t="shared" si="48"/>
        <v>0</v>
      </c>
      <c r="X108" s="179">
        <f t="shared" si="49"/>
        <v>0</v>
      </c>
      <c r="Y108" s="178">
        <f t="shared" si="50"/>
        <v>0</v>
      </c>
      <c r="Z108" s="179">
        <f t="shared" si="51"/>
        <v>0</v>
      </c>
      <c r="AA108" s="179">
        <f t="shared" si="52"/>
        <v>0</v>
      </c>
      <c r="AB108" s="110">
        <f t="shared" si="38"/>
        <v>0</v>
      </c>
      <c r="AC108" s="103">
        <f t="shared" si="39"/>
        <v>0</v>
      </c>
    </row>
    <row r="109" spans="1:29" ht="16.5" x14ac:dyDescent="0.35">
      <c r="A109" s="12"/>
      <c r="B109" s="13"/>
      <c r="C109" s="13"/>
      <c r="D109" s="14"/>
      <c r="E109" s="15"/>
      <c r="F109" s="16"/>
      <c r="G109" s="16"/>
      <c r="H109" s="17"/>
      <c r="I109" s="17"/>
      <c r="J109" s="17"/>
      <c r="K109" s="119">
        <f t="shared" si="40"/>
        <v>0</v>
      </c>
      <c r="L109" s="102" t="str">
        <f>IF(K109&gt;0,IF(K109&gt;M109,"Errore n. max giorni! Verificare periodo inserito",IF(NETWORKDAYS.INTL(F109,G109,11,'MENU TENDINA'!I$30:I$41)=K109,"ok","")),"")</f>
        <v/>
      </c>
      <c r="M109" s="20" t="str">
        <f>IF(K109&gt;0,NETWORKDAYS.INTL(F109,G109,11,'MENU TENDINA'!$I$30:$I$41),"")</f>
        <v/>
      </c>
      <c r="N109" s="29"/>
      <c r="O109" s="22">
        <f t="shared" si="44"/>
        <v>0</v>
      </c>
      <c r="P109" s="22">
        <f t="shared" si="36"/>
        <v>0</v>
      </c>
      <c r="Q109" s="23">
        <f t="shared" si="45"/>
        <v>0</v>
      </c>
      <c r="R109" s="23">
        <f t="shared" si="46"/>
        <v>0</v>
      </c>
      <c r="S109" s="23">
        <f t="shared" si="47"/>
        <v>0</v>
      </c>
      <c r="T109" s="107">
        <f t="shared" si="37"/>
        <v>0</v>
      </c>
      <c r="U109" s="25">
        <f t="shared" si="43"/>
        <v>0</v>
      </c>
      <c r="V109" s="26">
        <f t="shared" si="42"/>
        <v>0</v>
      </c>
      <c r="W109" s="178">
        <f t="shared" si="48"/>
        <v>0</v>
      </c>
      <c r="X109" s="179">
        <f t="shared" si="49"/>
        <v>0</v>
      </c>
      <c r="Y109" s="178">
        <f t="shared" si="50"/>
        <v>0</v>
      </c>
      <c r="Z109" s="179">
        <f t="shared" si="51"/>
        <v>0</v>
      </c>
      <c r="AA109" s="179">
        <f t="shared" si="52"/>
        <v>0</v>
      </c>
      <c r="AB109" s="110">
        <f t="shared" si="38"/>
        <v>0</v>
      </c>
      <c r="AC109" s="103">
        <f t="shared" si="39"/>
        <v>0</v>
      </c>
    </row>
    <row r="110" spans="1:29" ht="16.5" x14ac:dyDescent="0.35">
      <c r="A110" s="12"/>
      <c r="B110" s="13"/>
      <c r="C110" s="13"/>
      <c r="D110" s="14"/>
      <c r="E110" s="15"/>
      <c r="F110" s="16"/>
      <c r="G110" s="16"/>
      <c r="H110" s="17"/>
      <c r="I110" s="17"/>
      <c r="J110" s="17"/>
      <c r="K110" s="119">
        <f t="shared" si="40"/>
        <v>0</v>
      </c>
      <c r="L110" s="102" t="str">
        <f>IF(K110&gt;0,IF(K110&gt;M110,"Errore n. max giorni! Verificare periodo inserito",IF(NETWORKDAYS.INTL(F110,G110,11,'MENU TENDINA'!I$30:I$41)=K110,"ok","")),"")</f>
        <v/>
      </c>
      <c r="M110" s="20" t="str">
        <f>IF(K110&gt;0,NETWORKDAYS.INTL(F110,G110,11,'MENU TENDINA'!$I$30:$I$41),"")</f>
        <v/>
      </c>
      <c r="N110" s="29"/>
      <c r="O110" s="22">
        <f t="shared" si="44"/>
        <v>0</v>
      </c>
      <c r="P110" s="22">
        <f t="shared" si="36"/>
        <v>0</v>
      </c>
      <c r="Q110" s="23">
        <f t="shared" si="45"/>
        <v>0</v>
      </c>
      <c r="R110" s="23">
        <f t="shared" si="46"/>
        <v>0</v>
      </c>
      <c r="S110" s="23">
        <f t="shared" si="47"/>
        <v>0</v>
      </c>
      <c r="T110" s="107">
        <f t="shared" si="37"/>
        <v>0</v>
      </c>
      <c r="U110" s="25">
        <f t="shared" si="43"/>
        <v>0</v>
      </c>
      <c r="V110" s="26">
        <f t="shared" si="42"/>
        <v>0</v>
      </c>
      <c r="W110" s="178">
        <f t="shared" si="48"/>
        <v>0</v>
      </c>
      <c r="X110" s="179">
        <f t="shared" si="49"/>
        <v>0</v>
      </c>
      <c r="Y110" s="178">
        <f t="shared" si="50"/>
        <v>0</v>
      </c>
      <c r="Z110" s="179">
        <f t="shared" si="51"/>
        <v>0</v>
      </c>
      <c r="AA110" s="179">
        <f t="shared" si="52"/>
        <v>0</v>
      </c>
      <c r="AB110" s="110">
        <f t="shared" si="38"/>
        <v>0</v>
      </c>
      <c r="AC110" s="103">
        <f t="shared" si="39"/>
        <v>0</v>
      </c>
    </row>
    <row r="111" spans="1:29" ht="16.5" x14ac:dyDescent="0.35">
      <c r="A111" s="12"/>
      <c r="B111" s="13"/>
      <c r="C111" s="13"/>
      <c r="D111" s="14"/>
      <c r="E111" s="15"/>
      <c r="F111" s="16"/>
      <c r="G111" s="16"/>
      <c r="H111" s="17"/>
      <c r="I111" s="17"/>
      <c r="J111" s="17"/>
      <c r="K111" s="119">
        <f t="shared" si="40"/>
        <v>0</v>
      </c>
      <c r="L111" s="102" t="str">
        <f>IF(K111&gt;0,IF(K111&gt;M111,"Errore n. max giorni! Verificare periodo inserito",IF(NETWORKDAYS.INTL(F111,G111,11,'MENU TENDINA'!I$30:I$41)=K111,"ok","")),"")</f>
        <v/>
      </c>
      <c r="M111" s="20" t="str">
        <f>IF(K111&gt;0,NETWORKDAYS.INTL(F111,G111,11,'MENU TENDINA'!$I$30:$I$41),"")</f>
        <v/>
      </c>
      <c r="N111" s="29"/>
      <c r="O111" s="22">
        <f t="shared" si="44"/>
        <v>0</v>
      </c>
      <c r="P111" s="22">
        <f t="shared" si="36"/>
        <v>0</v>
      </c>
      <c r="Q111" s="23">
        <f t="shared" si="45"/>
        <v>0</v>
      </c>
      <c r="R111" s="23">
        <f t="shared" si="46"/>
        <v>0</v>
      </c>
      <c r="S111" s="23">
        <f t="shared" si="47"/>
        <v>0</v>
      </c>
      <c r="T111" s="107">
        <f t="shared" si="37"/>
        <v>0</v>
      </c>
      <c r="U111" s="25">
        <f t="shared" si="43"/>
        <v>0</v>
      </c>
      <c r="V111" s="26">
        <f t="shared" si="42"/>
        <v>0</v>
      </c>
      <c r="W111" s="178">
        <f t="shared" si="48"/>
        <v>0</v>
      </c>
      <c r="X111" s="179">
        <f t="shared" si="49"/>
        <v>0</v>
      </c>
      <c r="Y111" s="178">
        <f t="shared" si="50"/>
        <v>0</v>
      </c>
      <c r="Z111" s="179">
        <f t="shared" si="51"/>
        <v>0</v>
      </c>
      <c r="AA111" s="179">
        <f t="shared" si="52"/>
        <v>0</v>
      </c>
      <c r="AB111" s="110">
        <f t="shared" si="38"/>
        <v>0</v>
      </c>
      <c r="AC111" s="103">
        <f t="shared" si="39"/>
        <v>0</v>
      </c>
    </row>
    <row r="112" spans="1:29" ht="16.5" x14ac:dyDescent="0.35">
      <c r="A112" s="12"/>
      <c r="B112" s="13"/>
      <c r="C112" s="13"/>
      <c r="D112" s="14"/>
      <c r="E112" s="15"/>
      <c r="F112" s="16"/>
      <c r="G112" s="16"/>
      <c r="H112" s="17"/>
      <c r="I112" s="17"/>
      <c r="J112" s="17"/>
      <c r="K112" s="119">
        <f t="shared" si="40"/>
        <v>0</v>
      </c>
      <c r="L112" s="102" t="str">
        <f>IF(K112&gt;0,IF(K112&gt;M112,"Errore n. max giorni! Verificare periodo inserito",IF(NETWORKDAYS.INTL(F112,G112,11,'MENU TENDINA'!I$30:I$41)=K112,"ok","")),"")</f>
        <v/>
      </c>
      <c r="M112" s="20" t="str">
        <f>IF(K112&gt;0,NETWORKDAYS.INTL(F112,G112,11,'MENU TENDINA'!$I$30:$I$41),"")</f>
        <v/>
      </c>
      <c r="N112" s="29"/>
      <c r="O112" s="22">
        <f t="shared" si="44"/>
        <v>0</v>
      </c>
      <c r="P112" s="22">
        <f t="shared" si="36"/>
        <v>0</v>
      </c>
      <c r="Q112" s="23">
        <f t="shared" si="45"/>
        <v>0</v>
      </c>
      <c r="R112" s="23">
        <f t="shared" si="46"/>
        <v>0</v>
      </c>
      <c r="S112" s="23">
        <f t="shared" si="47"/>
        <v>0</v>
      </c>
      <c r="T112" s="107">
        <f t="shared" si="37"/>
        <v>0</v>
      </c>
      <c r="U112" s="25">
        <f t="shared" si="43"/>
        <v>0</v>
      </c>
      <c r="V112" s="26">
        <f t="shared" si="42"/>
        <v>0</v>
      </c>
      <c r="W112" s="178">
        <f t="shared" si="48"/>
        <v>0</v>
      </c>
      <c r="X112" s="179">
        <f t="shared" si="49"/>
        <v>0</v>
      </c>
      <c r="Y112" s="178">
        <f t="shared" si="50"/>
        <v>0</v>
      </c>
      <c r="Z112" s="179">
        <f t="shared" si="51"/>
        <v>0</v>
      </c>
      <c r="AA112" s="179">
        <f t="shared" si="52"/>
        <v>0</v>
      </c>
      <c r="AB112" s="110">
        <f t="shared" si="38"/>
        <v>0</v>
      </c>
      <c r="AC112" s="103">
        <f t="shared" si="39"/>
        <v>0</v>
      </c>
    </row>
    <row r="113" spans="1:29" ht="16.5" x14ac:dyDescent="0.35">
      <c r="A113" s="12"/>
      <c r="B113" s="13"/>
      <c r="C113" s="13"/>
      <c r="D113" s="14"/>
      <c r="E113" s="15"/>
      <c r="F113" s="16"/>
      <c r="G113" s="16"/>
      <c r="H113" s="17"/>
      <c r="I113" s="17"/>
      <c r="J113" s="17"/>
      <c r="K113" s="119">
        <f t="shared" si="40"/>
        <v>0</v>
      </c>
      <c r="L113" s="102" t="str">
        <f>IF(K113&gt;0,IF(K113&gt;M113,"Errore n. max giorni! Verificare periodo inserito",IF(NETWORKDAYS.INTL(F113,G113,11,'MENU TENDINA'!I$30:I$41)=K113,"ok","")),"")</f>
        <v/>
      </c>
      <c r="M113" s="20" t="str">
        <f>IF(K113&gt;0,NETWORKDAYS.INTL(F113,G113,11,'MENU TENDINA'!$I$30:$I$41),"")</f>
        <v/>
      </c>
      <c r="N113" s="29"/>
      <c r="O113" s="22">
        <f t="shared" si="44"/>
        <v>0</v>
      </c>
      <c r="P113" s="22">
        <f t="shared" si="36"/>
        <v>0</v>
      </c>
      <c r="Q113" s="23">
        <f t="shared" si="45"/>
        <v>0</v>
      </c>
      <c r="R113" s="23">
        <f t="shared" si="46"/>
        <v>0</v>
      </c>
      <c r="S113" s="23">
        <f t="shared" si="47"/>
        <v>0</v>
      </c>
      <c r="T113" s="107">
        <f t="shared" si="37"/>
        <v>0</v>
      </c>
      <c r="U113" s="25">
        <f t="shared" si="43"/>
        <v>0</v>
      </c>
      <c r="V113" s="26">
        <f t="shared" si="42"/>
        <v>0</v>
      </c>
      <c r="W113" s="178">
        <f t="shared" si="48"/>
        <v>0</v>
      </c>
      <c r="X113" s="179">
        <f t="shared" si="49"/>
        <v>0</v>
      </c>
      <c r="Y113" s="178">
        <f t="shared" si="50"/>
        <v>0</v>
      </c>
      <c r="Z113" s="179">
        <f t="shared" si="51"/>
        <v>0</v>
      </c>
      <c r="AA113" s="179">
        <f t="shared" si="52"/>
        <v>0</v>
      </c>
      <c r="AB113" s="110">
        <f t="shared" si="38"/>
        <v>0</v>
      </c>
      <c r="AC113" s="103">
        <f t="shared" si="39"/>
        <v>0</v>
      </c>
    </row>
    <row r="114" spans="1:29" ht="16.5" x14ac:dyDescent="0.35">
      <c r="A114" s="12"/>
      <c r="B114" s="13"/>
      <c r="C114" s="13"/>
      <c r="D114" s="14"/>
      <c r="E114" s="15"/>
      <c r="F114" s="16"/>
      <c r="G114" s="16"/>
      <c r="H114" s="17"/>
      <c r="I114" s="17"/>
      <c r="J114" s="17"/>
      <c r="K114" s="119">
        <f t="shared" si="40"/>
        <v>0</v>
      </c>
      <c r="L114" s="102" t="str">
        <f>IF(K114&gt;0,IF(K114&gt;M114,"Errore n. max giorni! Verificare periodo inserito",IF(NETWORKDAYS.INTL(F114,G114,11,'MENU TENDINA'!I$30:I$41)=K114,"ok","")),"")</f>
        <v/>
      </c>
      <c r="M114" s="20" t="str">
        <f>IF(K114&gt;0,NETWORKDAYS.INTL(F114,G114,11,'MENU TENDINA'!$I$30:$I$41),"")</f>
        <v/>
      </c>
      <c r="N114" s="29"/>
      <c r="O114" s="22">
        <f t="shared" si="44"/>
        <v>0</v>
      </c>
      <c r="P114" s="22">
        <f t="shared" si="36"/>
        <v>0</v>
      </c>
      <c r="Q114" s="23">
        <f t="shared" si="45"/>
        <v>0</v>
      </c>
      <c r="R114" s="23">
        <f t="shared" si="46"/>
        <v>0</v>
      </c>
      <c r="S114" s="23">
        <f t="shared" si="47"/>
        <v>0</v>
      </c>
      <c r="T114" s="107">
        <f t="shared" si="37"/>
        <v>0</v>
      </c>
      <c r="U114" s="25">
        <f t="shared" ref="U114:U149" si="53">IF(N114=0,0,IF((N114&lt;5000),5000,N114))</f>
        <v>0</v>
      </c>
      <c r="V114" s="26">
        <f t="shared" si="42"/>
        <v>0</v>
      </c>
      <c r="W114" s="178">
        <f t="shared" si="48"/>
        <v>0</v>
      </c>
      <c r="X114" s="179">
        <f t="shared" si="49"/>
        <v>0</v>
      </c>
      <c r="Y114" s="178">
        <f t="shared" si="50"/>
        <v>0</v>
      </c>
      <c r="Z114" s="179">
        <f t="shared" si="51"/>
        <v>0</v>
      </c>
      <c r="AA114" s="179">
        <f t="shared" si="52"/>
        <v>0</v>
      </c>
      <c r="AB114" s="110">
        <f t="shared" si="38"/>
        <v>0</v>
      </c>
      <c r="AC114" s="103">
        <f t="shared" si="39"/>
        <v>0</v>
      </c>
    </row>
    <row r="115" spans="1:29" ht="16.5" x14ac:dyDescent="0.35">
      <c r="A115" s="12"/>
      <c r="B115" s="13"/>
      <c r="C115" s="13"/>
      <c r="D115" s="14"/>
      <c r="E115" s="15"/>
      <c r="F115" s="16"/>
      <c r="G115" s="16"/>
      <c r="H115" s="17"/>
      <c r="I115" s="17"/>
      <c r="J115" s="17"/>
      <c r="K115" s="119">
        <f t="shared" si="40"/>
        <v>0</v>
      </c>
      <c r="L115" s="102" t="str">
        <f>IF(K115&gt;0,IF(K115&gt;M115,"Errore n. max giorni! Verificare periodo inserito",IF(NETWORKDAYS.INTL(F115,G115,11,'MENU TENDINA'!I$30:I$41)=K115,"ok","")),"")</f>
        <v/>
      </c>
      <c r="M115" s="20" t="str">
        <f>IF(K115&gt;0,NETWORKDAYS.INTL(F115,G115,11,'MENU TENDINA'!$I$30:$I$41),"")</f>
        <v/>
      </c>
      <c r="N115" s="29"/>
      <c r="O115" s="22">
        <f t="shared" si="44"/>
        <v>0</v>
      </c>
      <c r="P115" s="22">
        <f t="shared" si="36"/>
        <v>0</v>
      </c>
      <c r="Q115" s="23">
        <f t="shared" si="45"/>
        <v>0</v>
      </c>
      <c r="R115" s="23">
        <f t="shared" si="46"/>
        <v>0</v>
      </c>
      <c r="S115" s="23">
        <f t="shared" si="47"/>
        <v>0</v>
      </c>
      <c r="T115" s="107">
        <f t="shared" si="37"/>
        <v>0</v>
      </c>
      <c r="U115" s="25">
        <f t="shared" si="53"/>
        <v>0</v>
      </c>
      <c r="V115" s="26">
        <f t="shared" si="42"/>
        <v>0</v>
      </c>
      <c r="W115" s="178">
        <f t="shared" si="48"/>
        <v>0</v>
      </c>
      <c r="X115" s="179">
        <f t="shared" si="49"/>
        <v>0</v>
      </c>
      <c r="Y115" s="178">
        <f t="shared" si="50"/>
        <v>0</v>
      </c>
      <c r="Z115" s="179">
        <f t="shared" si="51"/>
        <v>0</v>
      </c>
      <c r="AA115" s="179">
        <f t="shared" si="52"/>
        <v>0</v>
      </c>
      <c r="AB115" s="110">
        <f t="shared" si="38"/>
        <v>0</v>
      </c>
      <c r="AC115" s="103">
        <f t="shared" si="39"/>
        <v>0</v>
      </c>
    </row>
    <row r="116" spans="1:29" ht="16.5" x14ac:dyDescent="0.35">
      <c r="A116" s="12"/>
      <c r="B116" s="13"/>
      <c r="C116" s="13"/>
      <c r="D116" s="14"/>
      <c r="E116" s="15"/>
      <c r="F116" s="16"/>
      <c r="G116" s="16"/>
      <c r="H116" s="17"/>
      <c r="I116" s="17"/>
      <c r="J116" s="17"/>
      <c r="K116" s="119">
        <f t="shared" si="40"/>
        <v>0</v>
      </c>
      <c r="L116" s="102" t="str">
        <f>IF(K116&gt;0,IF(K116&gt;M116,"Errore n. max giorni! Verificare periodo inserito",IF(NETWORKDAYS.INTL(F116,G116,11,'MENU TENDINA'!I$30:I$41)=K116,"ok","")),"")</f>
        <v/>
      </c>
      <c r="M116" s="20" t="str">
        <f>IF(K116&gt;0,NETWORKDAYS.INTL(F116,G116,11,'MENU TENDINA'!$I$30:$I$41),"")</f>
        <v/>
      </c>
      <c r="N116" s="29"/>
      <c r="O116" s="22">
        <f t="shared" si="44"/>
        <v>0</v>
      </c>
      <c r="P116" s="22">
        <f t="shared" si="36"/>
        <v>0</v>
      </c>
      <c r="Q116" s="23">
        <f t="shared" si="45"/>
        <v>0</v>
      </c>
      <c r="R116" s="23">
        <f t="shared" si="46"/>
        <v>0</v>
      </c>
      <c r="S116" s="23">
        <f t="shared" si="47"/>
        <v>0</v>
      </c>
      <c r="T116" s="107">
        <f t="shared" si="37"/>
        <v>0</v>
      </c>
      <c r="U116" s="25">
        <f t="shared" si="53"/>
        <v>0</v>
      </c>
      <c r="V116" s="26">
        <f t="shared" si="42"/>
        <v>0</v>
      </c>
      <c r="W116" s="178">
        <f t="shared" si="48"/>
        <v>0</v>
      </c>
      <c r="X116" s="179">
        <f t="shared" si="49"/>
        <v>0</v>
      </c>
      <c r="Y116" s="178">
        <f t="shared" si="50"/>
        <v>0</v>
      </c>
      <c r="Z116" s="179">
        <f t="shared" si="51"/>
        <v>0</v>
      </c>
      <c r="AA116" s="179">
        <f t="shared" si="52"/>
        <v>0</v>
      </c>
      <c r="AB116" s="110">
        <f t="shared" si="38"/>
        <v>0</v>
      </c>
      <c r="AC116" s="103">
        <f t="shared" si="39"/>
        <v>0</v>
      </c>
    </row>
    <row r="117" spans="1:29" ht="16.5" x14ac:dyDescent="0.35">
      <c r="A117" s="12"/>
      <c r="B117" s="13"/>
      <c r="C117" s="13"/>
      <c r="D117" s="14"/>
      <c r="E117" s="15"/>
      <c r="F117" s="16"/>
      <c r="G117" s="16"/>
      <c r="H117" s="17"/>
      <c r="I117" s="17"/>
      <c r="J117" s="17"/>
      <c r="K117" s="119">
        <f t="shared" si="40"/>
        <v>0</v>
      </c>
      <c r="L117" s="102" t="str">
        <f>IF(K117&gt;0,IF(K117&gt;M117,"Errore n. max giorni! Verificare periodo inserito",IF(NETWORKDAYS.INTL(F117,G117,11,'MENU TENDINA'!I$30:I$41)=K117,"ok","")),"")</f>
        <v/>
      </c>
      <c r="M117" s="20" t="str">
        <f>IF(K117&gt;0,NETWORKDAYS.INTL(F117,G117,11,'MENU TENDINA'!$I$30:$I$41),"")</f>
        <v/>
      </c>
      <c r="N117" s="29"/>
      <c r="O117" s="22">
        <f t="shared" si="44"/>
        <v>0</v>
      </c>
      <c r="P117" s="22">
        <f t="shared" si="36"/>
        <v>0</v>
      </c>
      <c r="Q117" s="23">
        <f t="shared" si="45"/>
        <v>0</v>
      </c>
      <c r="R117" s="23">
        <f t="shared" si="46"/>
        <v>0</v>
      </c>
      <c r="S117" s="23">
        <f t="shared" si="47"/>
        <v>0</v>
      </c>
      <c r="T117" s="107">
        <f t="shared" si="37"/>
        <v>0</v>
      </c>
      <c r="U117" s="25">
        <f t="shared" si="53"/>
        <v>0</v>
      </c>
      <c r="V117" s="26">
        <f t="shared" si="42"/>
        <v>0</v>
      </c>
      <c r="W117" s="178">
        <f t="shared" si="48"/>
        <v>0</v>
      </c>
      <c r="X117" s="179">
        <f t="shared" si="49"/>
        <v>0</v>
      </c>
      <c r="Y117" s="178">
        <f t="shared" si="50"/>
        <v>0</v>
      </c>
      <c r="Z117" s="179">
        <f t="shared" si="51"/>
        <v>0</v>
      </c>
      <c r="AA117" s="179">
        <f t="shared" si="52"/>
        <v>0</v>
      </c>
      <c r="AB117" s="110">
        <f t="shared" si="38"/>
        <v>0</v>
      </c>
      <c r="AC117" s="103">
        <f t="shared" si="39"/>
        <v>0</v>
      </c>
    </row>
    <row r="118" spans="1:29" ht="16.5" x14ac:dyDescent="0.35">
      <c r="A118" s="12"/>
      <c r="B118" s="13"/>
      <c r="C118" s="13"/>
      <c r="D118" s="14"/>
      <c r="E118" s="15"/>
      <c r="F118" s="16"/>
      <c r="G118" s="16"/>
      <c r="H118" s="17"/>
      <c r="I118" s="17"/>
      <c r="J118" s="17"/>
      <c r="K118" s="119">
        <f t="shared" si="40"/>
        <v>0</v>
      </c>
      <c r="L118" s="102" t="str">
        <f>IF(K118&gt;0,IF(K118&gt;M118,"Errore n. max giorni! Verificare periodo inserito",IF(NETWORKDAYS.INTL(F118,G118,11,'MENU TENDINA'!I$30:I$41)=K118,"ok","")),"")</f>
        <v/>
      </c>
      <c r="M118" s="20" t="str">
        <f>IF(K118&gt;0,NETWORKDAYS.INTL(F118,G118,11,'MENU TENDINA'!$I$30:$I$41),"")</f>
        <v/>
      </c>
      <c r="N118" s="29"/>
      <c r="O118" s="22">
        <f t="shared" si="44"/>
        <v>0</v>
      </c>
      <c r="P118" s="22">
        <f t="shared" si="36"/>
        <v>0</v>
      </c>
      <c r="Q118" s="23">
        <f t="shared" si="45"/>
        <v>0</v>
      </c>
      <c r="R118" s="23">
        <f t="shared" si="46"/>
        <v>0</v>
      </c>
      <c r="S118" s="23">
        <f t="shared" si="47"/>
        <v>0</v>
      </c>
      <c r="T118" s="107">
        <f t="shared" si="37"/>
        <v>0</v>
      </c>
      <c r="U118" s="25">
        <f t="shared" si="53"/>
        <v>0</v>
      </c>
      <c r="V118" s="26">
        <f t="shared" si="42"/>
        <v>0</v>
      </c>
      <c r="W118" s="178">
        <f t="shared" si="48"/>
        <v>0</v>
      </c>
      <c r="X118" s="179">
        <f t="shared" si="49"/>
        <v>0</v>
      </c>
      <c r="Y118" s="178">
        <f t="shared" si="50"/>
        <v>0</v>
      </c>
      <c r="Z118" s="179">
        <f t="shared" si="51"/>
        <v>0</v>
      </c>
      <c r="AA118" s="179">
        <f t="shared" si="52"/>
        <v>0</v>
      </c>
      <c r="AB118" s="110">
        <f t="shared" si="38"/>
        <v>0</v>
      </c>
      <c r="AC118" s="103">
        <f t="shared" si="39"/>
        <v>0</v>
      </c>
    </row>
    <row r="119" spans="1:29" ht="16.5" x14ac:dyDescent="0.35">
      <c r="A119" s="12"/>
      <c r="B119" s="13"/>
      <c r="C119" s="13"/>
      <c r="D119" s="14"/>
      <c r="E119" s="15"/>
      <c r="F119" s="16"/>
      <c r="G119" s="16"/>
      <c r="H119" s="17"/>
      <c r="I119" s="17"/>
      <c r="J119" s="17"/>
      <c r="K119" s="119">
        <f t="shared" si="40"/>
        <v>0</v>
      </c>
      <c r="L119" s="102" t="str">
        <f>IF(K119&gt;0,IF(K119&gt;M119,"Errore n. max giorni! Verificare periodo inserito",IF(NETWORKDAYS.INTL(F119,G119,11,'MENU TENDINA'!I$30:I$41)=K119,"ok","")),"")</f>
        <v/>
      </c>
      <c r="M119" s="20" t="str">
        <f>IF(K119&gt;0,NETWORKDAYS.INTL(F119,G119,11,'MENU TENDINA'!$I$30:$I$41),"")</f>
        <v/>
      </c>
      <c r="N119" s="29"/>
      <c r="O119" s="22">
        <f t="shared" si="44"/>
        <v>0</v>
      </c>
      <c r="P119" s="22">
        <f t="shared" si="36"/>
        <v>0</v>
      </c>
      <c r="Q119" s="23">
        <f t="shared" si="45"/>
        <v>0</v>
      </c>
      <c r="R119" s="23">
        <f t="shared" si="46"/>
        <v>0</v>
      </c>
      <c r="S119" s="23">
        <f t="shared" si="47"/>
        <v>0</v>
      </c>
      <c r="T119" s="107">
        <f t="shared" si="37"/>
        <v>0</v>
      </c>
      <c r="U119" s="25">
        <f t="shared" si="53"/>
        <v>0</v>
      </c>
      <c r="V119" s="26">
        <f t="shared" si="42"/>
        <v>0</v>
      </c>
      <c r="W119" s="178">
        <f t="shared" si="48"/>
        <v>0</v>
      </c>
      <c r="X119" s="179">
        <f t="shared" si="49"/>
        <v>0</v>
      </c>
      <c r="Y119" s="178">
        <f t="shared" si="50"/>
        <v>0</v>
      </c>
      <c r="Z119" s="179">
        <f t="shared" si="51"/>
        <v>0</v>
      </c>
      <c r="AA119" s="179">
        <f t="shared" si="52"/>
        <v>0</v>
      </c>
      <c r="AB119" s="110">
        <f t="shared" si="38"/>
        <v>0</v>
      </c>
      <c r="AC119" s="103">
        <f t="shared" si="39"/>
        <v>0</v>
      </c>
    </row>
    <row r="120" spans="1:29" ht="16.5" x14ac:dyDescent="0.35">
      <c r="A120" s="12"/>
      <c r="B120" s="13"/>
      <c r="C120" s="13"/>
      <c r="D120" s="14"/>
      <c r="E120" s="15"/>
      <c r="F120" s="16"/>
      <c r="G120" s="16"/>
      <c r="H120" s="17"/>
      <c r="I120" s="17"/>
      <c r="J120" s="17"/>
      <c r="K120" s="119">
        <f t="shared" si="40"/>
        <v>0</v>
      </c>
      <c r="L120" s="102" t="str">
        <f>IF(K120&gt;0,IF(K120&gt;M120,"Errore n. max giorni! Verificare periodo inserito",IF(NETWORKDAYS.INTL(F120,G120,11,'MENU TENDINA'!I$30:I$41)=K120,"ok","")),"")</f>
        <v/>
      </c>
      <c r="M120" s="20" t="str">
        <f>IF(K120&gt;0,NETWORKDAYS.INTL(F120,G120,11,'MENU TENDINA'!$I$30:$I$41),"")</f>
        <v/>
      </c>
      <c r="N120" s="29"/>
      <c r="O120" s="22">
        <f t="shared" si="44"/>
        <v>0</v>
      </c>
      <c r="P120" s="22">
        <f t="shared" si="36"/>
        <v>0</v>
      </c>
      <c r="Q120" s="23">
        <f t="shared" si="45"/>
        <v>0</v>
      </c>
      <c r="R120" s="23">
        <f t="shared" si="46"/>
        <v>0</v>
      </c>
      <c r="S120" s="23">
        <f t="shared" si="47"/>
        <v>0</v>
      </c>
      <c r="T120" s="107">
        <f t="shared" si="37"/>
        <v>0</v>
      </c>
      <c r="U120" s="25">
        <f t="shared" si="53"/>
        <v>0</v>
      </c>
      <c r="V120" s="26">
        <f t="shared" si="42"/>
        <v>0</v>
      </c>
      <c r="W120" s="178">
        <f t="shared" si="48"/>
        <v>0</v>
      </c>
      <c r="X120" s="179">
        <f t="shared" si="49"/>
        <v>0</v>
      </c>
      <c r="Y120" s="178">
        <f t="shared" si="50"/>
        <v>0</v>
      </c>
      <c r="Z120" s="179">
        <f t="shared" si="51"/>
        <v>0</v>
      </c>
      <c r="AA120" s="179">
        <f t="shared" si="52"/>
        <v>0</v>
      </c>
      <c r="AB120" s="110">
        <f t="shared" si="38"/>
        <v>0</v>
      </c>
      <c r="AC120" s="103">
        <f t="shared" si="39"/>
        <v>0</v>
      </c>
    </row>
    <row r="121" spans="1:29" ht="16.5" x14ac:dyDescent="0.35">
      <c r="A121" s="12"/>
      <c r="B121" s="13"/>
      <c r="C121" s="13"/>
      <c r="D121" s="14"/>
      <c r="E121" s="15"/>
      <c r="F121" s="16"/>
      <c r="G121" s="16"/>
      <c r="H121" s="17"/>
      <c r="I121" s="17"/>
      <c r="J121" s="17"/>
      <c r="K121" s="119">
        <f t="shared" si="40"/>
        <v>0</v>
      </c>
      <c r="L121" s="102" t="str">
        <f>IF(K121&gt;0,IF(K121&gt;M121,"Errore n. max giorni! Verificare periodo inserito",IF(NETWORKDAYS.INTL(F121,G121,11,'MENU TENDINA'!I$30:I$41)=K121,"ok","")),"")</f>
        <v/>
      </c>
      <c r="M121" s="20" t="str">
        <f>IF(K121&gt;0,NETWORKDAYS.INTL(F121,G121,11,'MENU TENDINA'!$I$30:$I$41),"")</f>
        <v/>
      </c>
      <c r="N121" s="29"/>
      <c r="O121" s="22">
        <f t="shared" si="44"/>
        <v>0</v>
      </c>
      <c r="P121" s="22">
        <f t="shared" si="36"/>
        <v>0</v>
      </c>
      <c r="Q121" s="23">
        <f t="shared" si="45"/>
        <v>0</v>
      </c>
      <c r="R121" s="23">
        <f t="shared" si="46"/>
        <v>0</v>
      </c>
      <c r="S121" s="23">
        <f t="shared" si="47"/>
        <v>0</v>
      </c>
      <c r="T121" s="107">
        <f t="shared" si="37"/>
        <v>0</v>
      </c>
      <c r="U121" s="25">
        <f t="shared" si="53"/>
        <v>0</v>
      </c>
      <c r="V121" s="26">
        <f t="shared" si="42"/>
        <v>0</v>
      </c>
      <c r="W121" s="178">
        <f t="shared" si="48"/>
        <v>0</v>
      </c>
      <c r="X121" s="179">
        <f t="shared" si="49"/>
        <v>0</v>
      </c>
      <c r="Y121" s="178">
        <f t="shared" si="50"/>
        <v>0</v>
      </c>
      <c r="Z121" s="179">
        <f t="shared" si="51"/>
        <v>0</v>
      </c>
      <c r="AA121" s="179">
        <f t="shared" si="52"/>
        <v>0</v>
      </c>
      <c r="AB121" s="110">
        <f t="shared" si="38"/>
        <v>0</v>
      </c>
      <c r="AC121" s="103">
        <f t="shared" si="39"/>
        <v>0</v>
      </c>
    </row>
    <row r="122" spans="1:29" ht="16.5" x14ac:dyDescent="0.35">
      <c r="A122" s="12"/>
      <c r="B122" s="13"/>
      <c r="C122" s="13"/>
      <c r="D122" s="14"/>
      <c r="E122" s="15"/>
      <c r="F122" s="16"/>
      <c r="G122" s="16"/>
      <c r="H122" s="17"/>
      <c r="I122" s="17"/>
      <c r="J122" s="17"/>
      <c r="K122" s="119">
        <f t="shared" si="40"/>
        <v>0</v>
      </c>
      <c r="L122" s="102" t="str">
        <f>IF(K122&gt;0,IF(K122&gt;M122,"Errore n. max giorni! Verificare periodo inserito",IF(NETWORKDAYS.INTL(F122,G122,11,'MENU TENDINA'!I$30:I$41)=K122,"ok","")),"")</f>
        <v/>
      </c>
      <c r="M122" s="20" t="str">
        <f>IF(K122&gt;0,NETWORKDAYS.INTL(F122,G122,11,'MENU TENDINA'!$I$30:$I$41),"")</f>
        <v/>
      </c>
      <c r="N122" s="29"/>
      <c r="O122" s="22">
        <f t="shared" si="44"/>
        <v>0</v>
      </c>
      <c r="P122" s="22">
        <f t="shared" si="36"/>
        <v>0</v>
      </c>
      <c r="Q122" s="23">
        <f t="shared" si="45"/>
        <v>0</v>
      </c>
      <c r="R122" s="23">
        <f t="shared" si="46"/>
        <v>0</v>
      </c>
      <c r="S122" s="23">
        <f t="shared" si="47"/>
        <v>0</v>
      </c>
      <c r="T122" s="107">
        <f t="shared" si="37"/>
        <v>0</v>
      </c>
      <c r="U122" s="25">
        <f t="shared" si="53"/>
        <v>0</v>
      </c>
      <c r="V122" s="26">
        <f t="shared" si="42"/>
        <v>0</v>
      </c>
      <c r="W122" s="178">
        <f t="shared" si="48"/>
        <v>0</v>
      </c>
      <c r="X122" s="179">
        <f t="shared" si="49"/>
        <v>0</v>
      </c>
      <c r="Y122" s="178">
        <f t="shared" si="50"/>
        <v>0</v>
      </c>
      <c r="Z122" s="179">
        <f t="shared" si="51"/>
        <v>0</v>
      </c>
      <c r="AA122" s="179">
        <f t="shared" si="52"/>
        <v>0</v>
      </c>
      <c r="AB122" s="110">
        <f t="shared" si="38"/>
        <v>0</v>
      </c>
      <c r="AC122" s="103">
        <f t="shared" si="39"/>
        <v>0</v>
      </c>
    </row>
    <row r="123" spans="1:29" ht="16.5" x14ac:dyDescent="0.35">
      <c r="A123" s="12"/>
      <c r="B123" s="13"/>
      <c r="C123" s="13"/>
      <c r="D123" s="14"/>
      <c r="E123" s="15"/>
      <c r="F123" s="16"/>
      <c r="G123" s="16"/>
      <c r="H123" s="17"/>
      <c r="I123" s="17"/>
      <c r="J123" s="17"/>
      <c r="K123" s="119">
        <f t="shared" si="40"/>
        <v>0</v>
      </c>
      <c r="L123" s="102" t="str">
        <f>IF(K123&gt;0,IF(K123&gt;M123,"Errore n. max giorni! Verificare periodo inserito",IF(NETWORKDAYS.INTL(F123,G123,11,'MENU TENDINA'!I$30:I$41)=K123,"ok","")),"")</f>
        <v/>
      </c>
      <c r="M123" s="20" t="str">
        <f>IF(K123&gt;0,NETWORKDAYS.INTL(F123,G123,11,'MENU TENDINA'!$I$30:$I$41),"")</f>
        <v/>
      </c>
      <c r="N123" s="29"/>
      <c r="O123" s="22">
        <f t="shared" si="44"/>
        <v>0</v>
      </c>
      <c r="P123" s="22">
        <f t="shared" si="36"/>
        <v>0</v>
      </c>
      <c r="Q123" s="23">
        <f t="shared" si="45"/>
        <v>0</v>
      </c>
      <c r="R123" s="23">
        <f t="shared" si="46"/>
        <v>0</v>
      </c>
      <c r="S123" s="23">
        <f t="shared" si="47"/>
        <v>0</v>
      </c>
      <c r="T123" s="107">
        <f t="shared" si="37"/>
        <v>0</v>
      </c>
      <c r="U123" s="25">
        <f t="shared" si="53"/>
        <v>0</v>
      </c>
      <c r="V123" s="26">
        <f t="shared" si="42"/>
        <v>0</v>
      </c>
      <c r="W123" s="178">
        <f t="shared" si="48"/>
        <v>0</v>
      </c>
      <c r="X123" s="179">
        <f t="shared" si="49"/>
        <v>0</v>
      </c>
      <c r="Y123" s="178">
        <f t="shared" si="50"/>
        <v>0</v>
      </c>
      <c r="Z123" s="179">
        <f t="shared" si="51"/>
        <v>0</v>
      </c>
      <c r="AA123" s="179">
        <f t="shared" si="52"/>
        <v>0</v>
      </c>
      <c r="AB123" s="110">
        <f t="shared" si="38"/>
        <v>0</v>
      </c>
      <c r="AC123" s="103">
        <f t="shared" si="39"/>
        <v>0</v>
      </c>
    </row>
    <row r="124" spans="1:29" ht="16.5" x14ac:dyDescent="0.35">
      <c r="A124" s="12"/>
      <c r="B124" s="13"/>
      <c r="C124" s="13"/>
      <c r="D124" s="14"/>
      <c r="E124" s="15"/>
      <c r="F124" s="16"/>
      <c r="G124" s="16"/>
      <c r="H124" s="17"/>
      <c r="I124" s="17"/>
      <c r="J124" s="17"/>
      <c r="K124" s="119">
        <f t="shared" si="40"/>
        <v>0</v>
      </c>
      <c r="L124" s="102" t="str">
        <f>IF(K124&gt;0,IF(K124&gt;M124,"Errore n. max giorni! Verificare periodo inserito",IF(NETWORKDAYS.INTL(F124,G124,11,'MENU TENDINA'!I$30:I$41)=K124,"ok","")),"")</f>
        <v/>
      </c>
      <c r="M124" s="20" t="str">
        <f>IF(K124&gt;0,NETWORKDAYS.INTL(F124,G124,11,'MENU TENDINA'!$I$30:$I$41),"")</f>
        <v/>
      </c>
      <c r="N124" s="29"/>
      <c r="O124" s="22">
        <f t="shared" si="44"/>
        <v>0</v>
      </c>
      <c r="P124" s="22">
        <f t="shared" si="36"/>
        <v>0</v>
      </c>
      <c r="Q124" s="23">
        <f t="shared" si="45"/>
        <v>0</v>
      </c>
      <c r="R124" s="23">
        <f t="shared" si="46"/>
        <v>0</v>
      </c>
      <c r="S124" s="23">
        <f t="shared" si="47"/>
        <v>0</v>
      </c>
      <c r="T124" s="107">
        <f t="shared" si="37"/>
        <v>0</v>
      </c>
      <c r="U124" s="25">
        <f t="shared" si="53"/>
        <v>0</v>
      </c>
      <c r="V124" s="26">
        <f t="shared" si="42"/>
        <v>0</v>
      </c>
      <c r="W124" s="178">
        <f t="shared" si="48"/>
        <v>0</v>
      </c>
      <c r="X124" s="179">
        <f t="shared" si="49"/>
        <v>0</v>
      </c>
      <c r="Y124" s="178">
        <f t="shared" si="50"/>
        <v>0</v>
      </c>
      <c r="Z124" s="179">
        <f t="shared" si="51"/>
        <v>0</v>
      </c>
      <c r="AA124" s="179">
        <f t="shared" si="52"/>
        <v>0</v>
      </c>
      <c r="AB124" s="110">
        <f t="shared" si="38"/>
        <v>0</v>
      </c>
      <c r="AC124" s="103">
        <f t="shared" si="39"/>
        <v>0</v>
      </c>
    </row>
    <row r="125" spans="1:29" ht="16.5" x14ac:dyDescent="0.35">
      <c r="A125" s="12"/>
      <c r="B125" s="13"/>
      <c r="C125" s="13"/>
      <c r="D125" s="14"/>
      <c r="E125" s="15"/>
      <c r="F125" s="16"/>
      <c r="G125" s="16"/>
      <c r="H125" s="17"/>
      <c r="I125" s="17"/>
      <c r="J125" s="17"/>
      <c r="K125" s="119">
        <f t="shared" si="40"/>
        <v>0</v>
      </c>
      <c r="L125" s="102" t="str">
        <f>IF(K125&gt;0,IF(K125&gt;M125,"Errore n. max giorni! Verificare periodo inserito",IF(NETWORKDAYS.INTL(F125,G125,11,'MENU TENDINA'!I$30:I$41)=K125,"ok","")),"")</f>
        <v/>
      </c>
      <c r="M125" s="20" t="str">
        <f>IF(K125&gt;0,NETWORKDAYS.INTL(F125,G125,11,'MENU TENDINA'!$I$30:$I$41),"")</f>
        <v/>
      </c>
      <c r="N125" s="29"/>
      <c r="O125" s="22">
        <f t="shared" si="44"/>
        <v>0</v>
      </c>
      <c r="P125" s="22">
        <f t="shared" si="36"/>
        <v>0</v>
      </c>
      <c r="Q125" s="23">
        <f t="shared" si="45"/>
        <v>0</v>
      </c>
      <c r="R125" s="23">
        <f t="shared" si="46"/>
        <v>0</v>
      </c>
      <c r="S125" s="23">
        <f t="shared" si="47"/>
        <v>0</v>
      </c>
      <c r="T125" s="107">
        <f t="shared" si="37"/>
        <v>0</v>
      </c>
      <c r="U125" s="25">
        <f t="shared" si="53"/>
        <v>0</v>
      </c>
      <c r="V125" s="26">
        <f t="shared" si="42"/>
        <v>0</v>
      </c>
      <c r="W125" s="178">
        <f t="shared" si="48"/>
        <v>0</v>
      </c>
      <c r="X125" s="179">
        <f t="shared" si="49"/>
        <v>0</v>
      </c>
      <c r="Y125" s="178">
        <f t="shared" si="50"/>
        <v>0</v>
      </c>
      <c r="Z125" s="179">
        <f t="shared" si="51"/>
        <v>0</v>
      </c>
      <c r="AA125" s="179">
        <f t="shared" si="52"/>
        <v>0</v>
      </c>
      <c r="AB125" s="110">
        <f t="shared" si="38"/>
        <v>0</v>
      </c>
      <c r="AC125" s="103">
        <f t="shared" si="39"/>
        <v>0</v>
      </c>
    </row>
    <row r="126" spans="1:29" ht="16.5" x14ac:dyDescent="0.35">
      <c r="A126" s="12"/>
      <c r="B126" s="13"/>
      <c r="C126" s="13"/>
      <c r="D126" s="14"/>
      <c r="E126" s="15"/>
      <c r="F126" s="16"/>
      <c r="G126" s="16"/>
      <c r="H126" s="17"/>
      <c r="I126" s="17"/>
      <c r="J126" s="17"/>
      <c r="K126" s="119">
        <f t="shared" si="40"/>
        <v>0</v>
      </c>
      <c r="L126" s="102" t="str">
        <f>IF(K126&gt;0,IF(K126&gt;M126,"Errore n. max giorni! Verificare periodo inserito",IF(NETWORKDAYS.INTL(F126,G126,11,'MENU TENDINA'!I$30:I$41)=K126,"ok","")),"")</f>
        <v/>
      </c>
      <c r="M126" s="20" t="str">
        <f>IF(K126&gt;0,NETWORKDAYS.INTL(F126,G126,11,'MENU TENDINA'!$I$30:$I$41),"")</f>
        <v/>
      </c>
      <c r="N126" s="29"/>
      <c r="O126" s="22">
        <f t="shared" si="44"/>
        <v>0</v>
      </c>
      <c r="P126" s="22">
        <f t="shared" si="36"/>
        <v>0</v>
      </c>
      <c r="Q126" s="23">
        <f t="shared" si="45"/>
        <v>0</v>
      </c>
      <c r="R126" s="23">
        <f t="shared" si="46"/>
        <v>0</v>
      </c>
      <c r="S126" s="23">
        <f t="shared" si="47"/>
        <v>0</v>
      </c>
      <c r="T126" s="107">
        <f t="shared" si="37"/>
        <v>0</v>
      </c>
      <c r="U126" s="25">
        <f t="shared" si="53"/>
        <v>0</v>
      </c>
      <c r="V126" s="26">
        <f t="shared" si="42"/>
        <v>0</v>
      </c>
      <c r="W126" s="178">
        <f t="shared" si="48"/>
        <v>0</v>
      </c>
      <c r="X126" s="179">
        <f t="shared" si="49"/>
        <v>0</v>
      </c>
      <c r="Y126" s="178">
        <f t="shared" si="50"/>
        <v>0</v>
      </c>
      <c r="Z126" s="179">
        <f t="shared" si="51"/>
        <v>0</v>
      </c>
      <c r="AA126" s="179">
        <f t="shared" si="52"/>
        <v>0</v>
      </c>
      <c r="AB126" s="110">
        <f t="shared" si="38"/>
        <v>0</v>
      </c>
      <c r="AC126" s="103">
        <f t="shared" si="39"/>
        <v>0</v>
      </c>
    </row>
    <row r="127" spans="1:29" ht="16.5" x14ac:dyDescent="0.35">
      <c r="A127" s="12"/>
      <c r="B127" s="13"/>
      <c r="C127" s="13"/>
      <c r="D127" s="14"/>
      <c r="E127" s="15"/>
      <c r="F127" s="16"/>
      <c r="G127" s="16"/>
      <c r="H127" s="17"/>
      <c r="I127" s="17"/>
      <c r="J127" s="17"/>
      <c r="K127" s="119">
        <f t="shared" si="40"/>
        <v>0</v>
      </c>
      <c r="L127" s="102" t="str">
        <f>IF(K127&gt;0,IF(K127&gt;M127,"Errore n. max giorni! Verificare periodo inserito",IF(NETWORKDAYS.INTL(F127,G127,11,'MENU TENDINA'!I$30:I$41)=K127,"ok","")),"")</f>
        <v/>
      </c>
      <c r="M127" s="20" t="str">
        <f>IF(K127&gt;0,NETWORKDAYS.INTL(F127,G127,11,'MENU TENDINA'!$I$30:$I$41),"")</f>
        <v/>
      </c>
      <c r="N127" s="29"/>
      <c r="O127" s="22">
        <f t="shared" si="44"/>
        <v>0</v>
      </c>
      <c r="P127" s="22">
        <f t="shared" si="36"/>
        <v>0</v>
      </c>
      <c r="Q127" s="23">
        <f t="shared" si="45"/>
        <v>0</v>
      </c>
      <c r="R127" s="23">
        <f t="shared" si="46"/>
        <v>0</v>
      </c>
      <c r="S127" s="23">
        <f t="shared" si="47"/>
        <v>0</v>
      </c>
      <c r="T127" s="107">
        <f t="shared" si="37"/>
        <v>0</v>
      </c>
      <c r="U127" s="25">
        <f t="shared" si="53"/>
        <v>0</v>
      </c>
      <c r="V127" s="26">
        <f t="shared" si="42"/>
        <v>0</v>
      </c>
      <c r="W127" s="178">
        <f t="shared" si="48"/>
        <v>0</v>
      </c>
      <c r="X127" s="179">
        <f t="shared" si="49"/>
        <v>0</v>
      </c>
      <c r="Y127" s="178">
        <f t="shared" si="50"/>
        <v>0</v>
      </c>
      <c r="Z127" s="179">
        <f t="shared" si="51"/>
        <v>0</v>
      </c>
      <c r="AA127" s="179">
        <f t="shared" si="52"/>
        <v>0</v>
      </c>
      <c r="AB127" s="110">
        <f t="shared" si="38"/>
        <v>0</v>
      </c>
      <c r="AC127" s="103">
        <f t="shared" si="39"/>
        <v>0</v>
      </c>
    </row>
    <row r="128" spans="1:29" ht="16.5" x14ac:dyDescent="0.35">
      <c r="A128" s="12"/>
      <c r="B128" s="13"/>
      <c r="C128" s="13"/>
      <c r="D128" s="14"/>
      <c r="E128" s="15"/>
      <c r="F128" s="16"/>
      <c r="G128" s="16"/>
      <c r="H128" s="17"/>
      <c r="I128" s="17"/>
      <c r="J128" s="17"/>
      <c r="K128" s="119">
        <f t="shared" si="40"/>
        <v>0</v>
      </c>
      <c r="L128" s="102" t="str">
        <f>IF(K128&gt;0,IF(K128&gt;M128,"Errore n. max giorni! Verificare periodo inserito",IF(NETWORKDAYS.INTL(F128,G128,11,'MENU TENDINA'!I$30:I$41)=K128,"ok","")),"")</f>
        <v/>
      </c>
      <c r="M128" s="20" t="str">
        <f>IF(K128&gt;0,NETWORKDAYS.INTL(F128,G128,11,'MENU TENDINA'!$I$30:$I$41),"")</f>
        <v/>
      </c>
      <c r="N128" s="29"/>
      <c r="O128" s="22">
        <f t="shared" si="44"/>
        <v>0</v>
      </c>
      <c r="P128" s="22">
        <f t="shared" si="36"/>
        <v>0</v>
      </c>
      <c r="Q128" s="23">
        <f t="shared" si="45"/>
        <v>0</v>
      </c>
      <c r="R128" s="23">
        <f t="shared" si="46"/>
        <v>0</v>
      </c>
      <c r="S128" s="23">
        <f t="shared" si="47"/>
        <v>0</v>
      </c>
      <c r="T128" s="107">
        <f t="shared" si="37"/>
        <v>0</v>
      </c>
      <c r="U128" s="25">
        <f t="shared" si="53"/>
        <v>0</v>
      </c>
      <c r="V128" s="26">
        <f t="shared" si="42"/>
        <v>0</v>
      </c>
      <c r="W128" s="178">
        <f t="shared" si="48"/>
        <v>0</v>
      </c>
      <c r="X128" s="179">
        <f t="shared" si="49"/>
        <v>0</v>
      </c>
      <c r="Y128" s="178">
        <f t="shared" si="50"/>
        <v>0</v>
      </c>
      <c r="Z128" s="179">
        <f t="shared" si="51"/>
        <v>0</v>
      </c>
      <c r="AA128" s="179">
        <f t="shared" si="52"/>
        <v>0</v>
      </c>
      <c r="AB128" s="110">
        <f t="shared" si="38"/>
        <v>0</v>
      </c>
      <c r="AC128" s="103">
        <f t="shared" si="39"/>
        <v>0</v>
      </c>
    </row>
    <row r="129" spans="1:29" ht="16.5" x14ac:dyDescent="0.35">
      <c r="A129" s="12"/>
      <c r="B129" s="13"/>
      <c r="C129" s="13"/>
      <c r="D129" s="14"/>
      <c r="E129" s="15"/>
      <c r="F129" s="16"/>
      <c r="G129" s="16"/>
      <c r="H129" s="17"/>
      <c r="I129" s="17"/>
      <c r="J129" s="17"/>
      <c r="K129" s="119">
        <f t="shared" si="40"/>
        <v>0</v>
      </c>
      <c r="L129" s="102" t="str">
        <f>IF(K129&gt;0,IF(K129&gt;M129,"Errore n. max giorni! Verificare periodo inserito",IF(NETWORKDAYS.INTL(F129,G129,11,'MENU TENDINA'!I$30:I$41)=K129,"ok","")),"")</f>
        <v/>
      </c>
      <c r="M129" s="20" t="str">
        <f>IF(K129&gt;0,NETWORKDAYS.INTL(F129,G129,11,'MENU TENDINA'!$I$30:$I$41),"")</f>
        <v/>
      </c>
      <c r="N129" s="29"/>
      <c r="O129" s="22">
        <f t="shared" si="44"/>
        <v>0</v>
      </c>
      <c r="P129" s="22">
        <f t="shared" si="36"/>
        <v>0</v>
      </c>
      <c r="Q129" s="23">
        <f t="shared" si="45"/>
        <v>0</v>
      </c>
      <c r="R129" s="23">
        <f t="shared" si="46"/>
        <v>0</v>
      </c>
      <c r="S129" s="23">
        <f t="shared" si="47"/>
        <v>0</v>
      </c>
      <c r="T129" s="107">
        <f t="shared" si="37"/>
        <v>0</v>
      </c>
      <c r="U129" s="25">
        <f t="shared" si="53"/>
        <v>0</v>
      </c>
      <c r="V129" s="26">
        <f t="shared" si="42"/>
        <v>0</v>
      </c>
      <c r="W129" s="178">
        <f t="shared" si="48"/>
        <v>0</v>
      </c>
      <c r="X129" s="179">
        <f t="shared" si="49"/>
        <v>0</v>
      </c>
      <c r="Y129" s="178">
        <f t="shared" si="50"/>
        <v>0</v>
      </c>
      <c r="Z129" s="179">
        <f t="shared" si="51"/>
        <v>0</v>
      </c>
      <c r="AA129" s="179">
        <f t="shared" si="52"/>
        <v>0</v>
      </c>
      <c r="AB129" s="110">
        <f t="shared" si="38"/>
        <v>0</v>
      </c>
      <c r="AC129" s="103">
        <f t="shared" si="39"/>
        <v>0</v>
      </c>
    </row>
    <row r="130" spans="1:29" ht="16.5" x14ac:dyDescent="0.35">
      <c r="A130" s="12"/>
      <c r="B130" s="13"/>
      <c r="C130" s="13"/>
      <c r="D130" s="14"/>
      <c r="E130" s="15"/>
      <c r="F130" s="16"/>
      <c r="G130" s="16"/>
      <c r="H130" s="17"/>
      <c r="I130" s="17"/>
      <c r="J130" s="17"/>
      <c r="K130" s="119">
        <f t="shared" si="40"/>
        <v>0</v>
      </c>
      <c r="L130" s="102" t="str">
        <f>IF(K130&gt;0,IF(K130&gt;M130,"Errore n. max giorni! Verificare periodo inserito",IF(NETWORKDAYS.INTL(F130,G130,11,'MENU TENDINA'!I$30:I$41)=K130,"ok","")),"")</f>
        <v/>
      </c>
      <c r="M130" s="20" t="str">
        <f>IF(K130&gt;0,NETWORKDAYS.INTL(F130,G130,11,'MENU TENDINA'!$I$30:$I$41),"")</f>
        <v/>
      </c>
      <c r="N130" s="29"/>
      <c r="O130" s="22">
        <f t="shared" si="44"/>
        <v>0</v>
      </c>
      <c r="P130" s="22">
        <f t="shared" si="36"/>
        <v>0</v>
      </c>
      <c r="Q130" s="23">
        <f t="shared" si="45"/>
        <v>0</v>
      </c>
      <c r="R130" s="23">
        <f t="shared" si="46"/>
        <v>0</v>
      </c>
      <c r="S130" s="23">
        <f t="shared" si="47"/>
        <v>0</v>
      </c>
      <c r="T130" s="107">
        <f t="shared" si="37"/>
        <v>0</v>
      </c>
      <c r="U130" s="25">
        <f t="shared" si="53"/>
        <v>0</v>
      </c>
      <c r="V130" s="26">
        <f t="shared" si="42"/>
        <v>0</v>
      </c>
      <c r="W130" s="178">
        <f t="shared" si="48"/>
        <v>0</v>
      </c>
      <c r="X130" s="179">
        <f t="shared" si="49"/>
        <v>0</v>
      </c>
      <c r="Y130" s="178">
        <f t="shared" si="50"/>
        <v>0</v>
      </c>
      <c r="Z130" s="179">
        <f t="shared" si="51"/>
        <v>0</v>
      </c>
      <c r="AA130" s="179">
        <f t="shared" si="52"/>
        <v>0</v>
      </c>
      <c r="AB130" s="110">
        <f t="shared" si="38"/>
        <v>0</v>
      </c>
      <c r="AC130" s="103">
        <f t="shared" si="39"/>
        <v>0</v>
      </c>
    </row>
    <row r="131" spans="1:29" ht="16.5" x14ac:dyDescent="0.35">
      <c r="A131" s="12"/>
      <c r="B131" s="13"/>
      <c r="C131" s="13"/>
      <c r="D131" s="14"/>
      <c r="E131" s="15"/>
      <c r="F131" s="16"/>
      <c r="G131" s="16"/>
      <c r="H131" s="17"/>
      <c r="I131" s="17"/>
      <c r="J131" s="17"/>
      <c r="K131" s="119">
        <f t="shared" si="40"/>
        <v>0</v>
      </c>
      <c r="L131" s="102" t="str">
        <f>IF(K131&gt;0,IF(K131&gt;M131,"Errore n. max giorni! Verificare periodo inserito",IF(NETWORKDAYS.INTL(F131,G131,11,'MENU TENDINA'!I$30:I$41)=K131,"ok","")),"")</f>
        <v/>
      </c>
      <c r="M131" s="20" t="str">
        <f>IF(K131&gt;0,NETWORKDAYS.INTL(F131,G131,11,'MENU TENDINA'!$I$30:$I$41),"")</f>
        <v/>
      </c>
      <c r="N131" s="29"/>
      <c r="O131" s="22">
        <f t="shared" si="44"/>
        <v>0</v>
      </c>
      <c r="P131" s="22">
        <f t="shared" si="36"/>
        <v>0</v>
      </c>
      <c r="Q131" s="23">
        <f t="shared" si="45"/>
        <v>0</v>
      </c>
      <c r="R131" s="23">
        <f t="shared" si="46"/>
        <v>0</v>
      </c>
      <c r="S131" s="23">
        <f t="shared" si="47"/>
        <v>0</v>
      </c>
      <c r="T131" s="107">
        <f t="shared" si="37"/>
        <v>0</v>
      </c>
      <c r="U131" s="25">
        <f t="shared" si="53"/>
        <v>0</v>
      </c>
      <c r="V131" s="26">
        <f t="shared" si="42"/>
        <v>0</v>
      </c>
      <c r="W131" s="178">
        <f t="shared" si="48"/>
        <v>0</v>
      </c>
      <c r="X131" s="179">
        <f t="shared" si="49"/>
        <v>0</v>
      </c>
      <c r="Y131" s="178">
        <f t="shared" si="50"/>
        <v>0</v>
      </c>
      <c r="Z131" s="179">
        <f t="shared" si="51"/>
        <v>0</v>
      </c>
      <c r="AA131" s="179">
        <f t="shared" si="52"/>
        <v>0</v>
      </c>
      <c r="AB131" s="110">
        <f t="shared" si="38"/>
        <v>0</v>
      </c>
      <c r="AC131" s="103">
        <f t="shared" si="39"/>
        <v>0</v>
      </c>
    </row>
    <row r="132" spans="1:29" ht="16.5" x14ac:dyDescent="0.35">
      <c r="A132" s="12"/>
      <c r="B132" s="13"/>
      <c r="C132" s="13"/>
      <c r="D132" s="14"/>
      <c r="E132" s="15"/>
      <c r="F132" s="16"/>
      <c r="G132" s="16"/>
      <c r="H132" s="17"/>
      <c r="I132" s="17"/>
      <c r="J132" s="17"/>
      <c r="K132" s="119">
        <f t="shared" si="40"/>
        <v>0</v>
      </c>
      <c r="L132" s="102" t="str">
        <f>IF(K132&gt;0,IF(K132&gt;M132,"Errore n. max giorni! Verificare periodo inserito",IF(NETWORKDAYS.INTL(F132,G132,11,'MENU TENDINA'!I$30:I$41)=K132,"ok","")),"")</f>
        <v/>
      </c>
      <c r="M132" s="20" t="str">
        <f>IF(K132&gt;0,NETWORKDAYS.INTL(F132,G132,11,'MENU TENDINA'!$I$30:$I$41),"")</f>
        <v/>
      </c>
      <c r="N132" s="29"/>
      <c r="O132" s="22">
        <f t="shared" si="44"/>
        <v>0</v>
      </c>
      <c r="P132" s="22">
        <f t="shared" si="36"/>
        <v>0</v>
      </c>
      <c r="Q132" s="23">
        <f t="shared" si="45"/>
        <v>0</v>
      </c>
      <c r="R132" s="23">
        <f t="shared" si="46"/>
        <v>0</v>
      </c>
      <c r="S132" s="23">
        <f t="shared" si="47"/>
        <v>0</v>
      </c>
      <c r="T132" s="107">
        <f t="shared" si="37"/>
        <v>0</v>
      </c>
      <c r="U132" s="25">
        <f t="shared" si="53"/>
        <v>0</v>
      </c>
      <c r="V132" s="26">
        <f t="shared" si="42"/>
        <v>0</v>
      </c>
      <c r="W132" s="178">
        <f t="shared" si="48"/>
        <v>0</v>
      </c>
      <c r="X132" s="179">
        <f t="shared" si="49"/>
        <v>0</v>
      </c>
      <c r="Y132" s="178">
        <f t="shared" si="50"/>
        <v>0</v>
      </c>
      <c r="Z132" s="179">
        <f t="shared" si="51"/>
        <v>0</v>
      </c>
      <c r="AA132" s="179">
        <f t="shared" si="52"/>
        <v>0</v>
      </c>
      <c r="AB132" s="110">
        <f t="shared" si="38"/>
        <v>0</v>
      </c>
      <c r="AC132" s="103">
        <f t="shared" si="39"/>
        <v>0</v>
      </c>
    </row>
    <row r="133" spans="1:29" ht="16.5" x14ac:dyDescent="0.35">
      <c r="A133" s="12"/>
      <c r="B133" s="13"/>
      <c r="C133" s="13"/>
      <c r="D133" s="14"/>
      <c r="E133" s="15"/>
      <c r="F133" s="16"/>
      <c r="G133" s="16"/>
      <c r="H133" s="17"/>
      <c r="I133" s="17"/>
      <c r="J133" s="17"/>
      <c r="K133" s="119">
        <f t="shared" si="40"/>
        <v>0</v>
      </c>
      <c r="L133" s="102" t="str">
        <f>IF(K133&gt;0,IF(K133&gt;M133,"Errore n. max giorni! Verificare periodo inserito",IF(NETWORKDAYS.INTL(F133,G133,11,'MENU TENDINA'!I$30:I$41)=K133,"ok","")),"")</f>
        <v/>
      </c>
      <c r="M133" s="20" t="str">
        <f>IF(K133&gt;0,NETWORKDAYS.INTL(F133,G133,11,'MENU TENDINA'!$I$30:$I$41),"")</f>
        <v/>
      </c>
      <c r="N133" s="29"/>
      <c r="O133" s="22">
        <f t="shared" si="44"/>
        <v>0</v>
      </c>
      <c r="P133" s="22">
        <f t="shared" si="36"/>
        <v>0</v>
      </c>
      <c r="Q133" s="23">
        <f t="shared" si="45"/>
        <v>0</v>
      </c>
      <c r="R133" s="23">
        <f t="shared" si="46"/>
        <v>0</v>
      </c>
      <c r="S133" s="23">
        <f t="shared" si="47"/>
        <v>0</v>
      </c>
      <c r="T133" s="107">
        <f t="shared" si="37"/>
        <v>0</v>
      </c>
      <c r="U133" s="25">
        <f t="shared" si="53"/>
        <v>0</v>
      </c>
      <c r="V133" s="26">
        <f t="shared" si="42"/>
        <v>0</v>
      </c>
      <c r="W133" s="178">
        <f t="shared" si="48"/>
        <v>0</v>
      </c>
      <c r="X133" s="179">
        <f t="shared" si="49"/>
        <v>0</v>
      </c>
      <c r="Y133" s="178">
        <f t="shared" si="50"/>
        <v>0</v>
      </c>
      <c r="Z133" s="179">
        <f t="shared" si="51"/>
        <v>0</v>
      </c>
      <c r="AA133" s="179">
        <f t="shared" si="52"/>
        <v>0</v>
      </c>
      <c r="AB133" s="110">
        <f t="shared" si="38"/>
        <v>0</v>
      </c>
      <c r="AC133" s="103">
        <f t="shared" si="39"/>
        <v>0</v>
      </c>
    </row>
    <row r="134" spans="1:29" ht="16.5" x14ac:dyDescent="0.35">
      <c r="A134" s="12"/>
      <c r="B134" s="13"/>
      <c r="C134" s="13"/>
      <c r="D134" s="14"/>
      <c r="E134" s="15"/>
      <c r="F134" s="16"/>
      <c r="G134" s="16"/>
      <c r="H134" s="17"/>
      <c r="I134" s="17"/>
      <c r="J134" s="17"/>
      <c r="K134" s="119">
        <f t="shared" si="40"/>
        <v>0</v>
      </c>
      <c r="L134" s="102" t="str">
        <f>IF(K134&gt;0,IF(K134&gt;M134,"Errore n. max giorni! Verificare periodo inserito",IF(NETWORKDAYS.INTL(F134,G134,11,'MENU TENDINA'!I$30:I$41)=K134,"ok","")),"")</f>
        <v/>
      </c>
      <c r="M134" s="20" t="str">
        <f>IF(K134&gt;0,NETWORKDAYS.INTL(F134,G134,11,'MENU TENDINA'!$I$30:$I$41),"")</f>
        <v/>
      </c>
      <c r="N134" s="29"/>
      <c r="O134" s="22">
        <f t="shared" si="44"/>
        <v>0</v>
      </c>
      <c r="P134" s="22">
        <f t="shared" si="36"/>
        <v>0</v>
      </c>
      <c r="Q134" s="23">
        <f t="shared" si="45"/>
        <v>0</v>
      </c>
      <c r="R134" s="23">
        <f t="shared" si="46"/>
        <v>0</v>
      </c>
      <c r="S134" s="23">
        <f t="shared" si="47"/>
        <v>0</v>
      </c>
      <c r="T134" s="107">
        <f t="shared" si="37"/>
        <v>0</v>
      </c>
      <c r="U134" s="25">
        <f t="shared" si="53"/>
        <v>0</v>
      </c>
      <c r="V134" s="26">
        <f t="shared" si="42"/>
        <v>0</v>
      </c>
      <c r="W134" s="178">
        <f t="shared" si="48"/>
        <v>0</v>
      </c>
      <c r="X134" s="179">
        <f t="shared" si="49"/>
        <v>0</v>
      </c>
      <c r="Y134" s="178">
        <f t="shared" si="50"/>
        <v>0</v>
      </c>
      <c r="Z134" s="179">
        <f t="shared" si="51"/>
        <v>0</v>
      </c>
      <c r="AA134" s="179">
        <f t="shared" si="52"/>
        <v>0</v>
      </c>
      <c r="AB134" s="110">
        <f t="shared" si="38"/>
        <v>0</v>
      </c>
      <c r="AC134" s="103">
        <f t="shared" si="39"/>
        <v>0</v>
      </c>
    </row>
    <row r="135" spans="1:29" ht="16.5" x14ac:dyDescent="0.35">
      <c r="A135" s="12"/>
      <c r="B135" s="13"/>
      <c r="C135" s="13"/>
      <c r="D135" s="14"/>
      <c r="E135" s="15"/>
      <c r="F135" s="16"/>
      <c r="G135" s="16"/>
      <c r="H135" s="17"/>
      <c r="I135" s="17"/>
      <c r="J135" s="17"/>
      <c r="K135" s="119">
        <f t="shared" si="40"/>
        <v>0</v>
      </c>
      <c r="L135" s="102" t="str">
        <f>IF(K135&gt;0,IF(K135&gt;M135,"Errore n. max giorni! Verificare periodo inserito",IF(NETWORKDAYS.INTL(F135,G135,11,'MENU TENDINA'!I$30:I$41)=K135,"ok","")),"")</f>
        <v/>
      </c>
      <c r="M135" s="20" t="str">
        <f>IF(K135&gt;0,NETWORKDAYS.INTL(F135,G135,11,'MENU TENDINA'!$I$30:$I$41),"")</f>
        <v/>
      </c>
      <c r="N135" s="29"/>
      <c r="O135" s="22">
        <f t="shared" ref="O135:O149" si="54">IF(H135&gt;0,18.73,0)</f>
        <v>0</v>
      </c>
      <c r="P135" s="22">
        <f t="shared" si="36"/>
        <v>0</v>
      </c>
      <c r="Q135" s="23">
        <f t="shared" ref="Q135:Q149" si="55">ROUND(H135*O135,2)</f>
        <v>0</v>
      </c>
      <c r="R135" s="23">
        <f t="shared" ref="R135:R149" si="56">ROUND(I135*P135,2)</f>
        <v>0</v>
      </c>
      <c r="S135" s="23">
        <f t="shared" ref="S135:S149" si="57">ROUND(J135*P135,2)</f>
        <v>0</v>
      </c>
      <c r="T135" s="107">
        <f t="shared" si="37"/>
        <v>0</v>
      </c>
      <c r="U135" s="25">
        <f t="shared" si="53"/>
        <v>0</v>
      </c>
      <c r="V135" s="26">
        <f t="shared" si="42"/>
        <v>0</v>
      </c>
      <c r="W135" s="178">
        <f t="shared" ref="W135:W149" si="58">IF(H135&gt;0,ROUND((V135*O135),2),0)</f>
        <v>0</v>
      </c>
      <c r="X135" s="179">
        <f t="shared" ref="X135:X149" si="59">IF(H135&gt;0,ROUND(O135-W135,2),0)</f>
        <v>0</v>
      </c>
      <c r="Y135" s="178">
        <f t="shared" ref="Y135:Y149" si="60">IF(I135&gt;0,(ROUND((V135*P135),2)),0)</f>
        <v>0</v>
      </c>
      <c r="Z135" s="179">
        <f t="shared" ref="Z135:Z149" si="61">IF(I135&gt;0,ROUND(P135-Y135,2),0)</f>
        <v>0</v>
      </c>
      <c r="AA135" s="179">
        <f t="shared" ref="AA135:AA149" si="62">IF(J135&gt;0,P135,0)</f>
        <v>0</v>
      </c>
      <c r="AB135" s="110">
        <f t="shared" si="38"/>
        <v>0</v>
      </c>
      <c r="AC135" s="103">
        <f t="shared" si="39"/>
        <v>0</v>
      </c>
    </row>
    <row r="136" spans="1:29" ht="16.5" x14ac:dyDescent="0.35">
      <c r="A136" s="12"/>
      <c r="B136" s="13"/>
      <c r="C136" s="13"/>
      <c r="D136" s="14"/>
      <c r="E136" s="15"/>
      <c r="F136" s="16"/>
      <c r="G136" s="16"/>
      <c r="H136" s="17"/>
      <c r="I136" s="17"/>
      <c r="J136" s="17"/>
      <c r="K136" s="119">
        <f t="shared" si="40"/>
        <v>0</v>
      </c>
      <c r="L136" s="102" t="str">
        <f>IF(K136&gt;0,IF(K136&gt;M136,"Errore n. max giorni! Verificare periodo inserito",IF(NETWORKDAYS.INTL(F136,G136,11,'MENU TENDINA'!I$30:I$41)=K136,"ok","")),"")</f>
        <v/>
      </c>
      <c r="M136" s="20" t="str">
        <f>IF(K136&gt;0,NETWORKDAYS.INTL(F136,G136,11,'MENU TENDINA'!$I$30:$I$41),"")</f>
        <v/>
      </c>
      <c r="N136" s="29"/>
      <c r="O136" s="22">
        <f t="shared" si="54"/>
        <v>0</v>
      </c>
      <c r="P136" s="22">
        <f t="shared" ref="P136:P149" si="63">IF(I136&gt;0,8.24,IF(J136&gt;0,8.24,0))</f>
        <v>0</v>
      </c>
      <c r="Q136" s="23">
        <f t="shared" si="55"/>
        <v>0</v>
      </c>
      <c r="R136" s="23">
        <f t="shared" si="56"/>
        <v>0</v>
      </c>
      <c r="S136" s="23">
        <f t="shared" si="57"/>
        <v>0</v>
      </c>
      <c r="T136" s="107">
        <f t="shared" ref="T136:T149" si="64">ROUND(Q136+R136+S136,2)</f>
        <v>0</v>
      </c>
      <c r="U136" s="25">
        <f t="shared" si="53"/>
        <v>0</v>
      </c>
      <c r="V136" s="26">
        <f t="shared" si="42"/>
        <v>0</v>
      </c>
      <c r="W136" s="178">
        <f t="shared" si="58"/>
        <v>0</v>
      </c>
      <c r="X136" s="179">
        <f t="shared" si="59"/>
        <v>0</v>
      </c>
      <c r="Y136" s="178">
        <f t="shared" si="60"/>
        <v>0</v>
      </c>
      <c r="Z136" s="179">
        <f t="shared" si="61"/>
        <v>0</v>
      </c>
      <c r="AA136" s="179">
        <f t="shared" si="62"/>
        <v>0</v>
      </c>
      <c r="AB136" s="110">
        <f t="shared" ref="AB136:AB149" si="65">ROUND((W136*H136)+(Y136*I136),2)</f>
        <v>0</v>
      </c>
      <c r="AC136" s="103">
        <f t="shared" ref="AC136:AC149" si="66">IF(K136&gt;0,IF(N136="","inserire Isee in colonna R",ROUND((X136*H136)+(Z136*I136)+(AA136*J136),2)),0)</f>
        <v>0</v>
      </c>
    </row>
    <row r="137" spans="1:29" ht="16.5" x14ac:dyDescent="0.35">
      <c r="A137" s="12"/>
      <c r="B137" s="13"/>
      <c r="C137" s="13"/>
      <c r="D137" s="14"/>
      <c r="E137" s="15"/>
      <c r="F137" s="16"/>
      <c r="G137" s="16"/>
      <c r="H137" s="17"/>
      <c r="I137" s="17"/>
      <c r="J137" s="17"/>
      <c r="K137" s="119">
        <f t="shared" ref="K137:K149" si="67">H137+I137+J137</f>
        <v>0</v>
      </c>
      <c r="L137" s="102" t="str">
        <f>IF(K137&gt;0,IF(K137&gt;M137,"Errore n. max giorni! Verificare periodo inserito",IF(NETWORKDAYS.INTL(F137,G137,11,'MENU TENDINA'!I$30:I$41)=K137,"ok","")),"")</f>
        <v/>
      </c>
      <c r="M137" s="20" t="str">
        <f>IF(K137&gt;0,NETWORKDAYS.INTL(F137,G137,11,'MENU TENDINA'!$I$30:$I$41),"")</f>
        <v/>
      </c>
      <c r="N137" s="29"/>
      <c r="O137" s="22">
        <f t="shared" si="54"/>
        <v>0</v>
      </c>
      <c r="P137" s="22">
        <f t="shared" si="63"/>
        <v>0</v>
      </c>
      <c r="Q137" s="23">
        <f t="shared" si="55"/>
        <v>0</v>
      </c>
      <c r="R137" s="23">
        <f t="shared" si="56"/>
        <v>0</v>
      </c>
      <c r="S137" s="23">
        <f t="shared" si="57"/>
        <v>0</v>
      </c>
      <c r="T137" s="107">
        <f t="shared" si="64"/>
        <v>0</v>
      </c>
      <c r="U137" s="25">
        <f t="shared" si="53"/>
        <v>0</v>
      </c>
      <c r="V137" s="26">
        <f t="shared" ref="V137:V149" si="68">IF(U137=0,0,ROUND((U137-5000)/(20000-5000),2))</f>
        <v>0</v>
      </c>
      <c r="W137" s="178">
        <f t="shared" si="58"/>
        <v>0</v>
      </c>
      <c r="X137" s="179">
        <f t="shared" si="59"/>
        <v>0</v>
      </c>
      <c r="Y137" s="178">
        <f t="shared" si="60"/>
        <v>0</v>
      </c>
      <c r="Z137" s="179">
        <f t="shared" si="61"/>
        <v>0</v>
      </c>
      <c r="AA137" s="179">
        <f t="shared" si="62"/>
        <v>0</v>
      </c>
      <c r="AB137" s="110">
        <f t="shared" si="65"/>
        <v>0</v>
      </c>
      <c r="AC137" s="103">
        <f t="shared" si="66"/>
        <v>0</v>
      </c>
    </row>
    <row r="138" spans="1:29" ht="16.5" x14ac:dyDescent="0.35">
      <c r="A138" s="12"/>
      <c r="B138" s="13"/>
      <c r="C138" s="13"/>
      <c r="D138" s="14"/>
      <c r="E138" s="15"/>
      <c r="F138" s="16"/>
      <c r="G138" s="16"/>
      <c r="H138" s="17"/>
      <c r="I138" s="17"/>
      <c r="J138" s="17"/>
      <c r="K138" s="119">
        <f t="shared" si="67"/>
        <v>0</v>
      </c>
      <c r="L138" s="102" t="str">
        <f>IF(K138&gt;0,IF(K138&gt;M138,"Errore n. max giorni! Verificare periodo inserito",IF(NETWORKDAYS.INTL(F138,G138,11,'MENU TENDINA'!I$30:I$41)=K138,"ok","")),"")</f>
        <v/>
      </c>
      <c r="M138" s="20" t="str">
        <f>IF(K138&gt;0,NETWORKDAYS.INTL(F138,G138,11,'MENU TENDINA'!$I$30:$I$41),"")</f>
        <v/>
      </c>
      <c r="N138" s="29"/>
      <c r="O138" s="22">
        <f t="shared" si="54"/>
        <v>0</v>
      </c>
      <c r="P138" s="22">
        <f t="shared" si="63"/>
        <v>0</v>
      </c>
      <c r="Q138" s="23">
        <f t="shared" si="55"/>
        <v>0</v>
      </c>
      <c r="R138" s="23">
        <f t="shared" si="56"/>
        <v>0</v>
      </c>
      <c r="S138" s="23">
        <f t="shared" si="57"/>
        <v>0</v>
      </c>
      <c r="T138" s="107">
        <f t="shared" si="64"/>
        <v>0</v>
      </c>
      <c r="U138" s="25">
        <f t="shared" si="53"/>
        <v>0</v>
      </c>
      <c r="V138" s="26">
        <f t="shared" si="68"/>
        <v>0</v>
      </c>
      <c r="W138" s="178">
        <f t="shared" si="58"/>
        <v>0</v>
      </c>
      <c r="X138" s="179">
        <f t="shared" si="59"/>
        <v>0</v>
      </c>
      <c r="Y138" s="178">
        <f t="shared" si="60"/>
        <v>0</v>
      </c>
      <c r="Z138" s="179">
        <f t="shared" si="61"/>
        <v>0</v>
      </c>
      <c r="AA138" s="179">
        <f t="shared" si="62"/>
        <v>0</v>
      </c>
      <c r="AB138" s="110">
        <f t="shared" si="65"/>
        <v>0</v>
      </c>
      <c r="AC138" s="103">
        <f t="shared" si="66"/>
        <v>0</v>
      </c>
    </row>
    <row r="139" spans="1:29" ht="16.5" x14ac:dyDescent="0.35">
      <c r="A139" s="12"/>
      <c r="B139" s="13"/>
      <c r="C139" s="13"/>
      <c r="D139" s="14"/>
      <c r="E139" s="15"/>
      <c r="F139" s="16"/>
      <c r="G139" s="16"/>
      <c r="H139" s="17"/>
      <c r="I139" s="17"/>
      <c r="J139" s="17"/>
      <c r="K139" s="119">
        <f t="shared" si="67"/>
        <v>0</v>
      </c>
      <c r="L139" s="102" t="str">
        <f>IF(K139&gt;0,IF(K139&gt;M139,"Errore n. max giorni! Verificare periodo inserito",IF(NETWORKDAYS.INTL(F139,G139,11,'MENU TENDINA'!I$30:I$41)=K139,"ok","")),"")</f>
        <v/>
      </c>
      <c r="M139" s="20" t="str">
        <f>IF(K139&gt;0,NETWORKDAYS.INTL(F139,G139,11,'MENU TENDINA'!$I$30:$I$41),"")</f>
        <v/>
      </c>
      <c r="N139" s="29"/>
      <c r="O139" s="22">
        <f t="shared" si="54"/>
        <v>0</v>
      </c>
      <c r="P139" s="22">
        <f t="shared" si="63"/>
        <v>0</v>
      </c>
      <c r="Q139" s="23">
        <f t="shared" si="55"/>
        <v>0</v>
      </c>
      <c r="R139" s="23">
        <f t="shared" si="56"/>
        <v>0</v>
      </c>
      <c r="S139" s="23">
        <f t="shared" si="57"/>
        <v>0</v>
      </c>
      <c r="T139" s="107">
        <f t="shared" si="64"/>
        <v>0</v>
      </c>
      <c r="U139" s="25">
        <f t="shared" si="53"/>
        <v>0</v>
      </c>
      <c r="V139" s="26">
        <f t="shared" si="68"/>
        <v>0</v>
      </c>
      <c r="W139" s="178">
        <f t="shared" si="58"/>
        <v>0</v>
      </c>
      <c r="X139" s="179">
        <f t="shared" si="59"/>
        <v>0</v>
      </c>
      <c r="Y139" s="178">
        <f t="shared" si="60"/>
        <v>0</v>
      </c>
      <c r="Z139" s="179">
        <f t="shared" si="61"/>
        <v>0</v>
      </c>
      <c r="AA139" s="179">
        <f t="shared" si="62"/>
        <v>0</v>
      </c>
      <c r="AB139" s="110">
        <f t="shared" si="65"/>
        <v>0</v>
      </c>
      <c r="AC139" s="103">
        <f t="shared" si="66"/>
        <v>0</v>
      </c>
    </row>
    <row r="140" spans="1:29" ht="16.5" x14ac:dyDescent="0.35">
      <c r="A140" s="12"/>
      <c r="B140" s="13"/>
      <c r="C140" s="13"/>
      <c r="D140" s="14"/>
      <c r="E140" s="15"/>
      <c r="F140" s="16"/>
      <c r="G140" s="16"/>
      <c r="H140" s="17"/>
      <c r="I140" s="17"/>
      <c r="J140" s="17"/>
      <c r="K140" s="119">
        <f t="shared" si="67"/>
        <v>0</v>
      </c>
      <c r="L140" s="102" t="str">
        <f>IF(K140&gt;0,IF(K140&gt;M140,"Errore n. max giorni! Verificare periodo inserito",IF(NETWORKDAYS.INTL(F140,G140,11,'MENU TENDINA'!I$30:I$41)=K140,"ok","")),"")</f>
        <v/>
      </c>
      <c r="M140" s="20" t="str">
        <f>IF(K140&gt;0,NETWORKDAYS.INTL(F140,G140,11,'MENU TENDINA'!$I$30:$I$41),"")</f>
        <v/>
      </c>
      <c r="N140" s="29"/>
      <c r="O140" s="22">
        <f t="shared" si="54"/>
        <v>0</v>
      </c>
      <c r="P140" s="22">
        <f t="shared" si="63"/>
        <v>0</v>
      </c>
      <c r="Q140" s="23">
        <f t="shared" si="55"/>
        <v>0</v>
      </c>
      <c r="R140" s="23">
        <f t="shared" si="56"/>
        <v>0</v>
      </c>
      <c r="S140" s="23">
        <f t="shared" si="57"/>
        <v>0</v>
      </c>
      <c r="T140" s="107">
        <f t="shared" si="64"/>
        <v>0</v>
      </c>
      <c r="U140" s="25">
        <f t="shared" si="53"/>
        <v>0</v>
      </c>
      <c r="V140" s="26">
        <f t="shared" si="68"/>
        <v>0</v>
      </c>
      <c r="W140" s="178">
        <f t="shared" si="58"/>
        <v>0</v>
      </c>
      <c r="X140" s="179">
        <f t="shared" si="59"/>
        <v>0</v>
      </c>
      <c r="Y140" s="178">
        <f t="shared" si="60"/>
        <v>0</v>
      </c>
      <c r="Z140" s="179">
        <f t="shared" si="61"/>
        <v>0</v>
      </c>
      <c r="AA140" s="179">
        <f t="shared" si="62"/>
        <v>0</v>
      </c>
      <c r="AB140" s="110">
        <f t="shared" si="65"/>
        <v>0</v>
      </c>
      <c r="AC140" s="103">
        <f t="shared" si="66"/>
        <v>0</v>
      </c>
    </row>
    <row r="141" spans="1:29" ht="16.5" x14ac:dyDescent="0.35">
      <c r="A141" s="12"/>
      <c r="B141" s="13"/>
      <c r="C141" s="13"/>
      <c r="D141" s="14"/>
      <c r="E141" s="15"/>
      <c r="F141" s="16"/>
      <c r="G141" s="16"/>
      <c r="H141" s="17"/>
      <c r="I141" s="17"/>
      <c r="J141" s="17"/>
      <c r="K141" s="119">
        <f t="shared" si="67"/>
        <v>0</v>
      </c>
      <c r="L141" s="102" t="str">
        <f>IF(K141&gt;0,IF(K141&gt;M141,"Errore n. max giorni! Verificare periodo inserito",IF(NETWORKDAYS.INTL(F141,G141,11,'MENU TENDINA'!I$30:I$41)=K141,"ok","")),"")</f>
        <v/>
      </c>
      <c r="M141" s="20" t="str">
        <f>IF(K141&gt;0,NETWORKDAYS.INTL(F141,G141,11,'MENU TENDINA'!$I$30:$I$41),"")</f>
        <v/>
      </c>
      <c r="N141" s="29"/>
      <c r="O141" s="22">
        <f t="shared" si="54"/>
        <v>0</v>
      </c>
      <c r="P141" s="22">
        <f t="shared" si="63"/>
        <v>0</v>
      </c>
      <c r="Q141" s="23">
        <f t="shared" si="55"/>
        <v>0</v>
      </c>
      <c r="R141" s="23">
        <f t="shared" si="56"/>
        <v>0</v>
      </c>
      <c r="S141" s="23">
        <f t="shared" si="57"/>
        <v>0</v>
      </c>
      <c r="T141" s="107">
        <f t="shared" si="64"/>
        <v>0</v>
      </c>
      <c r="U141" s="25">
        <f t="shared" si="53"/>
        <v>0</v>
      </c>
      <c r="V141" s="26">
        <f t="shared" si="68"/>
        <v>0</v>
      </c>
      <c r="W141" s="178">
        <f t="shared" si="58"/>
        <v>0</v>
      </c>
      <c r="X141" s="179">
        <f t="shared" si="59"/>
        <v>0</v>
      </c>
      <c r="Y141" s="178">
        <f t="shared" si="60"/>
        <v>0</v>
      </c>
      <c r="Z141" s="179">
        <f t="shared" si="61"/>
        <v>0</v>
      </c>
      <c r="AA141" s="179">
        <f t="shared" si="62"/>
        <v>0</v>
      </c>
      <c r="AB141" s="110">
        <f t="shared" si="65"/>
        <v>0</v>
      </c>
      <c r="AC141" s="103">
        <f t="shared" si="66"/>
        <v>0</v>
      </c>
    </row>
    <row r="142" spans="1:29" ht="16.5" x14ac:dyDescent="0.35">
      <c r="A142" s="12"/>
      <c r="B142" s="13"/>
      <c r="C142" s="13"/>
      <c r="D142" s="14"/>
      <c r="E142" s="15"/>
      <c r="F142" s="16"/>
      <c r="G142" s="16"/>
      <c r="H142" s="17"/>
      <c r="I142" s="17"/>
      <c r="J142" s="17"/>
      <c r="K142" s="119">
        <f t="shared" si="67"/>
        <v>0</v>
      </c>
      <c r="L142" s="102" t="str">
        <f>IF(K142&gt;0,IF(K142&gt;M142,"Errore n. max giorni! Verificare periodo inserito",IF(NETWORKDAYS.INTL(F142,G142,11,'MENU TENDINA'!I$30:I$41)=K142,"ok","")),"")</f>
        <v/>
      </c>
      <c r="M142" s="20" t="str">
        <f>IF(K142&gt;0,NETWORKDAYS.INTL(F142,G142,11,'MENU TENDINA'!$I$30:$I$41),"")</f>
        <v/>
      </c>
      <c r="N142" s="29"/>
      <c r="O142" s="22">
        <f t="shared" si="54"/>
        <v>0</v>
      </c>
      <c r="P142" s="22">
        <f t="shared" si="63"/>
        <v>0</v>
      </c>
      <c r="Q142" s="23">
        <f t="shared" si="55"/>
        <v>0</v>
      </c>
      <c r="R142" s="23">
        <f t="shared" si="56"/>
        <v>0</v>
      </c>
      <c r="S142" s="23">
        <f t="shared" si="57"/>
        <v>0</v>
      </c>
      <c r="T142" s="107">
        <f t="shared" si="64"/>
        <v>0</v>
      </c>
      <c r="U142" s="25">
        <f t="shared" si="53"/>
        <v>0</v>
      </c>
      <c r="V142" s="26">
        <f t="shared" si="68"/>
        <v>0</v>
      </c>
      <c r="W142" s="178">
        <f t="shared" si="58"/>
        <v>0</v>
      </c>
      <c r="X142" s="179">
        <f t="shared" si="59"/>
        <v>0</v>
      </c>
      <c r="Y142" s="178">
        <f t="shared" si="60"/>
        <v>0</v>
      </c>
      <c r="Z142" s="179">
        <f t="shared" si="61"/>
        <v>0</v>
      </c>
      <c r="AA142" s="179">
        <f t="shared" si="62"/>
        <v>0</v>
      </c>
      <c r="AB142" s="110">
        <f t="shared" si="65"/>
        <v>0</v>
      </c>
      <c r="AC142" s="103">
        <f t="shared" si="66"/>
        <v>0</v>
      </c>
    </row>
    <row r="143" spans="1:29" ht="16.5" x14ac:dyDescent="0.35">
      <c r="A143" s="12"/>
      <c r="B143" s="13"/>
      <c r="C143" s="13"/>
      <c r="D143" s="14"/>
      <c r="E143" s="15"/>
      <c r="F143" s="16"/>
      <c r="G143" s="16"/>
      <c r="H143" s="17"/>
      <c r="I143" s="17"/>
      <c r="J143" s="17"/>
      <c r="K143" s="119">
        <f t="shared" si="67"/>
        <v>0</v>
      </c>
      <c r="L143" s="102" t="str">
        <f>IF(K143&gt;0,IF(K143&gt;M143,"Errore n. max giorni! Verificare periodo inserito",IF(NETWORKDAYS.INTL(F143,G143,11,'MENU TENDINA'!I$30:I$41)=K143,"ok","")),"")</f>
        <v/>
      </c>
      <c r="M143" s="20" t="str">
        <f>IF(K143&gt;0,NETWORKDAYS.INTL(F143,G143,11,'MENU TENDINA'!$I$30:$I$41),"")</f>
        <v/>
      </c>
      <c r="N143" s="29"/>
      <c r="O143" s="22">
        <f t="shared" si="54"/>
        <v>0</v>
      </c>
      <c r="P143" s="22">
        <f t="shared" si="63"/>
        <v>0</v>
      </c>
      <c r="Q143" s="23">
        <f t="shared" si="55"/>
        <v>0</v>
      </c>
      <c r="R143" s="23">
        <f t="shared" si="56"/>
        <v>0</v>
      </c>
      <c r="S143" s="23">
        <f t="shared" si="57"/>
        <v>0</v>
      </c>
      <c r="T143" s="107">
        <f t="shared" si="64"/>
        <v>0</v>
      </c>
      <c r="U143" s="25">
        <f t="shared" si="53"/>
        <v>0</v>
      </c>
      <c r="V143" s="26">
        <f t="shared" si="68"/>
        <v>0</v>
      </c>
      <c r="W143" s="178">
        <f t="shared" si="58"/>
        <v>0</v>
      </c>
      <c r="X143" s="179">
        <f t="shared" si="59"/>
        <v>0</v>
      </c>
      <c r="Y143" s="178">
        <f t="shared" si="60"/>
        <v>0</v>
      </c>
      <c r="Z143" s="179">
        <f t="shared" si="61"/>
        <v>0</v>
      </c>
      <c r="AA143" s="179">
        <f t="shared" si="62"/>
        <v>0</v>
      </c>
      <c r="AB143" s="110">
        <f t="shared" si="65"/>
        <v>0</v>
      </c>
      <c r="AC143" s="103">
        <f t="shared" si="66"/>
        <v>0</v>
      </c>
    </row>
    <row r="144" spans="1:29" ht="16.5" x14ac:dyDescent="0.35">
      <c r="A144" s="12"/>
      <c r="B144" s="13"/>
      <c r="C144" s="13"/>
      <c r="D144" s="14"/>
      <c r="E144" s="15"/>
      <c r="F144" s="16"/>
      <c r="G144" s="16"/>
      <c r="H144" s="17"/>
      <c r="I144" s="17"/>
      <c r="J144" s="17"/>
      <c r="K144" s="119">
        <f t="shared" si="67"/>
        <v>0</v>
      </c>
      <c r="L144" s="102" t="str">
        <f>IF(K144&gt;0,IF(K144&gt;M144,"Errore n. max giorni! Verificare periodo inserito",IF(NETWORKDAYS.INTL(F144,G144,11,'MENU TENDINA'!I$30:I$41)=K144,"ok","")),"")</f>
        <v/>
      </c>
      <c r="M144" s="20" t="str">
        <f>IF(K144&gt;0,NETWORKDAYS.INTL(F144,G144,11,'MENU TENDINA'!$I$30:$I$41),"")</f>
        <v/>
      </c>
      <c r="N144" s="29"/>
      <c r="O144" s="22">
        <f t="shared" si="54"/>
        <v>0</v>
      </c>
      <c r="P144" s="22">
        <f t="shared" si="63"/>
        <v>0</v>
      </c>
      <c r="Q144" s="23">
        <f t="shared" si="55"/>
        <v>0</v>
      </c>
      <c r="R144" s="23">
        <f t="shared" si="56"/>
        <v>0</v>
      </c>
      <c r="S144" s="23">
        <f t="shared" si="57"/>
        <v>0</v>
      </c>
      <c r="T144" s="107">
        <f t="shared" si="64"/>
        <v>0</v>
      </c>
      <c r="U144" s="25">
        <f t="shared" si="53"/>
        <v>0</v>
      </c>
      <c r="V144" s="26">
        <f t="shared" si="68"/>
        <v>0</v>
      </c>
      <c r="W144" s="178">
        <f t="shared" si="58"/>
        <v>0</v>
      </c>
      <c r="X144" s="179">
        <f t="shared" si="59"/>
        <v>0</v>
      </c>
      <c r="Y144" s="178">
        <f t="shared" si="60"/>
        <v>0</v>
      </c>
      <c r="Z144" s="179">
        <f t="shared" si="61"/>
        <v>0</v>
      </c>
      <c r="AA144" s="179">
        <f t="shared" si="62"/>
        <v>0</v>
      </c>
      <c r="AB144" s="110">
        <f t="shared" si="65"/>
        <v>0</v>
      </c>
      <c r="AC144" s="103">
        <f t="shared" si="66"/>
        <v>0</v>
      </c>
    </row>
    <row r="145" spans="1:29" ht="16.5" x14ac:dyDescent="0.35">
      <c r="A145" s="12"/>
      <c r="B145" s="13"/>
      <c r="C145" s="13"/>
      <c r="D145" s="14"/>
      <c r="E145" s="15"/>
      <c r="F145" s="16"/>
      <c r="G145" s="16"/>
      <c r="H145" s="17"/>
      <c r="I145" s="17"/>
      <c r="J145" s="17"/>
      <c r="K145" s="119">
        <f t="shared" si="67"/>
        <v>0</v>
      </c>
      <c r="L145" s="102" t="str">
        <f>IF(K145&gt;0,IF(K145&gt;M145,"Errore n. max giorni! Verificare periodo inserito",IF(NETWORKDAYS.INTL(F145,G145,11,'MENU TENDINA'!I$30:I$41)=K145,"ok","")),"")</f>
        <v/>
      </c>
      <c r="M145" s="20" t="str">
        <f>IF(K145&gt;0,NETWORKDAYS.INTL(F145,G145,11,'MENU TENDINA'!$I$30:$I$41),"")</f>
        <v/>
      </c>
      <c r="N145" s="29"/>
      <c r="O145" s="22">
        <f t="shared" si="54"/>
        <v>0</v>
      </c>
      <c r="P145" s="22">
        <f t="shared" si="63"/>
        <v>0</v>
      </c>
      <c r="Q145" s="23">
        <f t="shared" si="55"/>
        <v>0</v>
      </c>
      <c r="R145" s="23">
        <f t="shared" si="56"/>
        <v>0</v>
      </c>
      <c r="S145" s="23">
        <f t="shared" si="57"/>
        <v>0</v>
      </c>
      <c r="T145" s="107">
        <f t="shared" si="64"/>
        <v>0</v>
      </c>
      <c r="U145" s="25">
        <f t="shared" si="53"/>
        <v>0</v>
      </c>
      <c r="V145" s="26">
        <f t="shared" si="68"/>
        <v>0</v>
      </c>
      <c r="W145" s="178">
        <f t="shared" si="58"/>
        <v>0</v>
      </c>
      <c r="X145" s="179">
        <f t="shared" si="59"/>
        <v>0</v>
      </c>
      <c r="Y145" s="178">
        <f t="shared" si="60"/>
        <v>0</v>
      </c>
      <c r="Z145" s="179">
        <f t="shared" si="61"/>
        <v>0</v>
      </c>
      <c r="AA145" s="179">
        <f t="shared" si="62"/>
        <v>0</v>
      </c>
      <c r="AB145" s="110">
        <f t="shared" si="65"/>
        <v>0</v>
      </c>
      <c r="AC145" s="103">
        <f t="shared" si="66"/>
        <v>0</v>
      </c>
    </row>
    <row r="146" spans="1:29" ht="16.5" x14ac:dyDescent="0.35">
      <c r="A146" s="12"/>
      <c r="B146" s="13"/>
      <c r="C146" s="13"/>
      <c r="D146" s="14"/>
      <c r="E146" s="15"/>
      <c r="F146" s="16"/>
      <c r="G146" s="16"/>
      <c r="H146" s="17"/>
      <c r="I146" s="17"/>
      <c r="J146" s="17"/>
      <c r="K146" s="119">
        <f t="shared" si="67"/>
        <v>0</v>
      </c>
      <c r="L146" s="102" t="str">
        <f>IF(K146&gt;0,IF(K146&gt;M146,"Errore n. max giorni! Verificare periodo inserito",IF(NETWORKDAYS.INTL(F146,G146,11,'MENU TENDINA'!I$30:I$41)=K146,"ok","")),"")</f>
        <v/>
      </c>
      <c r="M146" s="20" t="str">
        <f>IF(K146&gt;0,NETWORKDAYS.INTL(F146,G146,11,'MENU TENDINA'!$I$30:$I$41),"")</f>
        <v/>
      </c>
      <c r="N146" s="29"/>
      <c r="O146" s="22">
        <f t="shared" si="54"/>
        <v>0</v>
      </c>
      <c r="P146" s="22">
        <f t="shared" si="63"/>
        <v>0</v>
      </c>
      <c r="Q146" s="23">
        <f t="shared" si="55"/>
        <v>0</v>
      </c>
      <c r="R146" s="23">
        <f t="shared" si="56"/>
        <v>0</v>
      </c>
      <c r="S146" s="23">
        <f t="shared" si="57"/>
        <v>0</v>
      </c>
      <c r="T146" s="107">
        <f t="shared" si="64"/>
        <v>0</v>
      </c>
      <c r="U146" s="25">
        <f t="shared" si="53"/>
        <v>0</v>
      </c>
      <c r="V146" s="26">
        <f t="shared" si="68"/>
        <v>0</v>
      </c>
      <c r="W146" s="178">
        <f t="shared" si="58"/>
        <v>0</v>
      </c>
      <c r="X146" s="179">
        <f t="shared" si="59"/>
        <v>0</v>
      </c>
      <c r="Y146" s="178">
        <f t="shared" si="60"/>
        <v>0</v>
      </c>
      <c r="Z146" s="179">
        <f t="shared" si="61"/>
        <v>0</v>
      </c>
      <c r="AA146" s="179">
        <f t="shared" si="62"/>
        <v>0</v>
      </c>
      <c r="AB146" s="110">
        <f t="shared" si="65"/>
        <v>0</v>
      </c>
      <c r="AC146" s="103">
        <f t="shared" si="66"/>
        <v>0</v>
      </c>
    </row>
    <row r="147" spans="1:29" ht="16.5" x14ac:dyDescent="0.35">
      <c r="A147" s="12"/>
      <c r="B147" s="13"/>
      <c r="C147" s="13"/>
      <c r="D147" s="14"/>
      <c r="E147" s="15"/>
      <c r="F147" s="16"/>
      <c r="G147" s="16"/>
      <c r="H147" s="17"/>
      <c r="I147" s="17"/>
      <c r="J147" s="17"/>
      <c r="K147" s="119">
        <f t="shared" si="67"/>
        <v>0</v>
      </c>
      <c r="L147" s="102" t="str">
        <f>IF(K147&gt;0,IF(K147&gt;M147,"Errore n. max giorni! Verificare periodo inserito",IF(NETWORKDAYS.INTL(F147,G147,11,'MENU TENDINA'!I$30:I$41)=K147,"ok","")),"")</f>
        <v/>
      </c>
      <c r="M147" s="20" t="str">
        <f>IF(K147&gt;0,NETWORKDAYS.INTL(F147,G147,11,'MENU TENDINA'!$I$30:$I$41),"")</f>
        <v/>
      </c>
      <c r="N147" s="29"/>
      <c r="O147" s="22">
        <f t="shared" si="54"/>
        <v>0</v>
      </c>
      <c r="P147" s="22">
        <f t="shared" si="63"/>
        <v>0</v>
      </c>
      <c r="Q147" s="23">
        <f t="shared" si="55"/>
        <v>0</v>
      </c>
      <c r="R147" s="23">
        <f t="shared" si="56"/>
        <v>0</v>
      </c>
      <c r="S147" s="23">
        <f t="shared" si="57"/>
        <v>0</v>
      </c>
      <c r="T147" s="107">
        <f t="shared" si="64"/>
        <v>0</v>
      </c>
      <c r="U147" s="25">
        <f t="shared" si="53"/>
        <v>0</v>
      </c>
      <c r="V147" s="26">
        <f t="shared" si="68"/>
        <v>0</v>
      </c>
      <c r="W147" s="178">
        <f t="shared" si="58"/>
        <v>0</v>
      </c>
      <c r="X147" s="179">
        <f t="shared" si="59"/>
        <v>0</v>
      </c>
      <c r="Y147" s="178">
        <f t="shared" si="60"/>
        <v>0</v>
      </c>
      <c r="Z147" s="179">
        <f t="shared" si="61"/>
        <v>0</v>
      </c>
      <c r="AA147" s="179">
        <f t="shared" si="62"/>
        <v>0</v>
      </c>
      <c r="AB147" s="110">
        <f t="shared" si="65"/>
        <v>0</v>
      </c>
      <c r="AC147" s="103">
        <f t="shared" si="66"/>
        <v>0</v>
      </c>
    </row>
    <row r="148" spans="1:29" ht="16.5" x14ac:dyDescent="0.35">
      <c r="A148" s="12"/>
      <c r="B148" s="13"/>
      <c r="C148" s="13"/>
      <c r="D148" s="14"/>
      <c r="E148" s="15"/>
      <c r="F148" s="16"/>
      <c r="G148" s="16"/>
      <c r="H148" s="17"/>
      <c r="I148" s="17"/>
      <c r="J148" s="17"/>
      <c r="K148" s="119">
        <f t="shared" si="67"/>
        <v>0</v>
      </c>
      <c r="L148" s="102" t="str">
        <f>IF(K148&gt;0,IF(K148&gt;M148,"Errore n. max giorni! Verificare periodo inserito",IF(NETWORKDAYS.INTL(F148,G148,11,'MENU TENDINA'!I$30:I$41)=K148,"ok","")),"")</f>
        <v/>
      </c>
      <c r="M148" s="20" t="str">
        <f>IF(K148&gt;0,NETWORKDAYS.INTL(F148,G148,11,'MENU TENDINA'!$I$30:$I$41),"")</f>
        <v/>
      </c>
      <c r="N148" s="29"/>
      <c r="O148" s="22">
        <f t="shared" si="54"/>
        <v>0</v>
      </c>
      <c r="P148" s="22">
        <f t="shared" si="63"/>
        <v>0</v>
      </c>
      <c r="Q148" s="23">
        <f t="shared" si="55"/>
        <v>0</v>
      </c>
      <c r="R148" s="23">
        <f t="shared" si="56"/>
        <v>0</v>
      </c>
      <c r="S148" s="23">
        <f t="shared" si="57"/>
        <v>0</v>
      </c>
      <c r="T148" s="107">
        <f t="shared" si="64"/>
        <v>0</v>
      </c>
      <c r="U148" s="25">
        <f t="shared" si="53"/>
        <v>0</v>
      </c>
      <c r="V148" s="26">
        <f t="shared" si="68"/>
        <v>0</v>
      </c>
      <c r="W148" s="178">
        <f t="shared" si="58"/>
        <v>0</v>
      </c>
      <c r="X148" s="179">
        <f t="shared" si="59"/>
        <v>0</v>
      </c>
      <c r="Y148" s="178">
        <f t="shared" si="60"/>
        <v>0</v>
      </c>
      <c r="Z148" s="179">
        <f t="shared" si="61"/>
        <v>0</v>
      </c>
      <c r="AA148" s="179">
        <f t="shared" si="62"/>
        <v>0</v>
      </c>
      <c r="AB148" s="110">
        <f t="shared" si="65"/>
        <v>0</v>
      </c>
      <c r="AC148" s="103">
        <f t="shared" si="66"/>
        <v>0</v>
      </c>
    </row>
    <row r="149" spans="1:29" ht="17.25" thickBot="1" x14ac:dyDescent="0.4">
      <c r="A149" s="61"/>
      <c r="B149" s="45"/>
      <c r="C149" s="45"/>
      <c r="D149" s="46"/>
      <c r="E149" s="47"/>
      <c r="F149" s="48"/>
      <c r="G149" s="48"/>
      <c r="H149" s="17"/>
      <c r="I149" s="17"/>
      <c r="J149" s="17"/>
      <c r="K149" s="119">
        <f t="shared" si="67"/>
        <v>0</v>
      </c>
      <c r="L149" s="102" t="str">
        <f>IF(K149&gt;0,IF(K149&gt;M149,"Errore n. max giorni! Verificare periodo inserito",IF(NETWORKDAYS.INTL(F149,G149,11,'MENU TENDINA'!I$30:I$41)=K149,"ok","")),"")</f>
        <v/>
      </c>
      <c r="M149" s="79" t="str">
        <f>IF(K149&gt;0,NETWORKDAYS.INTL(F149,G149,11,'MENU TENDINA'!$I$30:$I$41),"")</f>
        <v/>
      </c>
      <c r="N149" s="83"/>
      <c r="O149" s="54">
        <f t="shared" si="54"/>
        <v>0</v>
      </c>
      <c r="P149" s="22">
        <f t="shared" si="63"/>
        <v>0</v>
      </c>
      <c r="Q149" s="55">
        <f t="shared" si="55"/>
        <v>0</v>
      </c>
      <c r="R149" s="55">
        <f t="shared" si="56"/>
        <v>0</v>
      </c>
      <c r="S149" s="55">
        <f t="shared" si="57"/>
        <v>0</v>
      </c>
      <c r="T149" s="107">
        <f t="shared" si="64"/>
        <v>0</v>
      </c>
      <c r="U149" s="57">
        <f t="shared" si="53"/>
        <v>0</v>
      </c>
      <c r="V149" s="58">
        <f t="shared" si="68"/>
        <v>0</v>
      </c>
      <c r="W149" s="180">
        <f t="shared" si="58"/>
        <v>0</v>
      </c>
      <c r="X149" s="181">
        <f t="shared" si="59"/>
        <v>0</v>
      </c>
      <c r="Y149" s="180">
        <f t="shared" si="60"/>
        <v>0</v>
      </c>
      <c r="Z149" s="181">
        <f t="shared" si="61"/>
        <v>0</v>
      </c>
      <c r="AA149" s="181">
        <f t="shared" si="62"/>
        <v>0</v>
      </c>
      <c r="AB149" s="110">
        <f t="shared" si="65"/>
        <v>0</v>
      </c>
      <c r="AC149" s="103">
        <f t="shared" si="66"/>
        <v>0</v>
      </c>
    </row>
    <row r="150" spans="1:29" ht="32.1" customHeight="1" thickBot="1" x14ac:dyDescent="0.4">
      <c r="A150" s="182">
        <f>IF(SUM(A7:A149)&gt;0,LARGE($A$7:$A$149,1),0)</f>
        <v>0</v>
      </c>
      <c r="B150" s="191"/>
      <c r="C150" s="191"/>
      <c r="D150" s="192"/>
      <c r="E150" s="193"/>
      <c r="F150" s="194"/>
      <c r="G150" s="194"/>
      <c r="H150" s="184">
        <f>ROUND(SUM(H7:H149),2)</f>
        <v>0</v>
      </c>
      <c r="I150" s="183"/>
      <c r="J150" s="183"/>
      <c r="K150" s="71"/>
      <c r="L150" s="73"/>
      <c r="M150" s="71"/>
      <c r="N150" s="185"/>
      <c r="O150" s="74"/>
      <c r="P150" s="74"/>
      <c r="Q150" s="65"/>
      <c r="R150" s="65"/>
      <c r="S150" s="65"/>
      <c r="T150" s="183">
        <f>ROUND(SUM(T7:T149),2)</f>
        <v>0</v>
      </c>
      <c r="U150" s="75"/>
      <c r="V150" s="76"/>
      <c r="W150" s="67"/>
      <c r="X150" s="69"/>
      <c r="Y150" s="67"/>
      <c r="Z150" s="69"/>
      <c r="AA150" s="69"/>
      <c r="AB150" s="186">
        <f>ROUND(SUM(AB7:AB149),2)</f>
        <v>0</v>
      </c>
      <c r="AC150" s="187">
        <f>ROUND(SUM(AC7:AC149),2)</f>
        <v>0</v>
      </c>
    </row>
  </sheetData>
  <sheetProtection algorithmName="SHA-512" hashValue="x1iQFekA/rSkwBCb4Ml5qn/j6XtgkOHsBzDw2FsoIK5RPsGlllOZLjhhJ2yqWYXkFqHogkFxtvMtL+rioS74oQ==" saltValue="gNMj2TuGqk7cudrwWUosew==" spinCount="100000" sheet="1" objects="1" scenarios="1"/>
  <mergeCells count="10">
    <mergeCell ref="W5:AC5"/>
    <mergeCell ref="U5:V5"/>
    <mergeCell ref="A4:AC4"/>
    <mergeCell ref="B5:C5"/>
    <mergeCell ref="D5:E5"/>
    <mergeCell ref="F5:G5"/>
    <mergeCell ref="O5:P5"/>
    <mergeCell ref="K5:L5"/>
    <mergeCell ref="Q5:T5"/>
    <mergeCell ref="H5:J5"/>
  </mergeCells>
  <conditionalFormatting sqref="L7:L150">
    <cfRule type="cellIs" dxfId="1" priority="1" operator="equal">
      <formula>"Errore! Verificare Giorni"</formula>
    </cfRule>
  </conditionalFormatting>
  <dataValidations xWindow="680" yWindow="505" count="11">
    <dataValidation type="decimal" allowBlank="1" showInputMessage="1" showErrorMessage="1" error="ISEE tra 0,00 e 20.000,00" sqref="N7:N149 U7:U149" xr:uid="{00000000-0002-0000-0300-000000000000}">
      <formula1>0</formula1>
      <formula2>20000</formula2>
    </dataValidation>
    <dataValidation type="list" allowBlank="1" showInputMessage="1" showErrorMessage="1" sqref="RDT982798:RDT983139 QTX982798:QTX983139 RNP982798:RNP983139 IZ65294:IZ65635 SV65294:SV65635 ACR65294:ACR65635 AMN65294:AMN65635 AWJ65294:AWJ65635 BGF65294:BGF65635 BQB65294:BQB65635 BZX65294:BZX65635 CJT65294:CJT65635 CTP65294:CTP65635 DDL65294:DDL65635 DNH65294:DNH65635 DXD65294:DXD65635 EGZ65294:EGZ65635 EQV65294:EQV65635 FAR65294:FAR65635 FKN65294:FKN65635 FUJ65294:FUJ65635 GEF65294:GEF65635 GOB65294:GOB65635 GXX65294:GXX65635 HHT65294:HHT65635 HRP65294:HRP65635 IBL65294:IBL65635 ILH65294:ILH65635 IVD65294:IVD65635 JEZ65294:JEZ65635 JOV65294:JOV65635 JYR65294:JYR65635 KIN65294:KIN65635 KSJ65294:KSJ65635 LCF65294:LCF65635 LMB65294:LMB65635 LVX65294:LVX65635 MFT65294:MFT65635 MPP65294:MPP65635 MZL65294:MZL65635 NJH65294:NJH65635 NTD65294:NTD65635 OCZ65294:OCZ65635 OMV65294:OMV65635 OWR65294:OWR65635 PGN65294:PGN65635 PQJ65294:PQJ65635 QAF65294:QAF65635 QKB65294:QKB65635 QTX65294:QTX65635 RDT65294:RDT65635 RNP65294:RNP65635 RXL65294:RXL65635 SHH65294:SHH65635 SRD65294:SRD65635 TAZ65294:TAZ65635 TKV65294:TKV65635 TUR65294:TUR65635 UEN65294:UEN65635 UOJ65294:UOJ65635 UYF65294:UYF65635 VIB65294:VIB65635 VRX65294:VRX65635 WBT65294:WBT65635 WLP65294:WLP65635 WVL65294:WVL65635 RXL982798:RXL983139 IZ130830:IZ131171 SV130830:SV131171 ACR130830:ACR131171 AMN130830:AMN131171 AWJ130830:AWJ131171 BGF130830:BGF131171 BQB130830:BQB131171 BZX130830:BZX131171 CJT130830:CJT131171 CTP130830:CTP131171 DDL130830:DDL131171 DNH130830:DNH131171 DXD130830:DXD131171 EGZ130830:EGZ131171 EQV130830:EQV131171 FAR130830:FAR131171 FKN130830:FKN131171 FUJ130830:FUJ131171 GEF130830:GEF131171 GOB130830:GOB131171 GXX130830:GXX131171 HHT130830:HHT131171 HRP130830:HRP131171 IBL130830:IBL131171 ILH130830:ILH131171 IVD130830:IVD131171 JEZ130830:JEZ131171 JOV130830:JOV131171 JYR130830:JYR131171 KIN130830:KIN131171 KSJ130830:KSJ131171 LCF130830:LCF131171 LMB130830:LMB131171 LVX130830:LVX131171 MFT130830:MFT131171 MPP130830:MPP131171 MZL130830:MZL131171 NJH130830:NJH131171 NTD130830:NTD131171 OCZ130830:OCZ131171 OMV130830:OMV131171 OWR130830:OWR131171 PGN130830:PGN131171 PQJ130830:PQJ131171 QAF130830:QAF131171 QKB130830:QKB131171 QTX130830:QTX131171 RDT130830:RDT131171 RNP130830:RNP131171 RXL130830:RXL131171 SHH130830:SHH131171 SRD130830:SRD131171 TAZ130830:TAZ131171 TKV130830:TKV131171 TUR130830:TUR131171 UEN130830:UEN131171 UOJ130830:UOJ131171 UYF130830:UYF131171 VIB130830:VIB131171 VRX130830:VRX131171 WBT130830:WBT131171 WLP130830:WLP131171 WVL130830:WVL131171 SHH982798:SHH983139 IZ196366:IZ196707 SV196366:SV196707 ACR196366:ACR196707 AMN196366:AMN196707 AWJ196366:AWJ196707 BGF196366:BGF196707 BQB196366:BQB196707 BZX196366:BZX196707 CJT196366:CJT196707 CTP196366:CTP196707 DDL196366:DDL196707 DNH196366:DNH196707 DXD196366:DXD196707 EGZ196366:EGZ196707 EQV196366:EQV196707 FAR196366:FAR196707 FKN196366:FKN196707 FUJ196366:FUJ196707 GEF196366:GEF196707 GOB196366:GOB196707 GXX196366:GXX196707 HHT196366:HHT196707 HRP196366:HRP196707 IBL196366:IBL196707 ILH196366:ILH196707 IVD196366:IVD196707 JEZ196366:JEZ196707 JOV196366:JOV196707 JYR196366:JYR196707 KIN196366:KIN196707 KSJ196366:KSJ196707 LCF196366:LCF196707 LMB196366:LMB196707 LVX196366:LVX196707 MFT196366:MFT196707 MPP196366:MPP196707 MZL196366:MZL196707 NJH196366:NJH196707 NTD196366:NTD196707 OCZ196366:OCZ196707 OMV196366:OMV196707 OWR196366:OWR196707 PGN196366:PGN196707 PQJ196366:PQJ196707 QAF196366:QAF196707 QKB196366:QKB196707 QTX196366:QTX196707 RDT196366:RDT196707 RNP196366:RNP196707 RXL196366:RXL196707 SHH196366:SHH196707 SRD196366:SRD196707 TAZ196366:TAZ196707 TKV196366:TKV196707 TUR196366:TUR196707 UEN196366:UEN196707 UOJ196366:UOJ196707 UYF196366:UYF196707 VIB196366:VIB196707 VRX196366:VRX196707 WBT196366:WBT196707 WLP196366:WLP196707 WVL196366:WVL196707 SRD982798:SRD983139 IZ261902:IZ262243 SV261902:SV262243 ACR261902:ACR262243 AMN261902:AMN262243 AWJ261902:AWJ262243 BGF261902:BGF262243 BQB261902:BQB262243 BZX261902:BZX262243 CJT261902:CJT262243 CTP261902:CTP262243 DDL261902:DDL262243 DNH261902:DNH262243 DXD261902:DXD262243 EGZ261902:EGZ262243 EQV261902:EQV262243 FAR261902:FAR262243 FKN261902:FKN262243 FUJ261902:FUJ262243 GEF261902:GEF262243 GOB261902:GOB262243 GXX261902:GXX262243 HHT261902:HHT262243 HRP261902:HRP262243 IBL261902:IBL262243 ILH261902:ILH262243 IVD261902:IVD262243 JEZ261902:JEZ262243 JOV261902:JOV262243 JYR261902:JYR262243 KIN261902:KIN262243 KSJ261902:KSJ262243 LCF261902:LCF262243 LMB261902:LMB262243 LVX261902:LVX262243 MFT261902:MFT262243 MPP261902:MPP262243 MZL261902:MZL262243 NJH261902:NJH262243 NTD261902:NTD262243 OCZ261902:OCZ262243 OMV261902:OMV262243 OWR261902:OWR262243 PGN261902:PGN262243 PQJ261902:PQJ262243 QAF261902:QAF262243 QKB261902:QKB262243 QTX261902:QTX262243 RDT261902:RDT262243 RNP261902:RNP262243 RXL261902:RXL262243 SHH261902:SHH262243 SRD261902:SRD262243 TAZ261902:TAZ262243 TKV261902:TKV262243 TUR261902:TUR262243 UEN261902:UEN262243 UOJ261902:UOJ262243 UYF261902:UYF262243 VIB261902:VIB262243 VRX261902:VRX262243 WBT261902:WBT262243 WLP261902:WLP262243 WVL261902:WVL262243 TAZ982798:TAZ983139 IZ327438:IZ327779 SV327438:SV327779 ACR327438:ACR327779 AMN327438:AMN327779 AWJ327438:AWJ327779 BGF327438:BGF327779 BQB327438:BQB327779 BZX327438:BZX327779 CJT327438:CJT327779 CTP327438:CTP327779 DDL327438:DDL327779 DNH327438:DNH327779 DXD327438:DXD327779 EGZ327438:EGZ327779 EQV327438:EQV327779 FAR327438:FAR327779 FKN327438:FKN327779 FUJ327438:FUJ327779 GEF327438:GEF327779 GOB327438:GOB327779 GXX327438:GXX327779 HHT327438:HHT327779 HRP327438:HRP327779 IBL327438:IBL327779 ILH327438:ILH327779 IVD327438:IVD327779 JEZ327438:JEZ327779 JOV327438:JOV327779 JYR327438:JYR327779 KIN327438:KIN327779 KSJ327438:KSJ327779 LCF327438:LCF327779 LMB327438:LMB327779 LVX327438:LVX327779 MFT327438:MFT327779 MPP327438:MPP327779 MZL327438:MZL327779 NJH327438:NJH327779 NTD327438:NTD327779 OCZ327438:OCZ327779 OMV327438:OMV327779 OWR327438:OWR327779 PGN327438:PGN327779 PQJ327438:PQJ327779 QAF327438:QAF327779 QKB327438:QKB327779 QTX327438:QTX327779 RDT327438:RDT327779 RNP327438:RNP327779 RXL327438:RXL327779 SHH327438:SHH327779 SRD327438:SRD327779 TAZ327438:TAZ327779 TKV327438:TKV327779 TUR327438:TUR327779 UEN327438:UEN327779 UOJ327438:UOJ327779 UYF327438:UYF327779 VIB327438:VIB327779 VRX327438:VRX327779 WBT327438:WBT327779 WLP327438:WLP327779 WVL327438:WVL327779 TKV982798:TKV983139 IZ392974:IZ393315 SV392974:SV393315 ACR392974:ACR393315 AMN392974:AMN393315 AWJ392974:AWJ393315 BGF392974:BGF393315 BQB392974:BQB393315 BZX392974:BZX393315 CJT392974:CJT393315 CTP392974:CTP393315 DDL392974:DDL393315 DNH392974:DNH393315 DXD392974:DXD393315 EGZ392974:EGZ393315 EQV392974:EQV393315 FAR392974:FAR393315 FKN392974:FKN393315 FUJ392974:FUJ393315 GEF392974:GEF393315 GOB392974:GOB393315 GXX392974:GXX393315 HHT392974:HHT393315 HRP392974:HRP393315 IBL392974:IBL393315 ILH392974:ILH393315 IVD392974:IVD393315 JEZ392974:JEZ393315 JOV392974:JOV393315 JYR392974:JYR393315 KIN392974:KIN393315 KSJ392974:KSJ393315 LCF392974:LCF393315 LMB392974:LMB393315 LVX392974:LVX393315 MFT392974:MFT393315 MPP392974:MPP393315 MZL392974:MZL393315 NJH392974:NJH393315 NTD392974:NTD393315 OCZ392974:OCZ393315 OMV392974:OMV393315 OWR392974:OWR393315 PGN392974:PGN393315 PQJ392974:PQJ393315 QAF392974:QAF393315 QKB392974:QKB393315 QTX392974:QTX393315 RDT392974:RDT393315 RNP392974:RNP393315 RXL392974:RXL393315 SHH392974:SHH393315 SRD392974:SRD393315 TAZ392974:TAZ393315 TKV392974:TKV393315 TUR392974:TUR393315 UEN392974:UEN393315 UOJ392974:UOJ393315 UYF392974:UYF393315 VIB392974:VIB393315 VRX392974:VRX393315 WBT392974:WBT393315 WLP392974:WLP393315 WVL392974:WVL393315 TUR982798:TUR983139 IZ458510:IZ458851 SV458510:SV458851 ACR458510:ACR458851 AMN458510:AMN458851 AWJ458510:AWJ458851 BGF458510:BGF458851 BQB458510:BQB458851 BZX458510:BZX458851 CJT458510:CJT458851 CTP458510:CTP458851 DDL458510:DDL458851 DNH458510:DNH458851 DXD458510:DXD458851 EGZ458510:EGZ458851 EQV458510:EQV458851 FAR458510:FAR458851 FKN458510:FKN458851 FUJ458510:FUJ458851 GEF458510:GEF458851 GOB458510:GOB458851 GXX458510:GXX458851 HHT458510:HHT458851 HRP458510:HRP458851 IBL458510:IBL458851 ILH458510:ILH458851 IVD458510:IVD458851 JEZ458510:JEZ458851 JOV458510:JOV458851 JYR458510:JYR458851 KIN458510:KIN458851 KSJ458510:KSJ458851 LCF458510:LCF458851 LMB458510:LMB458851 LVX458510:LVX458851 MFT458510:MFT458851 MPP458510:MPP458851 MZL458510:MZL458851 NJH458510:NJH458851 NTD458510:NTD458851 OCZ458510:OCZ458851 OMV458510:OMV458851 OWR458510:OWR458851 PGN458510:PGN458851 PQJ458510:PQJ458851 QAF458510:QAF458851 QKB458510:QKB458851 QTX458510:QTX458851 RDT458510:RDT458851 RNP458510:RNP458851 RXL458510:RXL458851 SHH458510:SHH458851 SRD458510:SRD458851 TAZ458510:TAZ458851 TKV458510:TKV458851 TUR458510:TUR458851 UEN458510:UEN458851 UOJ458510:UOJ458851 UYF458510:UYF458851 VIB458510:VIB458851 VRX458510:VRX458851 WBT458510:WBT458851 WLP458510:WLP458851 WVL458510:WVL458851 UEN982798:UEN983139 IZ524046:IZ524387 SV524046:SV524387 ACR524046:ACR524387 AMN524046:AMN524387 AWJ524046:AWJ524387 BGF524046:BGF524387 BQB524046:BQB524387 BZX524046:BZX524387 CJT524046:CJT524387 CTP524046:CTP524387 DDL524046:DDL524387 DNH524046:DNH524387 DXD524046:DXD524387 EGZ524046:EGZ524387 EQV524046:EQV524387 FAR524046:FAR524387 FKN524046:FKN524387 FUJ524046:FUJ524387 GEF524046:GEF524387 GOB524046:GOB524387 GXX524046:GXX524387 HHT524046:HHT524387 HRP524046:HRP524387 IBL524046:IBL524387 ILH524046:ILH524387 IVD524046:IVD524387 JEZ524046:JEZ524387 JOV524046:JOV524387 JYR524046:JYR524387 KIN524046:KIN524387 KSJ524046:KSJ524387 LCF524046:LCF524387 LMB524046:LMB524387 LVX524046:LVX524387 MFT524046:MFT524387 MPP524046:MPP524387 MZL524046:MZL524387 NJH524046:NJH524387 NTD524046:NTD524387 OCZ524046:OCZ524387 OMV524046:OMV524387 OWR524046:OWR524387 PGN524046:PGN524387 PQJ524046:PQJ524387 QAF524046:QAF524387 QKB524046:QKB524387 QTX524046:QTX524387 RDT524046:RDT524387 RNP524046:RNP524387 RXL524046:RXL524387 SHH524046:SHH524387 SRD524046:SRD524387 TAZ524046:TAZ524387 TKV524046:TKV524387 TUR524046:TUR524387 UEN524046:UEN524387 UOJ524046:UOJ524387 UYF524046:UYF524387 VIB524046:VIB524387 VRX524046:VRX524387 WBT524046:WBT524387 WLP524046:WLP524387 WVL524046:WVL524387 UOJ982798:UOJ983139 IZ589582:IZ589923 SV589582:SV589923 ACR589582:ACR589923 AMN589582:AMN589923 AWJ589582:AWJ589923 BGF589582:BGF589923 BQB589582:BQB589923 BZX589582:BZX589923 CJT589582:CJT589923 CTP589582:CTP589923 DDL589582:DDL589923 DNH589582:DNH589923 DXD589582:DXD589923 EGZ589582:EGZ589923 EQV589582:EQV589923 FAR589582:FAR589923 FKN589582:FKN589923 FUJ589582:FUJ589923 GEF589582:GEF589923 GOB589582:GOB589923 GXX589582:GXX589923 HHT589582:HHT589923 HRP589582:HRP589923 IBL589582:IBL589923 ILH589582:ILH589923 IVD589582:IVD589923 JEZ589582:JEZ589923 JOV589582:JOV589923 JYR589582:JYR589923 KIN589582:KIN589923 KSJ589582:KSJ589923 LCF589582:LCF589923 LMB589582:LMB589923 LVX589582:LVX589923 MFT589582:MFT589923 MPP589582:MPP589923 MZL589582:MZL589923 NJH589582:NJH589923 NTD589582:NTD589923 OCZ589582:OCZ589923 OMV589582:OMV589923 OWR589582:OWR589923 PGN589582:PGN589923 PQJ589582:PQJ589923 QAF589582:QAF589923 QKB589582:QKB589923 QTX589582:QTX589923 RDT589582:RDT589923 RNP589582:RNP589923 RXL589582:RXL589923 SHH589582:SHH589923 SRD589582:SRD589923 TAZ589582:TAZ589923 TKV589582:TKV589923 TUR589582:TUR589923 UEN589582:UEN589923 UOJ589582:UOJ589923 UYF589582:UYF589923 VIB589582:VIB589923 VRX589582:VRX589923 WBT589582:WBT589923 WLP589582:WLP589923 WVL589582:WVL589923 UYF982798:UYF983139 IZ655118:IZ655459 SV655118:SV655459 ACR655118:ACR655459 AMN655118:AMN655459 AWJ655118:AWJ655459 BGF655118:BGF655459 BQB655118:BQB655459 BZX655118:BZX655459 CJT655118:CJT655459 CTP655118:CTP655459 DDL655118:DDL655459 DNH655118:DNH655459 DXD655118:DXD655459 EGZ655118:EGZ655459 EQV655118:EQV655459 FAR655118:FAR655459 FKN655118:FKN655459 FUJ655118:FUJ655459 GEF655118:GEF655459 GOB655118:GOB655459 GXX655118:GXX655459 HHT655118:HHT655459 HRP655118:HRP655459 IBL655118:IBL655459 ILH655118:ILH655459 IVD655118:IVD655459 JEZ655118:JEZ655459 JOV655118:JOV655459 JYR655118:JYR655459 KIN655118:KIN655459 KSJ655118:KSJ655459 LCF655118:LCF655459 LMB655118:LMB655459 LVX655118:LVX655459 MFT655118:MFT655459 MPP655118:MPP655459 MZL655118:MZL655459 NJH655118:NJH655459 NTD655118:NTD655459 OCZ655118:OCZ655459 OMV655118:OMV655459 OWR655118:OWR655459 PGN655118:PGN655459 PQJ655118:PQJ655459 QAF655118:QAF655459 QKB655118:QKB655459 QTX655118:QTX655459 RDT655118:RDT655459 RNP655118:RNP655459 RXL655118:RXL655459 SHH655118:SHH655459 SRD655118:SRD655459 TAZ655118:TAZ655459 TKV655118:TKV655459 TUR655118:TUR655459 UEN655118:UEN655459 UOJ655118:UOJ655459 UYF655118:UYF655459 VIB655118:VIB655459 VRX655118:VRX655459 WBT655118:WBT655459 WLP655118:WLP655459 WVL655118:WVL655459 VIB982798:VIB983139 IZ720654:IZ720995 SV720654:SV720995 ACR720654:ACR720995 AMN720654:AMN720995 AWJ720654:AWJ720995 BGF720654:BGF720995 BQB720654:BQB720995 BZX720654:BZX720995 CJT720654:CJT720995 CTP720654:CTP720995 DDL720654:DDL720995 DNH720654:DNH720995 DXD720654:DXD720995 EGZ720654:EGZ720995 EQV720654:EQV720995 FAR720654:FAR720995 FKN720654:FKN720995 FUJ720654:FUJ720995 GEF720654:GEF720995 GOB720654:GOB720995 GXX720654:GXX720995 HHT720654:HHT720995 HRP720654:HRP720995 IBL720654:IBL720995 ILH720654:ILH720995 IVD720654:IVD720995 JEZ720654:JEZ720995 JOV720654:JOV720995 JYR720654:JYR720995 KIN720654:KIN720995 KSJ720654:KSJ720995 LCF720654:LCF720995 LMB720654:LMB720995 LVX720654:LVX720995 MFT720654:MFT720995 MPP720654:MPP720995 MZL720654:MZL720995 NJH720654:NJH720995 NTD720654:NTD720995 OCZ720654:OCZ720995 OMV720654:OMV720995 OWR720654:OWR720995 PGN720654:PGN720995 PQJ720654:PQJ720995 QAF720654:QAF720995 QKB720654:QKB720995 QTX720654:QTX720995 RDT720654:RDT720995 RNP720654:RNP720995 RXL720654:RXL720995 SHH720654:SHH720995 SRD720654:SRD720995 TAZ720654:TAZ720995 TKV720654:TKV720995 TUR720654:TUR720995 UEN720654:UEN720995 UOJ720654:UOJ720995 UYF720654:UYF720995 VIB720654:VIB720995 VRX720654:VRX720995 WBT720654:WBT720995 WLP720654:WLP720995 WVL720654:WVL720995 VRX982798:VRX983139 IZ786190:IZ786531 SV786190:SV786531 ACR786190:ACR786531 AMN786190:AMN786531 AWJ786190:AWJ786531 BGF786190:BGF786531 BQB786190:BQB786531 BZX786190:BZX786531 CJT786190:CJT786531 CTP786190:CTP786531 DDL786190:DDL786531 DNH786190:DNH786531 DXD786190:DXD786531 EGZ786190:EGZ786531 EQV786190:EQV786531 FAR786190:FAR786531 FKN786190:FKN786531 FUJ786190:FUJ786531 GEF786190:GEF786531 GOB786190:GOB786531 GXX786190:GXX786531 HHT786190:HHT786531 HRP786190:HRP786531 IBL786190:IBL786531 ILH786190:ILH786531 IVD786190:IVD786531 JEZ786190:JEZ786531 JOV786190:JOV786531 JYR786190:JYR786531 KIN786190:KIN786531 KSJ786190:KSJ786531 LCF786190:LCF786531 LMB786190:LMB786531 LVX786190:LVX786531 MFT786190:MFT786531 MPP786190:MPP786531 MZL786190:MZL786531 NJH786190:NJH786531 NTD786190:NTD786531 OCZ786190:OCZ786531 OMV786190:OMV786531 OWR786190:OWR786531 PGN786190:PGN786531 PQJ786190:PQJ786531 QAF786190:QAF786531 QKB786190:QKB786531 QTX786190:QTX786531 RDT786190:RDT786531 RNP786190:RNP786531 RXL786190:RXL786531 SHH786190:SHH786531 SRD786190:SRD786531 TAZ786190:TAZ786531 TKV786190:TKV786531 TUR786190:TUR786531 UEN786190:UEN786531 UOJ786190:UOJ786531 UYF786190:UYF786531 VIB786190:VIB786531 VRX786190:VRX786531 WBT786190:WBT786531 WLP786190:WLP786531 WVL786190:WVL786531 WBT982798:WBT983139 IZ851726:IZ852067 SV851726:SV852067 ACR851726:ACR852067 AMN851726:AMN852067 AWJ851726:AWJ852067 BGF851726:BGF852067 BQB851726:BQB852067 BZX851726:BZX852067 CJT851726:CJT852067 CTP851726:CTP852067 DDL851726:DDL852067 DNH851726:DNH852067 DXD851726:DXD852067 EGZ851726:EGZ852067 EQV851726:EQV852067 FAR851726:FAR852067 FKN851726:FKN852067 FUJ851726:FUJ852067 GEF851726:GEF852067 GOB851726:GOB852067 GXX851726:GXX852067 HHT851726:HHT852067 HRP851726:HRP852067 IBL851726:IBL852067 ILH851726:ILH852067 IVD851726:IVD852067 JEZ851726:JEZ852067 JOV851726:JOV852067 JYR851726:JYR852067 KIN851726:KIN852067 KSJ851726:KSJ852067 LCF851726:LCF852067 LMB851726:LMB852067 LVX851726:LVX852067 MFT851726:MFT852067 MPP851726:MPP852067 MZL851726:MZL852067 NJH851726:NJH852067 NTD851726:NTD852067 OCZ851726:OCZ852067 OMV851726:OMV852067 OWR851726:OWR852067 PGN851726:PGN852067 PQJ851726:PQJ852067 QAF851726:QAF852067 QKB851726:QKB852067 QTX851726:QTX852067 RDT851726:RDT852067 RNP851726:RNP852067 RXL851726:RXL852067 SHH851726:SHH852067 SRD851726:SRD852067 TAZ851726:TAZ852067 TKV851726:TKV852067 TUR851726:TUR852067 UEN851726:UEN852067 UOJ851726:UOJ852067 UYF851726:UYF852067 VIB851726:VIB852067 VRX851726:VRX852067 WBT851726:WBT852067 WLP851726:WLP852067 WVL851726:WVL852067 WLP982798:WLP983139 IZ917262:IZ917603 SV917262:SV917603 ACR917262:ACR917603 AMN917262:AMN917603 AWJ917262:AWJ917603 BGF917262:BGF917603 BQB917262:BQB917603 BZX917262:BZX917603 CJT917262:CJT917603 CTP917262:CTP917603 DDL917262:DDL917603 DNH917262:DNH917603 DXD917262:DXD917603 EGZ917262:EGZ917603 EQV917262:EQV917603 FAR917262:FAR917603 FKN917262:FKN917603 FUJ917262:FUJ917603 GEF917262:GEF917603 GOB917262:GOB917603 GXX917262:GXX917603 HHT917262:HHT917603 HRP917262:HRP917603 IBL917262:IBL917603 ILH917262:ILH917603 IVD917262:IVD917603 JEZ917262:JEZ917603 JOV917262:JOV917603 JYR917262:JYR917603 KIN917262:KIN917603 KSJ917262:KSJ917603 LCF917262:LCF917603 LMB917262:LMB917603 LVX917262:LVX917603 MFT917262:MFT917603 MPP917262:MPP917603 MZL917262:MZL917603 NJH917262:NJH917603 NTD917262:NTD917603 OCZ917262:OCZ917603 OMV917262:OMV917603 OWR917262:OWR917603 PGN917262:PGN917603 PQJ917262:PQJ917603 QAF917262:QAF917603 QKB917262:QKB917603 QTX917262:QTX917603 RDT917262:RDT917603 RNP917262:RNP917603 RXL917262:RXL917603 SHH917262:SHH917603 SRD917262:SRD917603 TAZ917262:TAZ917603 TKV917262:TKV917603 TUR917262:TUR917603 UEN917262:UEN917603 UOJ917262:UOJ917603 UYF917262:UYF917603 VIB917262:VIB917603 VRX917262:VRX917603 WBT917262:WBT917603 WLP917262:WLP917603 WVL917262:WVL917603 WVL982798:WVL983139 IZ982798:IZ983139 SV982798:SV983139 ACR982798:ACR983139 AMN982798:AMN983139 AWJ982798:AWJ983139 BGF982798:BGF983139 BQB982798:BQB983139 BZX982798:BZX983139 CJT982798:CJT983139 CTP982798:CTP983139 DDL982798:DDL983139 DNH982798:DNH983139 DXD982798:DXD983139 EGZ982798:EGZ983139 EQV982798:EQV983139 FAR982798:FAR983139 FKN982798:FKN983139 FUJ982798:FUJ983139 GEF982798:GEF983139 GOB982798:GOB983139 GXX982798:GXX983139 HHT982798:HHT983139 HRP982798:HRP983139 IBL982798:IBL983139 ILH982798:ILH983139 IVD982798:IVD983139 JEZ982798:JEZ983139 JOV982798:JOV983139 JYR982798:JYR983139 KIN982798:KIN983139 KSJ982798:KSJ983139 LCF982798:LCF983139 LMB982798:LMB983139 LVX982798:LVX983139 MFT982798:MFT983139 MPP982798:MPP983139 MZL982798:MZL983139 NJH982798:NJH983139 NTD982798:NTD983139 OCZ982798:OCZ983139 OMV982798:OMV983139 OWR982798:OWR983139 PGN982798:PGN983139 PQJ982798:PQJ983139 QAF982798:QAF983139 QKB982798:QKB983139 WVL7:WVL150 WLP7:WLP150 WBT7:WBT150 VRX7:VRX150 VIB7:VIB150 UYF7:UYF150 UOJ7:UOJ150 UEN7:UEN150 TUR7:TUR150 TKV7:TKV150 TAZ7:TAZ150 SRD7:SRD150 SHH7:SHH150 RXL7:RXL150 RNP7:RNP150 RDT7:RDT150 QTX7:QTX150 QKB7:QKB150 QAF7:QAF150 PQJ7:PQJ150 PGN7:PGN150 OWR7:OWR150 OMV7:OMV150 OCZ7:OCZ150 NTD7:NTD150 NJH7:NJH150 MZL7:MZL150 MPP7:MPP150 MFT7:MFT150 LVX7:LVX150 LMB7:LMB150 LCF7:LCF150 KSJ7:KSJ150 KIN7:KIN150 JYR7:JYR150 JOV7:JOV150 JEZ7:JEZ150 IVD7:IVD150 ILH7:ILH150 IBL7:IBL150 HRP7:HRP150 HHT7:HHT150 GXX7:GXX150 GOB7:GOB150 GEF7:GEF150 FUJ7:FUJ150 FKN7:FKN150 FAR7:FAR150 EQV7:EQV150 EGZ7:EGZ150 DXD7:DXD150 DNH7:DNH150 DDL7:DDL150 CTP7:CTP150 CJT7:CJT150 BZX7:BZX150 BQB7:BQB150 BGF7:BGF150 AWJ7:AWJ150 AMN7:AMN150 ACR7:ACR150 SV7:SV150 IZ7:IZ150" xr:uid="{00000000-0002-0000-0300-000001000000}">
      <formula1>STRUTTURE_SRSR24H</formula1>
    </dataValidation>
    <dataValidation type="list" allowBlank="1" showInputMessage="1" showErrorMessage="1" sqref="REC982798:REC983139 QUG982798:QUG983139 RNY982798:RNY983139 JI65294:JI65635 TE65294:TE65635 ADA65294:ADA65635 AMW65294:AMW65635 AWS65294:AWS65635 BGO65294:BGO65635 BQK65294:BQK65635 CAG65294:CAG65635 CKC65294:CKC65635 CTY65294:CTY65635 DDU65294:DDU65635 DNQ65294:DNQ65635 DXM65294:DXM65635 EHI65294:EHI65635 ERE65294:ERE65635 FBA65294:FBA65635 FKW65294:FKW65635 FUS65294:FUS65635 GEO65294:GEO65635 GOK65294:GOK65635 GYG65294:GYG65635 HIC65294:HIC65635 HRY65294:HRY65635 IBU65294:IBU65635 ILQ65294:ILQ65635 IVM65294:IVM65635 JFI65294:JFI65635 JPE65294:JPE65635 JZA65294:JZA65635 KIW65294:KIW65635 KSS65294:KSS65635 LCO65294:LCO65635 LMK65294:LMK65635 LWG65294:LWG65635 MGC65294:MGC65635 MPY65294:MPY65635 MZU65294:MZU65635 NJQ65294:NJQ65635 NTM65294:NTM65635 ODI65294:ODI65635 ONE65294:ONE65635 OXA65294:OXA65635 PGW65294:PGW65635 PQS65294:PQS65635 QAO65294:QAO65635 QKK65294:QKK65635 QUG65294:QUG65635 REC65294:REC65635 RNY65294:RNY65635 RXU65294:RXU65635 SHQ65294:SHQ65635 SRM65294:SRM65635 TBI65294:TBI65635 TLE65294:TLE65635 TVA65294:TVA65635 UEW65294:UEW65635 UOS65294:UOS65635 UYO65294:UYO65635 VIK65294:VIK65635 VSG65294:VSG65635 WCC65294:WCC65635 WLY65294:WLY65635 WVU65294:WVU65635 RXU982798:RXU983139 JI130830:JI131171 TE130830:TE131171 ADA130830:ADA131171 AMW130830:AMW131171 AWS130830:AWS131171 BGO130830:BGO131171 BQK130830:BQK131171 CAG130830:CAG131171 CKC130830:CKC131171 CTY130830:CTY131171 DDU130830:DDU131171 DNQ130830:DNQ131171 DXM130830:DXM131171 EHI130830:EHI131171 ERE130830:ERE131171 FBA130830:FBA131171 FKW130830:FKW131171 FUS130830:FUS131171 GEO130830:GEO131171 GOK130830:GOK131171 GYG130830:GYG131171 HIC130830:HIC131171 HRY130830:HRY131171 IBU130830:IBU131171 ILQ130830:ILQ131171 IVM130830:IVM131171 JFI130830:JFI131171 JPE130830:JPE131171 JZA130830:JZA131171 KIW130830:KIW131171 KSS130830:KSS131171 LCO130830:LCO131171 LMK130830:LMK131171 LWG130830:LWG131171 MGC130830:MGC131171 MPY130830:MPY131171 MZU130830:MZU131171 NJQ130830:NJQ131171 NTM130830:NTM131171 ODI130830:ODI131171 ONE130830:ONE131171 OXA130830:OXA131171 PGW130830:PGW131171 PQS130830:PQS131171 QAO130830:QAO131171 QKK130830:QKK131171 QUG130830:QUG131171 REC130830:REC131171 RNY130830:RNY131171 RXU130830:RXU131171 SHQ130830:SHQ131171 SRM130830:SRM131171 TBI130830:TBI131171 TLE130830:TLE131171 TVA130830:TVA131171 UEW130830:UEW131171 UOS130830:UOS131171 UYO130830:UYO131171 VIK130830:VIK131171 VSG130830:VSG131171 WCC130830:WCC131171 WLY130830:WLY131171 WVU130830:WVU131171 SHQ982798:SHQ983139 JI196366:JI196707 TE196366:TE196707 ADA196366:ADA196707 AMW196366:AMW196707 AWS196366:AWS196707 BGO196366:BGO196707 BQK196366:BQK196707 CAG196366:CAG196707 CKC196366:CKC196707 CTY196366:CTY196707 DDU196366:DDU196707 DNQ196366:DNQ196707 DXM196366:DXM196707 EHI196366:EHI196707 ERE196366:ERE196707 FBA196366:FBA196707 FKW196366:FKW196707 FUS196366:FUS196707 GEO196366:GEO196707 GOK196366:GOK196707 GYG196366:GYG196707 HIC196366:HIC196707 HRY196366:HRY196707 IBU196366:IBU196707 ILQ196366:ILQ196707 IVM196366:IVM196707 JFI196366:JFI196707 JPE196366:JPE196707 JZA196366:JZA196707 KIW196366:KIW196707 KSS196366:KSS196707 LCO196366:LCO196707 LMK196366:LMK196707 LWG196366:LWG196707 MGC196366:MGC196707 MPY196366:MPY196707 MZU196366:MZU196707 NJQ196366:NJQ196707 NTM196366:NTM196707 ODI196366:ODI196707 ONE196366:ONE196707 OXA196366:OXA196707 PGW196366:PGW196707 PQS196366:PQS196707 QAO196366:QAO196707 QKK196366:QKK196707 QUG196366:QUG196707 REC196366:REC196707 RNY196366:RNY196707 RXU196366:RXU196707 SHQ196366:SHQ196707 SRM196366:SRM196707 TBI196366:TBI196707 TLE196366:TLE196707 TVA196366:TVA196707 UEW196366:UEW196707 UOS196366:UOS196707 UYO196366:UYO196707 VIK196366:VIK196707 VSG196366:VSG196707 WCC196366:WCC196707 WLY196366:WLY196707 WVU196366:WVU196707 SRM982798:SRM983139 JI261902:JI262243 TE261902:TE262243 ADA261902:ADA262243 AMW261902:AMW262243 AWS261902:AWS262243 BGO261902:BGO262243 BQK261902:BQK262243 CAG261902:CAG262243 CKC261902:CKC262243 CTY261902:CTY262243 DDU261902:DDU262243 DNQ261902:DNQ262243 DXM261902:DXM262243 EHI261902:EHI262243 ERE261902:ERE262243 FBA261902:FBA262243 FKW261902:FKW262243 FUS261902:FUS262243 GEO261902:GEO262243 GOK261902:GOK262243 GYG261902:GYG262243 HIC261902:HIC262243 HRY261902:HRY262243 IBU261902:IBU262243 ILQ261902:ILQ262243 IVM261902:IVM262243 JFI261902:JFI262243 JPE261902:JPE262243 JZA261902:JZA262243 KIW261902:KIW262243 KSS261902:KSS262243 LCO261902:LCO262243 LMK261902:LMK262243 LWG261902:LWG262243 MGC261902:MGC262243 MPY261902:MPY262243 MZU261902:MZU262243 NJQ261902:NJQ262243 NTM261902:NTM262243 ODI261902:ODI262243 ONE261902:ONE262243 OXA261902:OXA262243 PGW261902:PGW262243 PQS261902:PQS262243 QAO261902:QAO262243 QKK261902:QKK262243 QUG261902:QUG262243 REC261902:REC262243 RNY261902:RNY262243 RXU261902:RXU262243 SHQ261902:SHQ262243 SRM261902:SRM262243 TBI261902:TBI262243 TLE261902:TLE262243 TVA261902:TVA262243 UEW261902:UEW262243 UOS261902:UOS262243 UYO261902:UYO262243 VIK261902:VIK262243 VSG261902:VSG262243 WCC261902:WCC262243 WLY261902:WLY262243 WVU261902:WVU262243 TBI982798:TBI983139 JI327438:JI327779 TE327438:TE327779 ADA327438:ADA327779 AMW327438:AMW327779 AWS327438:AWS327779 BGO327438:BGO327779 BQK327438:BQK327779 CAG327438:CAG327779 CKC327438:CKC327779 CTY327438:CTY327779 DDU327438:DDU327779 DNQ327438:DNQ327779 DXM327438:DXM327779 EHI327438:EHI327779 ERE327438:ERE327779 FBA327438:FBA327779 FKW327438:FKW327779 FUS327438:FUS327779 GEO327438:GEO327779 GOK327438:GOK327779 GYG327438:GYG327779 HIC327438:HIC327779 HRY327438:HRY327779 IBU327438:IBU327779 ILQ327438:ILQ327779 IVM327438:IVM327779 JFI327438:JFI327779 JPE327438:JPE327779 JZA327438:JZA327779 KIW327438:KIW327779 KSS327438:KSS327779 LCO327438:LCO327779 LMK327438:LMK327779 LWG327438:LWG327779 MGC327438:MGC327779 MPY327438:MPY327779 MZU327438:MZU327779 NJQ327438:NJQ327779 NTM327438:NTM327779 ODI327438:ODI327779 ONE327438:ONE327779 OXA327438:OXA327779 PGW327438:PGW327779 PQS327438:PQS327779 QAO327438:QAO327779 QKK327438:QKK327779 QUG327438:QUG327779 REC327438:REC327779 RNY327438:RNY327779 RXU327438:RXU327779 SHQ327438:SHQ327779 SRM327438:SRM327779 TBI327438:TBI327779 TLE327438:TLE327779 TVA327438:TVA327779 UEW327438:UEW327779 UOS327438:UOS327779 UYO327438:UYO327779 VIK327438:VIK327779 VSG327438:VSG327779 WCC327438:WCC327779 WLY327438:WLY327779 WVU327438:WVU327779 TLE982798:TLE983139 JI392974:JI393315 TE392974:TE393315 ADA392974:ADA393315 AMW392974:AMW393315 AWS392974:AWS393315 BGO392974:BGO393315 BQK392974:BQK393315 CAG392974:CAG393315 CKC392974:CKC393315 CTY392974:CTY393315 DDU392974:DDU393315 DNQ392974:DNQ393315 DXM392974:DXM393315 EHI392974:EHI393315 ERE392974:ERE393315 FBA392974:FBA393315 FKW392974:FKW393315 FUS392974:FUS393315 GEO392974:GEO393315 GOK392974:GOK393315 GYG392974:GYG393315 HIC392974:HIC393315 HRY392974:HRY393315 IBU392974:IBU393315 ILQ392974:ILQ393315 IVM392974:IVM393315 JFI392974:JFI393315 JPE392974:JPE393315 JZA392974:JZA393315 KIW392974:KIW393315 KSS392974:KSS393315 LCO392974:LCO393315 LMK392974:LMK393315 LWG392974:LWG393315 MGC392974:MGC393315 MPY392974:MPY393315 MZU392974:MZU393315 NJQ392974:NJQ393315 NTM392974:NTM393315 ODI392974:ODI393315 ONE392974:ONE393315 OXA392974:OXA393315 PGW392974:PGW393315 PQS392974:PQS393315 QAO392974:QAO393315 QKK392974:QKK393315 QUG392974:QUG393315 REC392974:REC393315 RNY392974:RNY393315 RXU392974:RXU393315 SHQ392974:SHQ393315 SRM392974:SRM393315 TBI392974:TBI393315 TLE392974:TLE393315 TVA392974:TVA393315 UEW392974:UEW393315 UOS392974:UOS393315 UYO392974:UYO393315 VIK392974:VIK393315 VSG392974:VSG393315 WCC392974:WCC393315 WLY392974:WLY393315 WVU392974:WVU393315 TVA982798:TVA983139 JI458510:JI458851 TE458510:TE458851 ADA458510:ADA458851 AMW458510:AMW458851 AWS458510:AWS458851 BGO458510:BGO458851 BQK458510:BQK458851 CAG458510:CAG458851 CKC458510:CKC458851 CTY458510:CTY458851 DDU458510:DDU458851 DNQ458510:DNQ458851 DXM458510:DXM458851 EHI458510:EHI458851 ERE458510:ERE458851 FBA458510:FBA458851 FKW458510:FKW458851 FUS458510:FUS458851 GEO458510:GEO458851 GOK458510:GOK458851 GYG458510:GYG458851 HIC458510:HIC458851 HRY458510:HRY458851 IBU458510:IBU458851 ILQ458510:ILQ458851 IVM458510:IVM458851 JFI458510:JFI458851 JPE458510:JPE458851 JZA458510:JZA458851 KIW458510:KIW458851 KSS458510:KSS458851 LCO458510:LCO458851 LMK458510:LMK458851 LWG458510:LWG458851 MGC458510:MGC458851 MPY458510:MPY458851 MZU458510:MZU458851 NJQ458510:NJQ458851 NTM458510:NTM458851 ODI458510:ODI458851 ONE458510:ONE458851 OXA458510:OXA458851 PGW458510:PGW458851 PQS458510:PQS458851 QAO458510:QAO458851 QKK458510:QKK458851 QUG458510:QUG458851 REC458510:REC458851 RNY458510:RNY458851 RXU458510:RXU458851 SHQ458510:SHQ458851 SRM458510:SRM458851 TBI458510:TBI458851 TLE458510:TLE458851 TVA458510:TVA458851 UEW458510:UEW458851 UOS458510:UOS458851 UYO458510:UYO458851 VIK458510:VIK458851 VSG458510:VSG458851 WCC458510:WCC458851 WLY458510:WLY458851 WVU458510:WVU458851 UEW982798:UEW983139 JI524046:JI524387 TE524046:TE524387 ADA524046:ADA524387 AMW524046:AMW524387 AWS524046:AWS524387 BGO524046:BGO524387 BQK524046:BQK524387 CAG524046:CAG524387 CKC524046:CKC524387 CTY524046:CTY524387 DDU524046:DDU524387 DNQ524046:DNQ524387 DXM524046:DXM524387 EHI524046:EHI524387 ERE524046:ERE524387 FBA524046:FBA524387 FKW524046:FKW524387 FUS524046:FUS524387 GEO524046:GEO524387 GOK524046:GOK524387 GYG524046:GYG524387 HIC524046:HIC524387 HRY524046:HRY524387 IBU524046:IBU524387 ILQ524046:ILQ524387 IVM524046:IVM524387 JFI524046:JFI524387 JPE524046:JPE524387 JZA524046:JZA524387 KIW524046:KIW524387 KSS524046:KSS524387 LCO524046:LCO524387 LMK524046:LMK524387 LWG524046:LWG524387 MGC524046:MGC524387 MPY524046:MPY524387 MZU524046:MZU524387 NJQ524046:NJQ524387 NTM524046:NTM524387 ODI524046:ODI524387 ONE524046:ONE524387 OXA524046:OXA524387 PGW524046:PGW524387 PQS524046:PQS524387 QAO524046:QAO524387 QKK524046:QKK524387 QUG524046:QUG524387 REC524046:REC524387 RNY524046:RNY524387 RXU524046:RXU524387 SHQ524046:SHQ524387 SRM524046:SRM524387 TBI524046:TBI524387 TLE524046:TLE524387 TVA524046:TVA524387 UEW524046:UEW524387 UOS524046:UOS524387 UYO524046:UYO524387 VIK524046:VIK524387 VSG524046:VSG524387 WCC524046:WCC524387 WLY524046:WLY524387 WVU524046:WVU524387 UOS982798:UOS983139 JI589582:JI589923 TE589582:TE589923 ADA589582:ADA589923 AMW589582:AMW589923 AWS589582:AWS589923 BGO589582:BGO589923 BQK589582:BQK589923 CAG589582:CAG589923 CKC589582:CKC589923 CTY589582:CTY589923 DDU589582:DDU589923 DNQ589582:DNQ589923 DXM589582:DXM589923 EHI589582:EHI589923 ERE589582:ERE589923 FBA589582:FBA589923 FKW589582:FKW589923 FUS589582:FUS589923 GEO589582:GEO589923 GOK589582:GOK589923 GYG589582:GYG589923 HIC589582:HIC589923 HRY589582:HRY589923 IBU589582:IBU589923 ILQ589582:ILQ589923 IVM589582:IVM589923 JFI589582:JFI589923 JPE589582:JPE589923 JZA589582:JZA589923 KIW589582:KIW589923 KSS589582:KSS589923 LCO589582:LCO589923 LMK589582:LMK589923 LWG589582:LWG589923 MGC589582:MGC589923 MPY589582:MPY589923 MZU589582:MZU589923 NJQ589582:NJQ589923 NTM589582:NTM589923 ODI589582:ODI589923 ONE589582:ONE589923 OXA589582:OXA589923 PGW589582:PGW589923 PQS589582:PQS589923 QAO589582:QAO589923 QKK589582:QKK589923 QUG589582:QUG589923 REC589582:REC589923 RNY589582:RNY589923 RXU589582:RXU589923 SHQ589582:SHQ589923 SRM589582:SRM589923 TBI589582:TBI589923 TLE589582:TLE589923 TVA589582:TVA589923 UEW589582:UEW589923 UOS589582:UOS589923 UYO589582:UYO589923 VIK589582:VIK589923 VSG589582:VSG589923 WCC589582:WCC589923 WLY589582:WLY589923 WVU589582:WVU589923 UYO982798:UYO983139 JI655118:JI655459 TE655118:TE655459 ADA655118:ADA655459 AMW655118:AMW655459 AWS655118:AWS655459 BGO655118:BGO655459 BQK655118:BQK655459 CAG655118:CAG655459 CKC655118:CKC655459 CTY655118:CTY655459 DDU655118:DDU655459 DNQ655118:DNQ655459 DXM655118:DXM655459 EHI655118:EHI655459 ERE655118:ERE655459 FBA655118:FBA655459 FKW655118:FKW655459 FUS655118:FUS655459 GEO655118:GEO655459 GOK655118:GOK655459 GYG655118:GYG655459 HIC655118:HIC655459 HRY655118:HRY655459 IBU655118:IBU655459 ILQ655118:ILQ655459 IVM655118:IVM655459 JFI655118:JFI655459 JPE655118:JPE655459 JZA655118:JZA655459 KIW655118:KIW655459 KSS655118:KSS655459 LCO655118:LCO655459 LMK655118:LMK655459 LWG655118:LWG655459 MGC655118:MGC655459 MPY655118:MPY655459 MZU655118:MZU655459 NJQ655118:NJQ655459 NTM655118:NTM655459 ODI655118:ODI655459 ONE655118:ONE655459 OXA655118:OXA655459 PGW655118:PGW655459 PQS655118:PQS655459 QAO655118:QAO655459 QKK655118:QKK655459 QUG655118:QUG655459 REC655118:REC655459 RNY655118:RNY655459 RXU655118:RXU655459 SHQ655118:SHQ655459 SRM655118:SRM655459 TBI655118:TBI655459 TLE655118:TLE655459 TVA655118:TVA655459 UEW655118:UEW655459 UOS655118:UOS655459 UYO655118:UYO655459 VIK655118:VIK655459 VSG655118:VSG655459 WCC655118:WCC655459 WLY655118:WLY655459 WVU655118:WVU655459 VIK982798:VIK983139 JI720654:JI720995 TE720654:TE720995 ADA720654:ADA720995 AMW720654:AMW720995 AWS720654:AWS720995 BGO720654:BGO720995 BQK720654:BQK720995 CAG720654:CAG720995 CKC720654:CKC720995 CTY720654:CTY720995 DDU720654:DDU720995 DNQ720654:DNQ720995 DXM720654:DXM720995 EHI720654:EHI720995 ERE720654:ERE720995 FBA720654:FBA720995 FKW720654:FKW720995 FUS720654:FUS720995 GEO720654:GEO720995 GOK720654:GOK720995 GYG720654:GYG720995 HIC720654:HIC720995 HRY720654:HRY720995 IBU720654:IBU720995 ILQ720654:ILQ720995 IVM720654:IVM720995 JFI720654:JFI720995 JPE720654:JPE720995 JZA720654:JZA720995 KIW720654:KIW720995 KSS720654:KSS720995 LCO720654:LCO720995 LMK720654:LMK720995 LWG720654:LWG720995 MGC720654:MGC720995 MPY720654:MPY720995 MZU720654:MZU720995 NJQ720654:NJQ720995 NTM720654:NTM720995 ODI720654:ODI720995 ONE720654:ONE720995 OXA720654:OXA720995 PGW720654:PGW720995 PQS720654:PQS720995 QAO720654:QAO720995 QKK720654:QKK720995 QUG720654:QUG720995 REC720654:REC720995 RNY720654:RNY720995 RXU720654:RXU720995 SHQ720654:SHQ720995 SRM720654:SRM720995 TBI720654:TBI720995 TLE720654:TLE720995 TVA720654:TVA720995 UEW720654:UEW720995 UOS720654:UOS720995 UYO720654:UYO720995 VIK720654:VIK720995 VSG720654:VSG720995 WCC720654:WCC720995 WLY720654:WLY720995 WVU720654:WVU720995 VSG982798:VSG983139 JI786190:JI786531 TE786190:TE786531 ADA786190:ADA786531 AMW786190:AMW786531 AWS786190:AWS786531 BGO786190:BGO786531 BQK786190:BQK786531 CAG786190:CAG786531 CKC786190:CKC786531 CTY786190:CTY786531 DDU786190:DDU786531 DNQ786190:DNQ786531 DXM786190:DXM786531 EHI786190:EHI786531 ERE786190:ERE786531 FBA786190:FBA786531 FKW786190:FKW786531 FUS786190:FUS786531 GEO786190:GEO786531 GOK786190:GOK786531 GYG786190:GYG786531 HIC786190:HIC786531 HRY786190:HRY786531 IBU786190:IBU786531 ILQ786190:ILQ786531 IVM786190:IVM786531 JFI786190:JFI786531 JPE786190:JPE786531 JZA786190:JZA786531 KIW786190:KIW786531 KSS786190:KSS786531 LCO786190:LCO786531 LMK786190:LMK786531 LWG786190:LWG786531 MGC786190:MGC786531 MPY786190:MPY786531 MZU786190:MZU786531 NJQ786190:NJQ786531 NTM786190:NTM786531 ODI786190:ODI786531 ONE786190:ONE786531 OXA786190:OXA786531 PGW786190:PGW786531 PQS786190:PQS786531 QAO786190:QAO786531 QKK786190:QKK786531 QUG786190:QUG786531 REC786190:REC786531 RNY786190:RNY786531 RXU786190:RXU786531 SHQ786190:SHQ786531 SRM786190:SRM786531 TBI786190:TBI786531 TLE786190:TLE786531 TVA786190:TVA786531 UEW786190:UEW786531 UOS786190:UOS786531 UYO786190:UYO786531 VIK786190:VIK786531 VSG786190:VSG786531 WCC786190:WCC786531 WLY786190:WLY786531 WVU786190:WVU786531 WCC982798:WCC983139 JI851726:JI852067 TE851726:TE852067 ADA851726:ADA852067 AMW851726:AMW852067 AWS851726:AWS852067 BGO851726:BGO852067 BQK851726:BQK852067 CAG851726:CAG852067 CKC851726:CKC852067 CTY851726:CTY852067 DDU851726:DDU852067 DNQ851726:DNQ852067 DXM851726:DXM852067 EHI851726:EHI852067 ERE851726:ERE852067 FBA851726:FBA852067 FKW851726:FKW852067 FUS851726:FUS852067 GEO851726:GEO852067 GOK851726:GOK852067 GYG851726:GYG852067 HIC851726:HIC852067 HRY851726:HRY852067 IBU851726:IBU852067 ILQ851726:ILQ852067 IVM851726:IVM852067 JFI851726:JFI852067 JPE851726:JPE852067 JZA851726:JZA852067 KIW851726:KIW852067 KSS851726:KSS852067 LCO851726:LCO852067 LMK851726:LMK852067 LWG851726:LWG852067 MGC851726:MGC852067 MPY851726:MPY852067 MZU851726:MZU852067 NJQ851726:NJQ852067 NTM851726:NTM852067 ODI851726:ODI852067 ONE851726:ONE852067 OXA851726:OXA852067 PGW851726:PGW852067 PQS851726:PQS852067 QAO851726:QAO852067 QKK851726:QKK852067 QUG851726:QUG852067 REC851726:REC852067 RNY851726:RNY852067 RXU851726:RXU852067 SHQ851726:SHQ852067 SRM851726:SRM852067 TBI851726:TBI852067 TLE851726:TLE852067 TVA851726:TVA852067 UEW851726:UEW852067 UOS851726:UOS852067 UYO851726:UYO852067 VIK851726:VIK852067 VSG851726:VSG852067 WCC851726:WCC852067 WLY851726:WLY852067 WVU851726:WVU852067 WLY982798:WLY983139 JI917262:JI917603 TE917262:TE917603 ADA917262:ADA917603 AMW917262:AMW917603 AWS917262:AWS917603 BGO917262:BGO917603 BQK917262:BQK917603 CAG917262:CAG917603 CKC917262:CKC917603 CTY917262:CTY917603 DDU917262:DDU917603 DNQ917262:DNQ917603 DXM917262:DXM917603 EHI917262:EHI917603 ERE917262:ERE917603 FBA917262:FBA917603 FKW917262:FKW917603 FUS917262:FUS917603 GEO917262:GEO917603 GOK917262:GOK917603 GYG917262:GYG917603 HIC917262:HIC917603 HRY917262:HRY917603 IBU917262:IBU917603 ILQ917262:ILQ917603 IVM917262:IVM917603 JFI917262:JFI917603 JPE917262:JPE917603 JZA917262:JZA917603 KIW917262:KIW917603 KSS917262:KSS917603 LCO917262:LCO917603 LMK917262:LMK917603 LWG917262:LWG917603 MGC917262:MGC917603 MPY917262:MPY917603 MZU917262:MZU917603 NJQ917262:NJQ917603 NTM917262:NTM917603 ODI917262:ODI917603 ONE917262:ONE917603 OXA917262:OXA917603 PGW917262:PGW917603 PQS917262:PQS917603 QAO917262:QAO917603 QKK917262:QKK917603 QUG917262:QUG917603 REC917262:REC917603 RNY917262:RNY917603 RXU917262:RXU917603 SHQ917262:SHQ917603 SRM917262:SRM917603 TBI917262:TBI917603 TLE917262:TLE917603 TVA917262:TVA917603 UEW917262:UEW917603 UOS917262:UOS917603 UYO917262:UYO917603 VIK917262:VIK917603 VSG917262:VSG917603 WCC917262:WCC917603 WLY917262:WLY917603 WVU917262:WVU917603 WVU982798:WVU983139 JI982798:JI983139 TE982798:TE983139 ADA982798:ADA983139 AMW982798:AMW983139 AWS982798:AWS983139 BGO982798:BGO983139 BQK982798:BQK983139 CAG982798:CAG983139 CKC982798:CKC983139 CTY982798:CTY983139 DDU982798:DDU983139 DNQ982798:DNQ983139 DXM982798:DXM983139 EHI982798:EHI983139 ERE982798:ERE983139 FBA982798:FBA983139 FKW982798:FKW983139 FUS982798:FUS983139 GEO982798:GEO983139 GOK982798:GOK983139 GYG982798:GYG983139 HIC982798:HIC983139 HRY982798:HRY983139 IBU982798:IBU983139 ILQ982798:ILQ983139 IVM982798:IVM983139 JFI982798:JFI983139 JPE982798:JPE983139 JZA982798:JZA983139 KIW982798:KIW983139 KSS982798:KSS983139 LCO982798:LCO983139 LMK982798:LMK983139 LWG982798:LWG983139 MGC982798:MGC983139 MPY982798:MPY983139 MZU982798:MZU983139 NJQ982798:NJQ983139 NTM982798:NTM983139 ODI982798:ODI983139 ONE982798:ONE983139 OXA982798:OXA983139 PGW982798:PGW983139 PQS982798:PQS983139 QAO982798:QAO983139 QKK982798:QKK983139 WVU7:WVU150 WLY7:WLY150 WCC7:WCC150 VSG7:VSG150 VIK7:VIK150 UYO7:UYO150 UOS7:UOS150 UEW7:UEW150 TVA7:TVA150 TLE7:TLE150 TBI7:TBI150 SRM7:SRM150 SHQ7:SHQ150 RXU7:RXU150 RNY7:RNY150 REC7:REC150 QUG7:QUG150 QKK7:QKK150 QAO7:QAO150 PQS7:PQS150 PGW7:PGW150 OXA7:OXA150 ONE7:ONE150 ODI7:ODI150 NTM7:NTM150 NJQ7:NJQ150 MZU7:MZU150 MPY7:MPY150 MGC7:MGC150 LWG7:LWG150 LMK7:LMK150 LCO7:LCO150 KSS7:KSS150 KIW7:KIW150 JZA7:JZA150 JPE7:JPE150 JFI7:JFI150 IVM7:IVM150 ILQ7:ILQ150 IBU7:IBU150 HRY7:HRY150 HIC7:HIC150 GYG7:GYG150 GOK7:GOK150 GEO7:GEO150 FUS7:FUS150 FKW7:FKW150 FBA7:FBA150 ERE7:ERE150 EHI7:EHI150 DXM7:DXM150 DNQ7:DNQ150 DDU7:DDU150 CTY7:CTY150 CKC7:CKC150 CAG7:CAG150 BQK7:BQK150 BGO7:BGO150 AWS7:AWS150 AMW7:AMW150 ADA7:ADA150 TE7:TE150 JI7:JI150" xr:uid="{00000000-0002-0000-0300-000002000000}">
      <formula1>ACCOMPAGNO</formula1>
    </dataValidation>
    <dataValidation type="whole" allowBlank="1" showInputMessage="1" showErrorMessage="1" sqref="WVP982798:WVP983139 H65294:H65635 JD65294:JD65635 SZ65294:SZ65635 ACV65294:ACV65635 AMR65294:AMR65635 AWN65294:AWN65635 BGJ65294:BGJ65635 BQF65294:BQF65635 CAB65294:CAB65635 CJX65294:CJX65635 CTT65294:CTT65635 DDP65294:DDP65635 DNL65294:DNL65635 DXH65294:DXH65635 EHD65294:EHD65635 EQZ65294:EQZ65635 FAV65294:FAV65635 FKR65294:FKR65635 FUN65294:FUN65635 GEJ65294:GEJ65635 GOF65294:GOF65635 GYB65294:GYB65635 HHX65294:HHX65635 HRT65294:HRT65635 IBP65294:IBP65635 ILL65294:ILL65635 IVH65294:IVH65635 JFD65294:JFD65635 JOZ65294:JOZ65635 JYV65294:JYV65635 KIR65294:KIR65635 KSN65294:KSN65635 LCJ65294:LCJ65635 LMF65294:LMF65635 LWB65294:LWB65635 MFX65294:MFX65635 MPT65294:MPT65635 MZP65294:MZP65635 NJL65294:NJL65635 NTH65294:NTH65635 ODD65294:ODD65635 OMZ65294:OMZ65635 OWV65294:OWV65635 PGR65294:PGR65635 PQN65294:PQN65635 QAJ65294:QAJ65635 QKF65294:QKF65635 QUB65294:QUB65635 RDX65294:RDX65635 RNT65294:RNT65635 RXP65294:RXP65635 SHL65294:SHL65635 SRH65294:SRH65635 TBD65294:TBD65635 TKZ65294:TKZ65635 TUV65294:TUV65635 UER65294:UER65635 UON65294:UON65635 UYJ65294:UYJ65635 VIF65294:VIF65635 VSB65294:VSB65635 WBX65294:WBX65635 WLT65294:WLT65635 WVP65294:WVP65635 H130830:H131171 JD130830:JD131171 SZ130830:SZ131171 ACV130830:ACV131171 AMR130830:AMR131171 AWN130830:AWN131171 BGJ130830:BGJ131171 BQF130830:BQF131171 CAB130830:CAB131171 CJX130830:CJX131171 CTT130830:CTT131171 DDP130830:DDP131171 DNL130830:DNL131171 DXH130830:DXH131171 EHD130830:EHD131171 EQZ130830:EQZ131171 FAV130830:FAV131171 FKR130830:FKR131171 FUN130830:FUN131171 GEJ130830:GEJ131171 GOF130830:GOF131171 GYB130830:GYB131171 HHX130830:HHX131171 HRT130830:HRT131171 IBP130830:IBP131171 ILL130830:ILL131171 IVH130830:IVH131171 JFD130830:JFD131171 JOZ130830:JOZ131171 JYV130830:JYV131171 KIR130830:KIR131171 KSN130830:KSN131171 LCJ130830:LCJ131171 LMF130830:LMF131171 LWB130830:LWB131171 MFX130830:MFX131171 MPT130830:MPT131171 MZP130830:MZP131171 NJL130830:NJL131171 NTH130830:NTH131171 ODD130830:ODD131171 OMZ130830:OMZ131171 OWV130830:OWV131171 PGR130830:PGR131171 PQN130830:PQN131171 QAJ130830:QAJ131171 QKF130830:QKF131171 QUB130830:QUB131171 RDX130830:RDX131171 RNT130830:RNT131171 RXP130830:RXP131171 SHL130830:SHL131171 SRH130830:SRH131171 TBD130830:TBD131171 TKZ130830:TKZ131171 TUV130830:TUV131171 UER130830:UER131171 UON130830:UON131171 UYJ130830:UYJ131171 VIF130830:VIF131171 VSB130830:VSB131171 WBX130830:WBX131171 WLT130830:WLT131171 WVP130830:WVP131171 H196366:H196707 JD196366:JD196707 SZ196366:SZ196707 ACV196366:ACV196707 AMR196366:AMR196707 AWN196366:AWN196707 BGJ196366:BGJ196707 BQF196366:BQF196707 CAB196366:CAB196707 CJX196366:CJX196707 CTT196366:CTT196707 DDP196366:DDP196707 DNL196366:DNL196707 DXH196366:DXH196707 EHD196366:EHD196707 EQZ196366:EQZ196707 FAV196366:FAV196707 FKR196366:FKR196707 FUN196366:FUN196707 GEJ196366:GEJ196707 GOF196366:GOF196707 GYB196366:GYB196707 HHX196366:HHX196707 HRT196366:HRT196707 IBP196366:IBP196707 ILL196366:ILL196707 IVH196366:IVH196707 JFD196366:JFD196707 JOZ196366:JOZ196707 JYV196366:JYV196707 KIR196366:KIR196707 KSN196366:KSN196707 LCJ196366:LCJ196707 LMF196366:LMF196707 LWB196366:LWB196707 MFX196366:MFX196707 MPT196366:MPT196707 MZP196366:MZP196707 NJL196366:NJL196707 NTH196366:NTH196707 ODD196366:ODD196707 OMZ196366:OMZ196707 OWV196366:OWV196707 PGR196366:PGR196707 PQN196366:PQN196707 QAJ196366:QAJ196707 QKF196366:QKF196707 QUB196366:QUB196707 RDX196366:RDX196707 RNT196366:RNT196707 RXP196366:RXP196707 SHL196366:SHL196707 SRH196366:SRH196707 TBD196366:TBD196707 TKZ196366:TKZ196707 TUV196366:TUV196707 UER196366:UER196707 UON196366:UON196707 UYJ196366:UYJ196707 VIF196366:VIF196707 VSB196366:VSB196707 WBX196366:WBX196707 WLT196366:WLT196707 WVP196366:WVP196707 H261902:H262243 JD261902:JD262243 SZ261902:SZ262243 ACV261902:ACV262243 AMR261902:AMR262243 AWN261902:AWN262243 BGJ261902:BGJ262243 BQF261902:BQF262243 CAB261902:CAB262243 CJX261902:CJX262243 CTT261902:CTT262243 DDP261902:DDP262243 DNL261902:DNL262243 DXH261902:DXH262243 EHD261902:EHD262243 EQZ261902:EQZ262243 FAV261902:FAV262243 FKR261902:FKR262243 FUN261902:FUN262243 GEJ261902:GEJ262243 GOF261902:GOF262243 GYB261902:GYB262243 HHX261902:HHX262243 HRT261902:HRT262243 IBP261902:IBP262243 ILL261902:ILL262243 IVH261902:IVH262243 JFD261902:JFD262243 JOZ261902:JOZ262243 JYV261902:JYV262243 KIR261902:KIR262243 KSN261902:KSN262243 LCJ261902:LCJ262243 LMF261902:LMF262243 LWB261902:LWB262243 MFX261902:MFX262243 MPT261902:MPT262243 MZP261902:MZP262243 NJL261902:NJL262243 NTH261902:NTH262243 ODD261902:ODD262243 OMZ261902:OMZ262243 OWV261902:OWV262243 PGR261902:PGR262243 PQN261902:PQN262243 QAJ261902:QAJ262243 QKF261902:QKF262243 QUB261902:QUB262243 RDX261902:RDX262243 RNT261902:RNT262243 RXP261902:RXP262243 SHL261902:SHL262243 SRH261902:SRH262243 TBD261902:TBD262243 TKZ261902:TKZ262243 TUV261902:TUV262243 UER261902:UER262243 UON261902:UON262243 UYJ261902:UYJ262243 VIF261902:VIF262243 VSB261902:VSB262243 WBX261902:WBX262243 WLT261902:WLT262243 WVP261902:WVP262243 H327438:H327779 JD327438:JD327779 SZ327438:SZ327779 ACV327438:ACV327779 AMR327438:AMR327779 AWN327438:AWN327779 BGJ327438:BGJ327779 BQF327438:BQF327779 CAB327438:CAB327779 CJX327438:CJX327779 CTT327438:CTT327779 DDP327438:DDP327779 DNL327438:DNL327779 DXH327438:DXH327779 EHD327438:EHD327779 EQZ327438:EQZ327779 FAV327438:FAV327779 FKR327438:FKR327779 FUN327438:FUN327779 GEJ327438:GEJ327779 GOF327438:GOF327779 GYB327438:GYB327779 HHX327438:HHX327779 HRT327438:HRT327779 IBP327438:IBP327779 ILL327438:ILL327779 IVH327438:IVH327779 JFD327438:JFD327779 JOZ327438:JOZ327779 JYV327438:JYV327779 KIR327438:KIR327779 KSN327438:KSN327779 LCJ327438:LCJ327779 LMF327438:LMF327779 LWB327438:LWB327779 MFX327438:MFX327779 MPT327438:MPT327779 MZP327438:MZP327779 NJL327438:NJL327779 NTH327438:NTH327779 ODD327438:ODD327779 OMZ327438:OMZ327779 OWV327438:OWV327779 PGR327438:PGR327779 PQN327438:PQN327779 QAJ327438:QAJ327779 QKF327438:QKF327779 QUB327438:QUB327779 RDX327438:RDX327779 RNT327438:RNT327779 RXP327438:RXP327779 SHL327438:SHL327779 SRH327438:SRH327779 TBD327438:TBD327779 TKZ327438:TKZ327779 TUV327438:TUV327779 UER327438:UER327779 UON327438:UON327779 UYJ327438:UYJ327779 VIF327438:VIF327779 VSB327438:VSB327779 WBX327438:WBX327779 WLT327438:WLT327779 WVP327438:WVP327779 H392974:H393315 JD392974:JD393315 SZ392974:SZ393315 ACV392974:ACV393315 AMR392974:AMR393315 AWN392974:AWN393315 BGJ392974:BGJ393315 BQF392974:BQF393315 CAB392974:CAB393315 CJX392974:CJX393315 CTT392974:CTT393315 DDP392974:DDP393315 DNL392974:DNL393315 DXH392974:DXH393315 EHD392974:EHD393315 EQZ392974:EQZ393315 FAV392974:FAV393315 FKR392974:FKR393315 FUN392974:FUN393315 GEJ392974:GEJ393315 GOF392974:GOF393315 GYB392974:GYB393315 HHX392974:HHX393315 HRT392974:HRT393315 IBP392974:IBP393315 ILL392974:ILL393315 IVH392974:IVH393315 JFD392974:JFD393315 JOZ392974:JOZ393315 JYV392974:JYV393315 KIR392974:KIR393315 KSN392974:KSN393315 LCJ392974:LCJ393315 LMF392974:LMF393315 LWB392974:LWB393315 MFX392974:MFX393315 MPT392974:MPT393315 MZP392974:MZP393315 NJL392974:NJL393315 NTH392974:NTH393315 ODD392974:ODD393315 OMZ392974:OMZ393315 OWV392974:OWV393315 PGR392974:PGR393315 PQN392974:PQN393315 QAJ392974:QAJ393315 QKF392974:QKF393315 QUB392974:QUB393315 RDX392974:RDX393315 RNT392974:RNT393315 RXP392974:RXP393315 SHL392974:SHL393315 SRH392974:SRH393315 TBD392974:TBD393315 TKZ392974:TKZ393315 TUV392974:TUV393315 UER392974:UER393315 UON392974:UON393315 UYJ392974:UYJ393315 VIF392974:VIF393315 VSB392974:VSB393315 WBX392974:WBX393315 WLT392974:WLT393315 WVP392974:WVP393315 H458510:H458851 JD458510:JD458851 SZ458510:SZ458851 ACV458510:ACV458851 AMR458510:AMR458851 AWN458510:AWN458851 BGJ458510:BGJ458851 BQF458510:BQF458851 CAB458510:CAB458851 CJX458510:CJX458851 CTT458510:CTT458851 DDP458510:DDP458851 DNL458510:DNL458851 DXH458510:DXH458851 EHD458510:EHD458851 EQZ458510:EQZ458851 FAV458510:FAV458851 FKR458510:FKR458851 FUN458510:FUN458851 GEJ458510:GEJ458851 GOF458510:GOF458851 GYB458510:GYB458851 HHX458510:HHX458851 HRT458510:HRT458851 IBP458510:IBP458851 ILL458510:ILL458851 IVH458510:IVH458851 JFD458510:JFD458851 JOZ458510:JOZ458851 JYV458510:JYV458851 KIR458510:KIR458851 KSN458510:KSN458851 LCJ458510:LCJ458851 LMF458510:LMF458851 LWB458510:LWB458851 MFX458510:MFX458851 MPT458510:MPT458851 MZP458510:MZP458851 NJL458510:NJL458851 NTH458510:NTH458851 ODD458510:ODD458851 OMZ458510:OMZ458851 OWV458510:OWV458851 PGR458510:PGR458851 PQN458510:PQN458851 QAJ458510:QAJ458851 QKF458510:QKF458851 QUB458510:QUB458851 RDX458510:RDX458851 RNT458510:RNT458851 RXP458510:RXP458851 SHL458510:SHL458851 SRH458510:SRH458851 TBD458510:TBD458851 TKZ458510:TKZ458851 TUV458510:TUV458851 UER458510:UER458851 UON458510:UON458851 UYJ458510:UYJ458851 VIF458510:VIF458851 VSB458510:VSB458851 WBX458510:WBX458851 WLT458510:WLT458851 WVP458510:WVP458851 H524046:H524387 JD524046:JD524387 SZ524046:SZ524387 ACV524046:ACV524387 AMR524046:AMR524387 AWN524046:AWN524387 BGJ524046:BGJ524387 BQF524046:BQF524387 CAB524046:CAB524387 CJX524046:CJX524387 CTT524046:CTT524387 DDP524046:DDP524387 DNL524046:DNL524387 DXH524046:DXH524387 EHD524046:EHD524387 EQZ524046:EQZ524387 FAV524046:FAV524387 FKR524046:FKR524387 FUN524046:FUN524387 GEJ524046:GEJ524387 GOF524046:GOF524387 GYB524046:GYB524387 HHX524046:HHX524387 HRT524046:HRT524387 IBP524046:IBP524387 ILL524046:ILL524387 IVH524046:IVH524387 JFD524046:JFD524387 JOZ524046:JOZ524387 JYV524046:JYV524387 KIR524046:KIR524387 KSN524046:KSN524387 LCJ524046:LCJ524387 LMF524046:LMF524387 LWB524046:LWB524387 MFX524046:MFX524387 MPT524046:MPT524387 MZP524046:MZP524387 NJL524046:NJL524387 NTH524046:NTH524387 ODD524046:ODD524387 OMZ524046:OMZ524387 OWV524046:OWV524387 PGR524046:PGR524387 PQN524046:PQN524387 QAJ524046:QAJ524387 QKF524046:QKF524387 QUB524046:QUB524387 RDX524046:RDX524387 RNT524046:RNT524387 RXP524046:RXP524387 SHL524046:SHL524387 SRH524046:SRH524387 TBD524046:TBD524387 TKZ524046:TKZ524387 TUV524046:TUV524387 UER524046:UER524387 UON524046:UON524387 UYJ524046:UYJ524387 VIF524046:VIF524387 VSB524046:VSB524387 WBX524046:WBX524387 WLT524046:WLT524387 WVP524046:WVP524387 H589582:H589923 JD589582:JD589923 SZ589582:SZ589923 ACV589582:ACV589923 AMR589582:AMR589923 AWN589582:AWN589923 BGJ589582:BGJ589923 BQF589582:BQF589923 CAB589582:CAB589923 CJX589582:CJX589923 CTT589582:CTT589923 DDP589582:DDP589923 DNL589582:DNL589923 DXH589582:DXH589923 EHD589582:EHD589923 EQZ589582:EQZ589923 FAV589582:FAV589923 FKR589582:FKR589923 FUN589582:FUN589923 GEJ589582:GEJ589923 GOF589582:GOF589923 GYB589582:GYB589923 HHX589582:HHX589923 HRT589582:HRT589923 IBP589582:IBP589923 ILL589582:ILL589923 IVH589582:IVH589923 JFD589582:JFD589923 JOZ589582:JOZ589923 JYV589582:JYV589923 KIR589582:KIR589923 KSN589582:KSN589923 LCJ589582:LCJ589923 LMF589582:LMF589923 LWB589582:LWB589923 MFX589582:MFX589923 MPT589582:MPT589923 MZP589582:MZP589923 NJL589582:NJL589923 NTH589582:NTH589923 ODD589582:ODD589923 OMZ589582:OMZ589923 OWV589582:OWV589923 PGR589582:PGR589923 PQN589582:PQN589923 QAJ589582:QAJ589923 QKF589582:QKF589923 QUB589582:QUB589923 RDX589582:RDX589923 RNT589582:RNT589923 RXP589582:RXP589923 SHL589582:SHL589923 SRH589582:SRH589923 TBD589582:TBD589923 TKZ589582:TKZ589923 TUV589582:TUV589923 UER589582:UER589923 UON589582:UON589923 UYJ589582:UYJ589923 VIF589582:VIF589923 VSB589582:VSB589923 WBX589582:WBX589923 WLT589582:WLT589923 WVP589582:WVP589923 H655118:H655459 JD655118:JD655459 SZ655118:SZ655459 ACV655118:ACV655459 AMR655118:AMR655459 AWN655118:AWN655459 BGJ655118:BGJ655459 BQF655118:BQF655459 CAB655118:CAB655459 CJX655118:CJX655459 CTT655118:CTT655459 DDP655118:DDP655459 DNL655118:DNL655459 DXH655118:DXH655459 EHD655118:EHD655459 EQZ655118:EQZ655459 FAV655118:FAV655459 FKR655118:FKR655459 FUN655118:FUN655459 GEJ655118:GEJ655459 GOF655118:GOF655459 GYB655118:GYB655459 HHX655118:HHX655459 HRT655118:HRT655459 IBP655118:IBP655459 ILL655118:ILL655459 IVH655118:IVH655459 JFD655118:JFD655459 JOZ655118:JOZ655459 JYV655118:JYV655459 KIR655118:KIR655459 KSN655118:KSN655459 LCJ655118:LCJ655459 LMF655118:LMF655459 LWB655118:LWB655459 MFX655118:MFX655459 MPT655118:MPT655459 MZP655118:MZP655459 NJL655118:NJL655459 NTH655118:NTH655459 ODD655118:ODD655459 OMZ655118:OMZ655459 OWV655118:OWV655459 PGR655118:PGR655459 PQN655118:PQN655459 QAJ655118:QAJ655459 QKF655118:QKF655459 QUB655118:QUB655459 RDX655118:RDX655459 RNT655118:RNT655459 RXP655118:RXP655459 SHL655118:SHL655459 SRH655118:SRH655459 TBD655118:TBD655459 TKZ655118:TKZ655459 TUV655118:TUV655459 UER655118:UER655459 UON655118:UON655459 UYJ655118:UYJ655459 VIF655118:VIF655459 VSB655118:VSB655459 WBX655118:WBX655459 WLT655118:WLT655459 WVP655118:WVP655459 H720654:H720995 JD720654:JD720995 SZ720654:SZ720995 ACV720654:ACV720995 AMR720654:AMR720995 AWN720654:AWN720995 BGJ720654:BGJ720995 BQF720654:BQF720995 CAB720654:CAB720995 CJX720654:CJX720995 CTT720654:CTT720995 DDP720654:DDP720995 DNL720654:DNL720995 DXH720654:DXH720995 EHD720654:EHD720995 EQZ720654:EQZ720995 FAV720654:FAV720995 FKR720654:FKR720995 FUN720654:FUN720995 GEJ720654:GEJ720995 GOF720654:GOF720995 GYB720654:GYB720995 HHX720654:HHX720995 HRT720654:HRT720995 IBP720654:IBP720995 ILL720654:ILL720995 IVH720654:IVH720995 JFD720654:JFD720995 JOZ720654:JOZ720995 JYV720654:JYV720995 KIR720654:KIR720995 KSN720654:KSN720995 LCJ720654:LCJ720995 LMF720654:LMF720995 LWB720654:LWB720995 MFX720654:MFX720995 MPT720654:MPT720995 MZP720654:MZP720995 NJL720654:NJL720995 NTH720654:NTH720995 ODD720654:ODD720995 OMZ720654:OMZ720995 OWV720654:OWV720995 PGR720654:PGR720995 PQN720654:PQN720995 QAJ720654:QAJ720995 QKF720654:QKF720995 QUB720654:QUB720995 RDX720654:RDX720995 RNT720654:RNT720995 RXP720654:RXP720995 SHL720654:SHL720995 SRH720654:SRH720995 TBD720654:TBD720995 TKZ720654:TKZ720995 TUV720654:TUV720995 UER720654:UER720995 UON720654:UON720995 UYJ720654:UYJ720995 VIF720654:VIF720995 VSB720654:VSB720995 WBX720654:WBX720995 WLT720654:WLT720995 WVP720654:WVP720995 H786190:H786531 JD786190:JD786531 SZ786190:SZ786531 ACV786190:ACV786531 AMR786190:AMR786531 AWN786190:AWN786531 BGJ786190:BGJ786531 BQF786190:BQF786531 CAB786190:CAB786531 CJX786190:CJX786531 CTT786190:CTT786531 DDP786190:DDP786531 DNL786190:DNL786531 DXH786190:DXH786531 EHD786190:EHD786531 EQZ786190:EQZ786531 FAV786190:FAV786531 FKR786190:FKR786531 FUN786190:FUN786531 GEJ786190:GEJ786531 GOF786190:GOF786531 GYB786190:GYB786531 HHX786190:HHX786531 HRT786190:HRT786531 IBP786190:IBP786531 ILL786190:ILL786531 IVH786190:IVH786531 JFD786190:JFD786531 JOZ786190:JOZ786531 JYV786190:JYV786531 KIR786190:KIR786531 KSN786190:KSN786531 LCJ786190:LCJ786531 LMF786190:LMF786531 LWB786190:LWB786531 MFX786190:MFX786531 MPT786190:MPT786531 MZP786190:MZP786531 NJL786190:NJL786531 NTH786190:NTH786531 ODD786190:ODD786531 OMZ786190:OMZ786531 OWV786190:OWV786531 PGR786190:PGR786531 PQN786190:PQN786531 QAJ786190:QAJ786531 QKF786190:QKF786531 QUB786190:QUB786531 RDX786190:RDX786531 RNT786190:RNT786531 RXP786190:RXP786531 SHL786190:SHL786531 SRH786190:SRH786531 TBD786190:TBD786531 TKZ786190:TKZ786531 TUV786190:TUV786531 UER786190:UER786531 UON786190:UON786531 UYJ786190:UYJ786531 VIF786190:VIF786531 VSB786190:VSB786531 WBX786190:WBX786531 WLT786190:WLT786531 WVP786190:WVP786531 H851726:H852067 JD851726:JD852067 SZ851726:SZ852067 ACV851726:ACV852067 AMR851726:AMR852067 AWN851726:AWN852067 BGJ851726:BGJ852067 BQF851726:BQF852067 CAB851726:CAB852067 CJX851726:CJX852067 CTT851726:CTT852067 DDP851726:DDP852067 DNL851726:DNL852067 DXH851726:DXH852067 EHD851726:EHD852067 EQZ851726:EQZ852067 FAV851726:FAV852067 FKR851726:FKR852067 FUN851726:FUN852067 GEJ851726:GEJ852067 GOF851726:GOF852067 GYB851726:GYB852067 HHX851726:HHX852067 HRT851726:HRT852067 IBP851726:IBP852067 ILL851726:ILL852067 IVH851726:IVH852067 JFD851726:JFD852067 JOZ851726:JOZ852067 JYV851726:JYV852067 KIR851726:KIR852067 KSN851726:KSN852067 LCJ851726:LCJ852067 LMF851726:LMF852067 LWB851726:LWB852067 MFX851726:MFX852067 MPT851726:MPT852067 MZP851726:MZP852067 NJL851726:NJL852067 NTH851726:NTH852067 ODD851726:ODD852067 OMZ851726:OMZ852067 OWV851726:OWV852067 PGR851726:PGR852067 PQN851726:PQN852067 QAJ851726:QAJ852067 QKF851726:QKF852067 QUB851726:QUB852067 RDX851726:RDX852067 RNT851726:RNT852067 RXP851726:RXP852067 SHL851726:SHL852067 SRH851726:SRH852067 TBD851726:TBD852067 TKZ851726:TKZ852067 TUV851726:TUV852067 UER851726:UER852067 UON851726:UON852067 UYJ851726:UYJ852067 VIF851726:VIF852067 VSB851726:VSB852067 WBX851726:WBX852067 WLT851726:WLT852067 WVP851726:WVP852067 H917262:H917603 JD917262:JD917603 SZ917262:SZ917603 ACV917262:ACV917603 AMR917262:AMR917603 AWN917262:AWN917603 BGJ917262:BGJ917603 BQF917262:BQF917603 CAB917262:CAB917603 CJX917262:CJX917603 CTT917262:CTT917603 DDP917262:DDP917603 DNL917262:DNL917603 DXH917262:DXH917603 EHD917262:EHD917603 EQZ917262:EQZ917603 FAV917262:FAV917603 FKR917262:FKR917603 FUN917262:FUN917603 GEJ917262:GEJ917603 GOF917262:GOF917603 GYB917262:GYB917603 HHX917262:HHX917603 HRT917262:HRT917603 IBP917262:IBP917603 ILL917262:ILL917603 IVH917262:IVH917603 JFD917262:JFD917603 JOZ917262:JOZ917603 JYV917262:JYV917603 KIR917262:KIR917603 KSN917262:KSN917603 LCJ917262:LCJ917603 LMF917262:LMF917603 LWB917262:LWB917603 MFX917262:MFX917603 MPT917262:MPT917603 MZP917262:MZP917603 NJL917262:NJL917603 NTH917262:NTH917603 ODD917262:ODD917603 OMZ917262:OMZ917603 OWV917262:OWV917603 PGR917262:PGR917603 PQN917262:PQN917603 QAJ917262:QAJ917603 QKF917262:QKF917603 QUB917262:QUB917603 RDX917262:RDX917603 RNT917262:RNT917603 RXP917262:RXP917603 SHL917262:SHL917603 SRH917262:SRH917603 TBD917262:TBD917603 TKZ917262:TKZ917603 TUV917262:TUV917603 UER917262:UER917603 UON917262:UON917603 UYJ917262:UYJ917603 VIF917262:VIF917603 VSB917262:VSB917603 WBX917262:WBX917603 WLT917262:WLT917603 WVP917262:WVP917603 H982798:H983139 JD982798:JD983139 SZ982798:SZ983139 ACV982798:ACV983139 AMR982798:AMR983139 AWN982798:AWN983139 BGJ982798:BGJ983139 BQF982798:BQF983139 CAB982798:CAB983139 CJX982798:CJX983139 CTT982798:CTT983139 DDP982798:DDP983139 DNL982798:DNL983139 DXH982798:DXH983139 EHD982798:EHD983139 EQZ982798:EQZ983139 FAV982798:FAV983139 FKR982798:FKR983139 FUN982798:FUN983139 GEJ982798:GEJ983139 GOF982798:GOF983139 GYB982798:GYB983139 HHX982798:HHX983139 HRT982798:HRT983139 IBP982798:IBP983139 ILL982798:ILL983139 IVH982798:IVH983139 JFD982798:JFD983139 JOZ982798:JOZ983139 JYV982798:JYV983139 KIR982798:KIR983139 KSN982798:KSN983139 LCJ982798:LCJ983139 LMF982798:LMF983139 LWB982798:LWB983139 MFX982798:MFX983139 MPT982798:MPT983139 MZP982798:MZP983139 NJL982798:NJL983139 NTH982798:NTH983139 ODD982798:ODD983139 OMZ982798:OMZ983139 OWV982798:OWV983139 PGR982798:PGR983139 PQN982798:PQN983139 QAJ982798:QAJ983139 QKF982798:QKF983139 QUB982798:QUB983139 RDX982798:RDX983139 RNT982798:RNT983139 RXP982798:RXP983139 SHL982798:SHL983139 SRH982798:SRH983139 TBD982798:TBD983139 TKZ982798:TKZ983139 TUV982798:TUV983139 UER982798:UER983139 UON982798:UON983139 UYJ982798:UYJ983139 VIF982798:VIF983139 VSB982798:VSB983139 WBX982798:WBX983139 WLT982798:WLT983139 M982798:M983139 M65294:M65635 M130830:M131171 M196366:M196707 M261902:M262243 M327438:M327779 M392974:M393315 M458510:M458851 M524046:M524387 M589582:M589923 M655118:M655459 M720654:M720995 M786190:M786531 M851726:M852067 M917262:M917603 JD7:JD150 WVP7:WVP150 WLT7:WLT150 WBX7:WBX150 VSB7:VSB150 VIF7:VIF150 UYJ7:UYJ150 UON7:UON150 UER7:UER150 TUV7:TUV150 TKZ7:TKZ150 TBD7:TBD150 SRH7:SRH150 SHL7:SHL150 RXP7:RXP150 RNT7:RNT150 RDX7:RDX150 QUB7:QUB150 QKF7:QKF150 QAJ7:QAJ150 PQN7:PQN150 PGR7:PGR150 OWV7:OWV150 OMZ7:OMZ150 ODD7:ODD150 NTH7:NTH150 NJL7:NJL150 MZP7:MZP150 MPT7:MPT150 MFX7:MFX150 LWB7:LWB150 LMF7:LMF150 LCJ7:LCJ150 KSN7:KSN150 KIR7:KIR150 JYV7:JYV150 JOZ7:JOZ150 JFD7:JFD150 IVH7:IVH150 ILL7:ILL150 IBP7:IBP150 HRT7:HRT150 HHX7:HHX150 GYB7:GYB150 GOF7:GOF150 GEJ7:GEJ150 FUN7:FUN150 FKR7:FKR150 FAV7:FAV150 EQZ7:EQZ150 EHD7:EHD150 DXH7:DXH150 DNL7:DNL150 DDP7:DDP150 CTT7:CTT150 CJX7:CJX150 CAB7:CAB150 BQF7:BQF150 BGJ7:BGJ150 AWN7:AWN150 AMR7:AMR150 ACV7:ACV150 SZ7:SZ150" xr:uid="{00000000-0002-0000-0300-000003000000}">
      <formula1>1</formula1>
      <formula2>305</formula2>
    </dataValidation>
    <dataValidation type="whole" allowBlank="1" showInputMessage="1" showErrorMessage="1" prompt="Inserire solo i giorni di assenza fatturati/da fatturare" sqref="WVQ982798:WVQ983139 JE65294:JE65635 TA65294:TA65635 ACW65294:ACW65635 AMS65294:AMS65635 AWO65294:AWO65635 BGK65294:BGK65635 BQG65294:BQG65635 CAC65294:CAC65635 CJY65294:CJY65635 CTU65294:CTU65635 DDQ65294:DDQ65635 DNM65294:DNM65635 DXI65294:DXI65635 EHE65294:EHE65635 ERA65294:ERA65635 FAW65294:FAW65635 FKS65294:FKS65635 FUO65294:FUO65635 GEK65294:GEK65635 GOG65294:GOG65635 GYC65294:GYC65635 HHY65294:HHY65635 HRU65294:HRU65635 IBQ65294:IBQ65635 ILM65294:ILM65635 IVI65294:IVI65635 JFE65294:JFE65635 JPA65294:JPA65635 JYW65294:JYW65635 KIS65294:KIS65635 KSO65294:KSO65635 LCK65294:LCK65635 LMG65294:LMG65635 LWC65294:LWC65635 MFY65294:MFY65635 MPU65294:MPU65635 MZQ65294:MZQ65635 NJM65294:NJM65635 NTI65294:NTI65635 ODE65294:ODE65635 ONA65294:ONA65635 OWW65294:OWW65635 PGS65294:PGS65635 PQO65294:PQO65635 QAK65294:QAK65635 QKG65294:QKG65635 QUC65294:QUC65635 RDY65294:RDY65635 RNU65294:RNU65635 RXQ65294:RXQ65635 SHM65294:SHM65635 SRI65294:SRI65635 TBE65294:TBE65635 TLA65294:TLA65635 TUW65294:TUW65635 UES65294:UES65635 UOO65294:UOO65635 UYK65294:UYK65635 VIG65294:VIG65635 VSC65294:VSC65635 WBY65294:WBY65635 WLU65294:WLU65635 WVQ65294:WVQ65635 JE130830:JE131171 TA130830:TA131171 ACW130830:ACW131171 AMS130830:AMS131171 AWO130830:AWO131171 BGK130830:BGK131171 BQG130830:BQG131171 CAC130830:CAC131171 CJY130830:CJY131171 CTU130830:CTU131171 DDQ130830:DDQ131171 DNM130830:DNM131171 DXI130830:DXI131171 EHE130830:EHE131171 ERA130830:ERA131171 FAW130830:FAW131171 FKS130830:FKS131171 FUO130830:FUO131171 GEK130830:GEK131171 GOG130830:GOG131171 GYC130830:GYC131171 HHY130830:HHY131171 HRU130830:HRU131171 IBQ130830:IBQ131171 ILM130830:ILM131171 IVI130830:IVI131171 JFE130830:JFE131171 JPA130830:JPA131171 JYW130830:JYW131171 KIS130830:KIS131171 KSO130830:KSO131171 LCK130830:LCK131171 LMG130830:LMG131171 LWC130830:LWC131171 MFY130830:MFY131171 MPU130830:MPU131171 MZQ130830:MZQ131171 NJM130830:NJM131171 NTI130830:NTI131171 ODE130830:ODE131171 ONA130830:ONA131171 OWW130830:OWW131171 PGS130830:PGS131171 PQO130830:PQO131171 QAK130830:QAK131171 QKG130830:QKG131171 QUC130830:QUC131171 RDY130830:RDY131171 RNU130830:RNU131171 RXQ130830:RXQ131171 SHM130830:SHM131171 SRI130830:SRI131171 TBE130830:TBE131171 TLA130830:TLA131171 TUW130830:TUW131171 UES130830:UES131171 UOO130830:UOO131171 UYK130830:UYK131171 VIG130830:VIG131171 VSC130830:VSC131171 WBY130830:WBY131171 WLU130830:WLU131171 WVQ130830:WVQ131171 JE196366:JE196707 TA196366:TA196707 ACW196366:ACW196707 AMS196366:AMS196707 AWO196366:AWO196707 BGK196366:BGK196707 BQG196366:BQG196707 CAC196366:CAC196707 CJY196366:CJY196707 CTU196366:CTU196707 DDQ196366:DDQ196707 DNM196366:DNM196707 DXI196366:DXI196707 EHE196366:EHE196707 ERA196366:ERA196707 FAW196366:FAW196707 FKS196366:FKS196707 FUO196366:FUO196707 GEK196366:GEK196707 GOG196366:GOG196707 GYC196366:GYC196707 HHY196366:HHY196707 HRU196366:HRU196707 IBQ196366:IBQ196707 ILM196366:ILM196707 IVI196366:IVI196707 JFE196366:JFE196707 JPA196366:JPA196707 JYW196366:JYW196707 KIS196366:KIS196707 KSO196366:KSO196707 LCK196366:LCK196707 LMG196366:LMG196707 LWC196366:LWC196707 MFY196366:MFY196707 MPU196366:MPU196707 MZQ196366:MZQ196707 NJM196366:NJM196707 NTI196366:NTI196707 ODE196366:ODE196707 ONA196366:ONA196707 OWW196366:OWW196707 PGS196366:PGS196707 PQO196366:PQO196707 QAK196366:QAK196707 QKG196366:QKG196707 QUC196366:QUC196707 RDY196366:RDY196707 RNU196366:RNU196707 RXQ196366:RXQ196707 SHM196366:SHM196707 SRI196366:SRI196707 TBE196366:TBE196707 TLA196366:TLA196707 TUW196366:TUW196707 UES196366:UES196707 UOO196366:UOO196707 UYK196366:UYK196707 VIG196366:VIG196707 VSC196366:VSC196707 WBY196366:WBY196707 WLU196366:WLU196707 WVQ196366:WVQ196707 JE261902:JE262243 TA261902:TA262243 ACW261902:ACW262243 AMS261902:AMS262243 AWO261902:AWO262243 BGK261902:BGK262243 BQG261902:BQG262243 CAC261902:CAC262243 CJY261902:CJY262243 CTU261902:CTU262243 DDQ261902:DDQ262243 DNM261902:DNM262243 DXI261902:DXI262243 EHE261902:EHE262243 ERA261902:ERA262243 FAW261902:FAW262243 FKS261902:FKS262243 FUO261902:FUO262243 GEK261902:GEK262243 GOG261902:GOG262243 GYC261902:GYC262243 HHY261902:HHY262243 HRU261902:HRU262243 IBQ261902:IBQ262243 ILM261902:ILM262243 IVI261902:IVI262243 JFE261902:JFE262243 JPA261902:JPA262243 JYW261902:JYW262243 KIS261902:KIS262243 KSO261902:KSO262243 LCK261902:LCK262243 LMG261902:LMG262243 LWC261902:LWC262243 MFY261902:MFY262243 MPU261902:MPU262243 MZQ261902:MZQ262243 NJM261902:NJM262243 NTI261902:NTI262243 ODE261902:ODE262243 ONA261902:ONA262243 OWW261902:OWW262243 PGS261902:PGS262243 PQO261902:PQO262243 QAK261902:QAK262243 QKG261902:QKG262243 QUC261902:QUC262243 RDY261902:RDY262243 RNU261902:RNU262243 RXQ261902:RXQ262243 SHM261902:SHM262243 SRI261902:SRI262243 TBE261902:TBE262243 TLA261902:TLA262243 TUW261902:TUW262243 UES261902:UES262243 UOO261902:UOO262243 UYK261902:UYK262243 VIG261902:VIG262243 VSC261902:VSC262243 WBY261902:WBY262243 WLU261902:WLU262243 WVQ261902:WVQ262243 JE327438:JE327779 TA327438:TA327779 ACW327438:ACW327779 AMS327438:AMS327779 AWO327438:AWO327779 BGK327438:BGK327779 BQG327438:BQG327779 CAC327438:CAC327779 CJY327438:CJY327779 CTU327438:CTU327779 DDQ327438:DDQ327779 DNM327438:DNM327779 DXI327438:DXI327779 EHE327438:EHE327779 ERA327438:ERA327779 FAW327438:FAW327779 FKS327438:FKS327779 FUO327438:FUO327779 GEK327438:GEK327779 GOG327438:GOG327779 GYC327438:GYC327779 HHY327438:HHY327779 HRU327438:HRU327779 IBQ327438:IBQ327779 ILM327438:ILM327779 IVI327438:IVI327779 JFE327438:JFE327779 JPA327438:JPA327779 JYW327438:JYW327779 KIS327438:KIS327779 KSO327438:KSO327779 LCK327438:LCK327779 LMG327438:LMG327779 LWC327438:LWC327779 MFY327438:MFY327779 MPU327438:MPU327779 MZQ327438:MZQ327779 NJM327438:NJM327779 NTI327438:NTI327779 ODE327438:ODE327779 ONA327438:ONA327779 OWW327438:OWW327779 PGS327438:PGS327779 PQO327438:PQO327779 QAK327438:QAK327779 QKG327438:QKG327779 QUC327438:QUC327779 RDY327438:RDY327779 RNU327438:RNU327779 RXQ327438:RXQ327779 SHM327438:SHM327779 SRI327438:SRI327779 TBE327438:TBE327779 TLA327438:TLA327779 TUW327438:TUW327779 UES327438:UES327779 UOO327438:UOO327779 UYK327438:UYK327779 VIG327438:VIG327779 VSC327438:VSC327779 WBY327438:WBY327779 WLU327438:WLU327779 WVQ327438:WVQ327779 JE392974:JE393315 TA392974:TA393315 ACW392974:ACW393315 AMS392974:AMS393315 AWO392974:AWO393315 BGK392974:BGK393315 BQG392974:BQG393315 CAC392974:CAC393315 CJY392974:CJY393315 CTU392974:CTU393315 DDQ392974:DDQ393315 DNM392974:DNM393315 DXI392974:DXI393315 EHE392974:EHE393315 ERA392974:ERA393315 FAW392974:FAW393315 FKS392974:FKS393315 FUO392974:FUO393315 GEK392974:GEK393315 GOG392974:GOG393315 GYC392974:GYC393315 HHY392974:HHY393315 HRU392974:HRU393315 IBQ392974:IBQ393315 ILM392974:ILM393315 IVI392974:IVI393315 JFE392974:JFE393315 JPA392974:JPA393315 JYW392974:JYW393315 KIS392974:KIS393315 KSO392974:KSO393315 LCK392974:LCK393315 LMG392974:LMG393315 LWC392974:LWC393315 MFY392974:MFY393315 MPU392974:MPU393315 MZQ392974:MZQ393315 NJM392974:NJM393315 NTI392974:NTI393315 ODE392974:ODE393315 ONA392974:ONA393315 OWW392974:OWW393315 PGS392974:PGS393315 PQO392974:PQO393315 QAK392974:QAK393315 QKG392974:QKG393315 QUC392974:QUC393315 RDY392974:RDY393315 RNU392974:RNU393315 RXQ392974:RXQ393315 SHM392974:SHM393315 SRI392974:SRI393315 TBE392974:TBE393315 TLA392974:TLA393315 TUW392974:TUW393315 UES392974:UES393315 UOO392974:UOO393315 UYK392974:UYK393315 VIG392974:VIG393315 VSC392974:VSC393315 WBY392974:WBY393315 WLU392974:WLU393315 WVQ392974:WVQ393315 JE458510:JE458851 TA458510:TA458851 ACW458510:ACW458851 AMS458510:AMS458851 AWO458510:AWO458851 BGK458510:BGK458851 BQG458510:BQG458851 CAC458510:CAC458851 CJY458510:CJY458851 CTU458510:CTU458851 DDQ458510:DDQ458851 DNM458510:DNM458851 DXI458510:DXI458851 EHE458510:EHE458851 ERA458510:ERA458851 FAW458510:FAW458851 FKS458510:FKS458851 FUO458510:FUO458851 GEK458510:GEK458851 GOG458510:GOG458851 GYC458510:GYC458851 HHY458510:HHY458851 HRU458510:HRU458851 IBQ458510:IBQ458851 ILM458510:ILM458851 IVI458510:IVI458851 JFE458510:JFE458851 JPA458510:JPA458851 JYW458510:JYW458851 KIS458510:KIS458851 KSO458510:KSO458851 LCK458510:LCK458851 LMG458510:LMG458851 LWC458510:LWC458851 MFY458510:MFY458851 MPU458510:MPU458851 MZQ458510:MZQ458851 NJM458510:NJM458851 NTI458510:NTI458851 ODE458510:ODE458851 ONA458510:ONA458851 OWW458510:OWW458851 PGS458510:PGS458851 PQO458510:PQO458851 QAK458510:QAK458851 QKG458510:QKG458851 QUC458510:QUC458851 RDY458510:RDY458851 RNU458510:RNU458851 RXQ458510:RXQ458851 SHM458510:SHM458851 SRI458510:SRI458851 TBE458510:TBE458851 TLA458510:TLA458851 TUW458510:TUW458851 UES458510:UES458851 UOO458510:UOO458851 UYK458510:UYK458851 VIG458510:VIG458851 VSC458510:VSC458851 WBY458510:WBY458851 WLU458510:WLU458851 WVQ458510:WVQ458851 JE524046:JE524387 TA524046:TA524387 ACW524046:ACW524387 AMS524046:AMS524387 AWO524046:AWO524387 BGK524046:BGK524387 BQG524046:BQG524387 CAC524046:CAC524387 CJY524046:CJY524387 CTU524046:CTU524387 DDQ524046:DDQ524387 DNM524046:DNM524387 DXI524046:DXI524387 EHE524046:EHE524387 ERA524046:ERA524387 FAW524046:FAW524387 FKS524046:FKS524387 FUO524046:FUO524387 GEK524046:GEK524387 GOG524046:GOG524387 GYC524046:GYC524387 HHY524046:HHY524387 HRU524046:HRU524387 IBQ524046:IBQ524387 ILM524046:ILM524387 IVI524046:IVI524387 JFE524046:JFE524387 JPA524046:JPA524387 JYW524046:JYW524387 KIS524046:KIS524387 KSO524046:KSO524387 LCK524046:LCK524387 LMG524046:LMG524387 LWC524046:LWC524387 MFY524046:MFY524387 MPU524046:MPU524387 MZQ524046:MZQ524387 NJM524046:NJM524387 NTI524046:NTI524387 ODE524046:ODE524387 ONA524046:ONA524387 OWW524046:OWW524387 PGS524046:PGS524387 PQO524046:PQO524387 QAK524046:QAK524387 QKG524046:QKG524387 QUC524046:QUC524387 RDY524046:RDY524387 RNU524046:RNU524387 RXQ524046:RXQ524387 SHM524046:SHM524387 SRI524046:SRI524387 TBE524046:TBE524387 TLA524046:TLA524387 TUW524046:TUW524387 UES524046:UES524387 UOO524046:UOO524387 UYK524046:UYK524387 VIG524046:VIG524387 VSC524046:VSC524387 WBY524046:WBY524387 WLU524046:WLU524387 WVQ524046:WVQ524387 JE589582:JE589923 TA589582:TA589923 ACW589582:ACW589923 AMS589582:AMS589923 AWO589582:AWO589923 BGK589582:BGK589923 BQG589582:BQG589923 CAC589582:CAC589923 CJY589582:CJY589923 CTU589582:CTU589923 DDQ589582:DDQ589923 DNM589582:DNM589923 DXI589582:DXI589923 EHE589582:EHE589923 ERA589582:ERA589923 FAW589582:FAW589923 FKS589582:FKS589923 FUO589582:FUO589923 GEK589582:GEK589923 GOG589582:GOG589923 GYC589582:GYC589923 HHY589582:HHY589923 HRU589582:HRU589923 IBQ589582:IBQ589923 ILM589582:ILM589923 IVI589582:IVI589923 JFE589582:JFE589923 JPA589582:JPA589923 JYW589582:JYW589923 KIS589582:KIS589923 KSO589582:KSO589923 LCK589582:LCK589923 LMG589582:LMG589923 LWC589582:LWC589923 MFY589582:MFY589923 MPU589582:MPU589923 MZQ589582:MZQ589923 NJM589582:NJM589923 NTI589582:NTI589923 ODE589582:ODE589923 ONA589582:ONA589923 OWW589582:OWW589923 PGS589582:PGS589923 PQO589582:PQO589923 QAK589582:QAK589923 QKG589582:QKG589923 QUC589582:QUC589923 RDY589582:RDY589923 RNU589582:RNU589923 RXQ589582:RXQ589923 SHM589582:SHM589923 SRI589582:SRI589923 TBE589582:TBE589923 TLA589582:TLA589923 TUW589582:TUW589923 UES589582:UES589923 UOO589582:UOO589923 UYK589582:UYK589923 VIG589582:VIG589923 VSC589582:VSC589923 WBY589582:WBY589923 WLU589582:WLU589923 WVQ589582:WVQ589923 JE655118:JE655459 TA655118:TA655459 ACW655118:ACW655459 AMS655118:AMS655459 AWO655118:AWO655459 BGK655118:BGK655459 BQG655118:BQG655459 CAC655118:CAC655459 CJY655118:CJY655459 CTU655118:CTU655459 DDQ655118:DDQ655459 DNM655118:DNM655459 DXI655118:DXI655459 EHE655118:EHE655459 ERA655118:ERA655459 FAW655118:FAW655459 FKS655118:FKS655459 FUO655118:FUO655459 GEK655118:GEK655459 GOG655118:GOG655459 GYC655118:GYC655459 HHY655118:HHY655459 HRU655118:HRU655459 IBQ655118:IBQ655459 ILM655118:ILM655459 IVI655118:IVI655459 JFE655118:JFE655459 JPA655118:JPA655459 JYW655118:JYW655459 KIS655118:KIS655459 KSO655118:KSO655459 LCK655118:LCK655459 LMG655118:LMG655459 LWC655118:LWC655459 MFY655118:MFY655459 MPU655118:MPU655459 MZQ655118:MZQ655459 NJM655118:NJM655459 NTI655118:NTI655459 ODE655118:ODE655459 ONA655118:ONA655459 OWW655118:OWW655459 PGS655118:PGS655459 PQO655118:PQO655459 QAK655118:QAK655459 QKG655118:QKG655459 QUC655118:QUC655459 RDY655118:RDY655459 RNU655118:RNU655459 RXQ655118:RXQ655459 SHM655118:SHM655459 SRI655118:SRI655459 TBE655118:TBE655459 TLA655118:TLA655459 TUW655118:TUW655459 UES655118:UES655459 UOO655118:UOO655459 UYK655118:UYK655459 VIG655118:VIG655459 VSC655118:VSC655459 WBY655118:WBY655459 WLU655118:WLU655459 WVQ655118:WVQ655459 JE720654:JE720995 TA720654:TA720995 ACW720654:ACW720995 AMS720654:AMS720995 AWO720654:AWO720995 BGK720654:BGK720995 BQG720654:BQG720995 CAC720654:CAC720995 CJY720654:CJY720995 CTU720654:CTU720995 DDQ720654:DDQ720995 DNM720654:DNM720995 DXI720654:DXI720995 EHE720654:EHE720995 ERA720654:ERA720995 FAW720654:FAW720995 FKS720654:FKS720995 FUO720654:FUO720995 GEK720654:GEK720995 GOG720654:GOG720995 GYC720654:GYC720995 HHY720654:HHY720995 HRU720654:HRU720995 IBQ720654:IBQ720995 ILM720654:ILM720995 IVI720654:IVI720995 JFE720654:JFE720995 JPA720654:JPA720995 JYW720654:JYW720995 KIS720654:KIS720995 KSO720654:KSO720995 LCK720654:LCK720995 LMG720654:LMG720995 LWC720654:LWC720995 MFY720654:MFY720995 MPU720654:MPU720995 MZQ720654:MZQ720995 NJM720654:NJM720995 NTI720654:NTI720995 ODE720654:ODE720995 ONA720654:ONA720995 OWW720654:OWW720995 PGS720654:PGS720995 PQO720654:PQO720995 QAK720654:QAK720995 QKG720654:QKG720995 QUC720654:QUC720995 RDY720654:RDY720995 RNU720654:RNU720995 RXQ720654:RXQ720995 SHM720654:SHM720995 SRI720654:SRI720995 TBE720654:TBE720995 TLA720654:TLA720995 TUW720654:TUW720995 UES720654:UES720995 UOO720654:UOO720995 UYK720654:UYK720995 VIG720654:VIG720995 VSC720654:VSC720995 WBY720654:WBY720995 WLU720654:WLU720995 WVQ720654:WVQ720995 JE786190:JE786531 TA786190:TA786531 ACW786190:ACW786531 AMS786190:AMS786531 AWO786190:AWO786531 BGK786190:BGK786531 BQG786190:BQG786531 CAC786190:CAC786531 CJY786190:CJY786531 CTU786190:CTU786531 DDQ786190:DDQ786531 DNM786190:DNM786531 DXI786190:DXI786531 EHE786190:EHE786531 ERA786190:ERA786531 FAW786190:FAW786531 FKS786190:FKS786531 FUO786190:FUO786531 GEK786190:GEK786531 GOG786190:GOG786531 GYC786190:GYC786531 HHY786190:HHY786531 HRU786190:HRU786531 IBQ786190:IBQ786531 ILM786190:ILM786531 IVI786190:IVI786531 JFE786190:JFE786531 JPA786190:JPA786531 JYW786190:JYW786531 KIS786190:KIS786531 KSO786190:KSO786531 LCK786190:LCK786531 LMG786190:LMG786531 LWC786190:LWC786531 MFY786190:MFY786531 MPU786190:MPU786531 MZQ786190:MZQ786531 NJM786190:NJM786531 NTI786190:NTI786531 ODE786190:ODE786531 ONA786190:ONA786531 OWW786190:OWW786531 PGS786190:PGS786531 PQO786190:PQO786531 QAK786190:QAK786531 QKG786190:QKG786531 QUC786190:QUC786531 RDY786190:RDY786531 RNU786190:RNU786531 RXQ786190:RXQ786531 SHM786190:SHM786531 SRI786190:SRI786531 TBE786190:TBE786531 TLA786190:TLA786531 TUW786190:TUW786531 UES786190:UES786531 UOO786190:UOO786531 UYK786190:UYK786531 VIG786190:VIG786531 VSC786190:VSC786531 WBY786190:WBY786531 WLU786190:WLU786531 WVQ786190:WVQ786531 JE851726:JE852067 TA851726:TA852067 ACW851726:ACW852067 AMS851726:AMS852067 AWO851726:AWO852067 BGK851726:BGK852067 BQG851726:BQG852067 CAC851726:CAC852067 CJY851726:CJY852067 CTU851726:CTU852067 DDQ851726:DDQ852067 DNM851726:DNM852067 DXI851726:DXI852067 EHE851726:EHE852067 ERA851726:ERA852067 FAW851726:FAW852067 FKS851726:FKS852067 FUO851726:FUO852067 GEK851726:GEK852067 GOG851726:GOG852067 GYC851726:GYC852067 HHY851726:HHY852067 HRU851726:HRU852067 IBQ851726:IBQ852067 ILM851726:ILM852067 IVI851726:IVI852067 JFE851726:JFE852067 JPA851726:JPA852067 JYW851726:JYW852067 KIS851726:KIS852067 KSO851726:KSO852067 LCK851726:LCK852067 LMG851726:LMG852067 LWC851726:LWC852067 MFY851726:MFY852067 MPU851726:MPU852067 MZQ851726:MZQ852067 NJM851726:NJM852067 NTI851726:NTI852067 ODE851726:ODE852067 ONA851726:ONA852067 OWW851726:OWW852067 PGS851726:PGS852067 PQO851726:PQO852067 QAK851726:QAK852067 QKG851726:QKG852067 QUC851726:QUC852067 RDY851726:RDY852067 RNU851726:RNU852067 RXQ851726:RXQ852067 SHM851726:SHM852067 SRI851726:SRI852067 TBE851726:TBE852067 TLA851726:TLA852067 TUW851726:TUW852067 UES851726:UES852067 UOO851726:UOO852067 UYK851726:UYK852067 VIG851726:VIG852067 VSC851726:VSC852067 WBY851726:WBY852067 WLU851726:WLU852067 WVQ851726:WVQ852067 JE917262:JE917603 TA917262:TA917603 ACW917262:ACW917603 AMS917262:AMS917603 AWO917262:AWO917603 BGK917262:BGK917603 BQG917262:BQG917603 CAC917262:CAC917603 CJY917262:CJY917603 CTU917262:CTU917603 DDQ917262:DDQ917603 DNM917262:DNM917603 DXI917262:DXI917603 EHE917262:EHE917603 ERA917262:ERA917603 FAW917262:FAW917603 FKS917262:FKS917603 FUO917262:FUO917603 GEK917262:GEK917603 GOG917262:GOG917603 GYC917262:GYC917603 HHY917262:HHY917603 HRU917262:HRU917603 IBQ917262:IBQ917603 ILM917262:ILM917603 IVI917262:IVI917603 JFE917262:JFE917603 JPA917262:JPA917603 JYW917262:JYW917603 KIS917262:KIS917603 KSO917262:KSO917603 LCK917262:LCK917603 LMG917262:LMG917603 LWC917262:LWC917603 MFY917262:MFY917603 MPU917262:MPU917603 MZQ917262:MZQ917603 NJM917262:NJM917603 NTI917262:NTI917603 ODE917262:ODE917603 ONA917262:ONA917603 OWW917262:OWW917603 PGS917262:PGS917603 PQO917262:PQO917603 QAK917262:QAK917603 QKG917262:QKG917603 QUC917262:QUC917603 RDY917262:RDY917603 RNU917262:RNU917603 RXQ917262:RXQ917603 SHM917262:SHM917603 SRI917262:SRI917603 TBE917262:TBE917603 TLA917262:TLA917603 TUW917262:TUW917603 UES917262:UES917603 UOO917262:UOO917603 UYK917262:UYK917603 VIG917262:VIG917603 VSC917262:VSC917603 WBY917262:WBY917603 WLU917262:WLU917603 WVQ917262:WVQ917603 JE982798:JE983139 TA982798:TA983139 ACW982798:ACW983139 AMS982798:AMS983139 AWO982798:AWO983139 BGK982798:BGK983139 BQG982798:BQG983139 CAC982798:CAC983139 CJY982798:CJY983139 CTU982798:CTU983139 DDQ982798:DDQ983139 DNM982798:DNM983139 DXI982798:DXI983139 EHE982798:EHE983139 ERA982798:ERA983139 FAW982798:FAW983139 FKS982798:FKS983139 FUO982798:FUO983139 GEK982798:GEK983139 GOG982798:GOG983139 GYC982798:GYC983139 HHY982798:HHY983139 HRU982798:HRU983139 IBQ982798:IBQ983139 ILM982798:ILM983139 IVI982798:IVI983139 JFE982798:JFE983139 JPA982798:JPA983139 JYW982798:JYW983139 KIS982798:KIS983139 KSO982798:KSO983139 LCK982798:LCK983139 LMG982798:LMG983139 LWC982798:LWC983139 MFY982798:MFY983139 MPU982798:MPU983139 MZQ982798:MZQ983139 NJM982798:NJM983139 NTI982798:NTI983139 ODE982798:ODE983139 ONA982798:ONA983139 OWW982798:OWW983139 PGS982798:PGS983139 PQO982798:PQO983139 QAK982798:QAK983139 QKG982798:QKG983139 QUC982798:QUC983139 RDY982798:RDY983139 RNU982798:RNU983139 RXQ982798:RXQ983139 SHM982798:SHM983139 SRI982798:SRI983139 TBE982798:TBE983139 TLA982798:TLA983139 TUW982798:TUW983139 UES982798:UES983139 UOO982798:UOO983139 UYK982798:UYK983139 VIG982798:VIG983139 VSC982798:VSC983139 WBY982798:WBY983139 WLU982798:WLU983139 JE7:JE150 WVQ7:WVQ150 WLU7:WLU150 WBY7:WBY150 VSC7:VSC150 VIG7:VIG150 UYK7:UYK150 UOO7:UOO150 UES7:UES150 TUW7:TUW150 TLA7:TLA150 TBE7:TBE150 SRI7:SRI150 SHM7:SHM150 RXQ7:RXQ150 RNU7:RNU150 RDY7:RDY150 QUC7:QUC150 QKG7:QKG150 QAK7:QAK150 PQO7:PQO150 PGS7:PGS150 OWW7:OWW150 ONA7:ONA150 ODE7:ODE150 NTI7:NTI150 NJM7:NJM150 MZQ7:MZQ150 MPU7:MPU150 MFY7:MFY150 LWC7:LWC150 LMG7:LMG150 LCK7:LCK150 KSO7:KSO150 KIS7:KIS150 JYW7:JYW150 JPA7:JPA150 JFE7:JFE150 IVI7:IVI150 ILM7:ILM150 IBQ7:IBQ150 HRU7:HRU150 HHY7:HHY150 GYC7:GYC150 GOG7:GOG150 GEK7:GEK150 FUO7:FUO150 FKS7:FKS150 FAW7:FAW150 ERA7:ERA150 EHE7:EHE150 DXI7:DXI150 DNM7:DNM150 DDQ7:DDQ150 CTU7:CTU150 CJY7:CJY150 CAC7:CAC150 BQG7:BQG150 BGK7:BGK150 AWO7:AWO150 AMS7:AMS150 ACW7:ACW150 TA7:TA150 I196413:J196754 I130877:J131218 I261949:J262290 I65341:J65682 I982845:J983186 I917309:J917650 I851773:J852114 I786237:J786578 I720701:J721042 I655165:J655506 I589629:J589970 I524093:J524434 I458557:J458898 I393021:J393362 I327485:J327826" xr:uid="{00000000-0002-0000-0300-000004000000}">
      <formula1>0</formula1>
      <formula2>305</formula2>
    </dataValidation>
    <dataValidation type="decimal" operator="lessThan" allowBlank="1" showInputMessage="1" showErrorMessage="1" sqref="WVT982798:WVT983139 WLX982798:WLX983139 N65294:N65635 JH65294:JH65635 TD65294:TD65635 ACZ65294:ACZ65635 AMV65294:AMV65635 AWR65294:AWR65635 BGN65294:BGN65635 BQJ65294:BQJ65635 CAF65294:CAF65635 CKB65294:CKB65635 CTX65294:CTX65635 DDT65294:DDT65635 DNP65294:DNP65635 DXL65294:DXL65635 EHH65294:EHH65635 ERD65294:ERD65635 FAZ65294:FAZ65635 FKV65294:FKV65635 FUR65294:FUR65635 GEN65294:GEN65635 GOJ65294:GOJ65635 GYF65294:GYF65635 HIB65294:HIB65635 HRX65294:HRX65635 IBT65294:IBT65635 ILP65294:ILP65635 IVL65294:IVL65635 JFH65294:JFH65635 JPD65294:JPD65635 JYZ65294:JYZ65635 KIV65294:KIV65635 KSR65294:KSR65635 LCN65294:LCN65635 LMJ65294:LMJ65635 LWF65294:LWF65635 MGB65294:MGB65635 MPX65294:MPX65635 MZT65294:MZT65635 NJP65294:NJP65635 NTL65294:NTL65635 ODH65294:ODH65635 OND65294:OND65635 OWZ65294:OWZ65635 PGV65294:PGV65635 PQR65294:PQR65635 QAN65294:QAN65635 QKJ65294:QKJ65635 QUF65294:QUF65635 REB65294:REB65635 RNX65294:RNX65635 RXT65294:RXT65635 SHP65294:SHP65635 SRL65294:SRL65635 TBH65294:TBH65635 TLD65294:TLD65635 TUZ65294:TUZ65635 UEV65294:UEV65635 UOR65294:UOR65635 UYN65294:UYN65635 VIJ65294:VIJ65635 VSF65294:VSF65635 WCB65294:WCB65635 WLX65294:WLX65635 WVT65294:WVT65635 N130830:N131171 JH130830:JH131171 TD130830:TD131171 ACZ130830:ACZ131171 AMV130830:AMV131171 AWR130830:AWR131171 BGN130830:BGN131171 BQJ130830:BQJ131171 CAF130830:CAF131171 CKB130830:CKB131171 CTX130830:CTX131171 DDT130830:DDT131171 DNP130830:DNP131171 DXL130830:DXL131171 EHH130830:EHH131171 ERD130830:ERD131171 FAZ130830:FAZ131171 FKV130830:FKV131171 FUR130830:FUR131171 GEN130830:GEN131171 GOJ130830:GOJ131171 GYF130830:GYF131171 HIB130830:HIB131171 HRX130830:HRX131171 IBT130830:IBT131171 ILP130830:ILP131171 IVL130830:IVL131171 JFH130830:JFH131171 JPD130830:JPD131171 JYZ130830:JYZ131171 KIV130830:KIV131171 KSR130830:KSR131171 LCN130830:LCN131171 LMJ130830:LMJ131171 LWF130830:LWF131171 MGB130830:MGB131171 MPX130830:MPX131171 MZT130830:MZT131171 NJP130830:NJP131171 NTL130830:NTL131171 ODH130830:ODH131171 OND130830:OND131171 OWZ130830:OWZ131171 PGV130830:PGV131171 PQR130830:PQR131171 QAN130830:QAN131171 QKJ130830:QKJ131171 QUF130830:QUF131171 REB130830:REB131171 RNX130830:RNX131171 RXT130830:RXT131171 SHP130830:SHP131171 SRL130830:SRL131171 TBH130830:TBH131171 TLD130830:TLD131171 TUZ130830:TUZ131171 UEV130830:UEV131171 UOR130830:UOR131171 UYN130830:UYN131171 VIJ130830:VIJ131171 VSF130830:VSF131171 WCB130830:WCB131171 WLX130830:WLX131171 WVT130830:WVT131171 N196366:N196707 JH196366:JH196707 TD196366:TD196707 ACZ196366:ACZ196707 AMV196366:AMV196707 AWR196366:AWR196707 BGN196366:BGN196707 BQJ196366:BQJ196707 CAF196366:CAF196707 CKB196366:CKB196707 CTX196366:CTX196707 DDT196366:DDT196707 DNP196366:DNP196707 DXL196366:DXL196707 EHH196366:EHH196707 ERD196366:ERD196707 FAZ196366:FAZ196707 FKV196366:FKV196707 FUR196366:FUR196707 GEN196366:GEN196707 GOJ196366:GOJ196707 GYF196366:GYF196707 HIB196366:HIB196707 HRX196366:HRX196707 IBT196366:IBT196707 ILP196366:ILP196707 IVL196366:IVL196707 JFH196366:JFH196707 JPD196366:JPD196707 JYZ196366:JYZ196707 KIV196366:KIV196707 KSR196366:KSR196707 LCN196366:LCN196707 LMJ196366:LMJ196707 LWF196366:LWF196707 MGB196366:MGB196707 MPX196366:MPX196707 MZT196366:MZT196707 NJP196366:NJP196707 NTL196366:NTL196707 ODH196366:ODH196707 OND196366:OND196707 OWZ196366:OWZ196707 PGV196366:PGV196707 PQR196366:PQR196707 QAN196366:QAN196707 QKJ196366:QKJ196707 QUF196366:QUF196707 REB196366:REB196707 RNX196366:RNX196707 RXT196366:RXT196707 SHP196366:SHP196707 SRL196366:SRL196707 TBH196366:TBH196707 TLD196366:TLD196707 TUZ196366:TUZ196707 UEV196366:UEV196707 UOR196366:UOR196707 UYN196366:UYN196707 VIJ196366:VIJ196707 VSF196366:VSF196707 WCB196366:WCB196707 WLX196366:WLX196707 WVT196366:WVT196707 N261902:N262243 JH261902:JH262243 TD261902:TD262243 ACZ261902:ACZ262243 AMV261902:AMV262243 AWR261902:AWR262243 BGN261902:BGN262243 BQJ261902:BQJ262243 CAF261902:CAF262243 CKB261902:CKB262243 CTX261902:CTX262243 DDT261902:DDT262243 DNP261902:DNP262243 DXL261902:DXL262243 EHH261902:EHH262243 ERD261902:ERD262243 FAZ261902:FAZ262243 FKV261902:FKV262243 FUR261902:FUR262243 GEN261902:GEN262243 GOJ261902:GOJ262243 GYF261902:GYF262243 HIB261902:HIB262243 HRX261902:HRX262243 IBT261902:IBT262243 ILP261902:ILP262243 IVL261902:IVL262243 JFH261902:JFH262243 JPD261902:JPD262243 JYZ261902:JYZ262243 KIV261902:KIV262243 KSR261902:KSR262243 LCN261902:LCN262243 LMJ261902:LMJ262243 LWF261902:LWF262243 MGB261902:MGB262243 MPX261902:MPX262243 MZT261902:MZT262243 NJP261902:NJP262243 NTL261902:NTL262243 ODH261902:ODH262243 OND261902:OND262243 OWZ261902:OWZ262243 PGV261902:PGV262243 PQR261902:PQR262243 QAN261902:QAN262243 QKJ261902:QKJ262243 QUF261902:QUF262243 REB261902:REB262243 RNX261902:RNX262243 RXT261902:RXT262243 SHP261902:SHP262243 SRL261902:SRL262243 TBH261902:TBH262243 TLD261902:TLD262243 TUZ261902:TUZ262243 UEV261902:UEV262243 UOR261902:UOR262243 UYN261902:UYN262243 VIJ261902:VIJ262243 VSF261902:VSF262243 WCB261902:WCB262243 WLX261902:WLX262243 WVT261902:WVT262243 N327438:N327779 JH327438:JH327779 TD327438:TD327779 ACZ327438:ACZ327779 AMV327438:AMV327779 AWR327438:AWR327779 BGN327438:BGN327779 BQJ327438:BQJ327779 CAF327438:CAF327779 CKB327438:CKB327779 CTX327438:CTX327779 DDT327438:DDT327779 DNP327438:DNP327779 DXL327438:DXL327779 EHH327438:EHH327779 ERD327438:ERD327779 FAZ327438:FAZ327779 FKV327438:FKV327779 FUR327438:FUR327779 GEN327438:GEN327779 GOJ327438:GOJ327779 GYF327438:GYF327779 HIB327438:HIB327779 HRX327438:HRX327779 IBT327438:IBT327779 ILP327438:ILP327779 IVL327438:IVL327779 JFH327438:JFH327779 JPD327438:JPD327779 JYZ327438:JYZ327779 KIV327438:KIV327779 KSR327438:KSR327779 LCN327438:LCN327779 LMJ327438:LMJ327779 LWF327438:LWF327779 MGB327438:MGB327779 MPX327438:MPX327779 MZT327438:MZT327779 NJP327438:NJP327779 NTL327438:NTL327779 ODH327438:ODH327779 OND327438:OND327779 OWZ327438:OWZ327779 PGV327438:PGV327779 PQR327438:PQR327779 QAN327438:QAN327779 QKJ327438:QKJ327779 QUF327438:QUF327779 REB327438:REB327779 RNX327438:RNX327779 RXT327438:RXT327779 SHP327438:SHP327779 SRL327438:SRL327779 TBH327438:TBH327779 TLD327438:TLD327779 TUZ327438:TUZ327779 UEV327438:UEV327779 UOR327438:UOR327779 UYN327438:UYN327779 VIJ327438:VIJ327779 VSF327438:VSF327779 WCB327438:WCB327779 WLX327438:WLX327779 WVT327438:WVT327779 N392974:N393315 JH392974:JH393315 TD392974:TD393315 ACZ392974:ACZ393315 AMV392974:AMV393315 AWR392974:AWR393315 BGN392974:BGN393315 BQJ392974:BQJ393315 CAF392974:CAF393315 CKB392974:CKB393315 CTX392974:CTX393315 DDT392974:DDT393315 DNP392974:DNP393315 DXL392974:DXL393315 EHH392974:EHH393315 ERD392974:ERD393315 FAZ392974:FAZ393315 FKV392974:FKV393315 FUR392974:FUR393315 GEN392974:GEN393315 GOJ392974:GOJ393315 GYF392974:GYF393315 HIB392974:HIB393315 HRX392974:HRX393315 IBT392974:IBT393315 ILP392974:ILP393315 IVL392974:IVL393315 JFH392974:JFH393315 JPD392974:JPD393315 JYZ392974:JYZ393315 KIV392974:KIV393315 KSR392974:KSR393315 LCN392974:LCN393315 LMJ392974:LMJ393315 LWF392974:LWF393315 MGB392974:MGB393315 MPX392974:MPX393315 MZT392974:MZT393315 NJP392974:NJP393315 NTL392974:NTL393315 ODH392974:ODH393315 OND392974:OND393315 OWZ392974:OWZ393315 PGV392974:PGV393315 PQR392974:PQR393315 QAN392974:QAN393315 QKJ392974:QKJ393315 QUF392974:QUF393315 REB392974:REB393315 RNX392974:RNX393315 RXT392974:RXT393315 SHP392974:SHP393315 SRL392974:SRL393315 TBH392974:TBH393315 TLD392974:TLD393315 TUZ392974:TUZ393315 UEV392974:UEV393315 UOR392974:UOR393315 UYN392974:UYN393315 VIJ392974:VIJ393315 VSF392974:VSF393315 WCB392974:WCB393315 WLX392974:WLX393315 WVT392974:WVT393315 N458510:N458851 JH458510:JH458851 TD458510:TD458851 ACZ458510:ACZ458851 AMV458510:AMV458851 AWR458510:AWR458851 BGN458510:BGN458851 BQJ458510:BQJ458851 CAF458510:CAF458851 CKB458510:CKB458851 CTX458510:CTX458851 DDT458510:DDT458851 DNP458510:DNP458851 DXL458510:DXL458851 EHH458510:EHH458851 ERD458510:ERD458851 FAZ458510:FAZ458851 FKV458510:FKV458851 FUR458510:FUR458851 GEN458510:GEN458851 GOJ458510:GOJ458851 GYF458510:GYF458851 HIB458510:HIB458851 HRX458510:HRX458851 IBT458510:IBT458851 ILP458510:ILP458851 IVL458510:IVL458851 JFH458510:JFH458851 JPD458510:JPD458851 JYZ458510:JYZ458851 KIV458510:KIV458851 KSR458510:KSR458851 LCN458510:LCN458851 LMJ458510:LMJ458851 LWF458510:LWF458851 MGB458510:MGB458851 MPX458510:MPX458851 MZT458510:MZT458851 NJP458510:NJP458851 NTL458510:NTL458851 ODH458510:ODH458851 OND458510:OND458851 OWZ458510:OWZ458851 PGV458510:PGV458851 PQR458510:PQR458851 QAN458510:QAN458851 QKJ458510:QKJ458851 QUF458510:QUF458851 REB458510:REB458851 RNX458510:RNX458851 RXT458510:RXT458851 SHP458510:SHP458851 SRL458510:SRL458851 TBH458510:TBH458851 TLD458510:TLD458851 TUZ458510:TUZ458851 UEV458510:UEV458851 UOR458510:UOR458851 UYN458510:UYN458851 VIJ458510:VIJ458851 VSF458510:VSF458851 WCB458510:WCB458851 WLX458510:WLX458851 WVT458510:WVT458851 N524046:N524387 JH524046:JH524387 TD524046:TD524387 ACZ524046:ACZ524387 AMV524046:AMV524387 AWR524046:AWR524387 BGN524046:BGN524387 BQJ524046:BQJ524387 CAF524046:CAF524387 CKB524046:CKB524387 CTX524046:CTX524387 DDT524046:DDT524387 DNP524046:DNP524387 DXL524046:DXL524387 EHH524046:EHH524387 ERD524046:ERD524387 FAZ524046:FAZ524387 FKV524046:FKV524387 FUR524046:FUR524387 GEN524046:GEN524387 GOJ524046:GOJ524387 GYF524046:GYF524387 HIB524046:HIB524387 HRX524046:HRX524387 IBT524046:IBT524387 ILP524046:ILP524387 IVL524046:IVL524387 JFH524046:JFH524387 JPD524046:JPD524387 JYZ524046:JYZ524387 KIV524046:KIV524387 KSR524046:KSR524387 LCN524046:LCN524387 LMJ524046:LMJ524387 LWF524046:LWF524387 MGB524046:MGB524387 MPX524046:MPX524387 MZT524046:MZT524387 NJP524046:NJP524387 NTL524046:NTL524387 ODH524046:ODH524387 OND524046:OND524387 OWZ524046:OWZ524387 PGV524046:PGV524387 PQR524046:PQR524387 QAN524046:QAN524387 QKJ524046:QKJ524387 QUF524046:QUF524387 REB524046:REB524387 RNX524046:RNX524387 RXT524046:RXT524387 SHP524046:SHP524387 SRL524046:SRL524387 TBH524046:TBH524387 TLD524046:TLD524387 TUZ524046:TUZ524387 UEV524046:UEV524387 UOR524046:UOR524387 UYN524046:UYN524387 VIJ524046:VIJ524387 VSF524046:VSF524387 WCB524046:WCB524387 WLX524046:WLX524387 WVT524046:WVT524387 N589582:N589923 JH589582:JH589923 TD589582:TD589923 ACZ589582:ACZ589923 AMV589582:AMV589923 AWR589582:AWR589923 BGN589582:BGN589923 BQJ589582:BQJ589923 CAF589582:CAF589923 CKB589582:CKB589923 CTX589582:CTX589923 DDT589582:DDT589923 DNP589582:DNP589923 DXL589582:DXL589923 EHH589582:EHH589923 ERD589582:ERD589923 FAZ589582:FAZ589923 FKV589582:FKV589923 FUR589582:FUR589923 GEN589582:GEN589923 GOJ589582:GOJ589923 GYF589582:GYF589923 HIB589582:HIB589923 HRX589582:HRX589923 IBT589582:IBT589923 ILP589582:ILP589923 IVL589582:IVL589923 JFH589582:JFH589923 JPD589582:JPD589923 JYZ589582:JYZ589923 KIV589582:KIV589923 KSR589582:KSR589923 LCN589582:LCN589923 LMJ589582:LMJ589923 LWF589582:LWF589923 MGB589582:MGB589923 MPX589582:MPX589923 MZT589582:MZT589923 NJP589582:NJP589923 NTL589582:NTL589923 ODH589582:ODH589923 OND589582:OND589923 OWZ589582:OWZ589923 PGV589582:PGV589923 PQR589582:PQR589923 QAN589582:QAN589923 QKJ589582:QKJ589923 QUF589582:QUF589923 REB589582:REB589923 RNX589582:RNX589923 RXT589582:RXT589923 SHP589582:SHP589923 SRL589582:SRL589923 TBH589582:TBH589923 TLD589582:TLD589923 TUZ589582:TUZ589923 UEV589582:UEV589923 UOR589582:UOR589923 UYN589582:UYN589923 VIJ589582:VIJ589923 VSF589582:VSF589923 WCB589582:WCB589923 WLX589582:WLX589923 WVT589582:WVT589923 N655118:N655459 JH655118:JH655459 TD655118:TD655459 ACZ655118:ACZ655459 AMV655118:AMV655459 AWR655118:AWR655459 BGN655118:BGN655459 BQJ655118:BQJ655459 CAF655118:CAF655459 CKB655118:CKB655459 CTX655118:CTX655459 DDT655118:DDT655459 DNP655118:DNP655459 DXL655118:DXL655459 EHH655118:EHH655459 ERD655118:ERD655459 FAZ655118:FAZ655459 FKV655118:FKV655459 FUR655118:FUR655459 GEN655118:GEN655459 GOJ655118:GOJ655459 GYF655118:GYF655459 HIB655118:HIB655459 HRX655118:HRX655459 IBT655118:IBT655459 ILP655118:ILP655459 IVL655118:IVL655459 JFH655118:JFH655459 JPD655118:JPD655459 JYZ655118:JYZ655459 KIV655118:KIV655459 KSR655118:KSR655459 LCN655118:LCN655459 LMJ655118:LMJ655459 LWF655118:LWF655459 MGB655118:MGB655459 MPX655118:MPX655459 MZT655118:MZT655459 NJP655118:NJP655459 NTL655118:NTL655459 ODH655118:ODH655459 OND655118:OND655459 OWZ655118:OWZ655459 PGV655118:PGV655459 PQR655118:PQR655459 QAN655118:QAN655459 QKJ655118:QKJ655459 QUF655118:QUF655459 REB655118:REB655459 RNX655118:RNX655459 RXT655118:RXT655459 SHP655118:SHP655459 SRL655118:SRL655459 TBH655118:TBH655459 TLD655118:TLD655459 TUZ655118:TUZ655459 UEV655118:UEV655459 UOR655118:UOR655459 UYN655118:UYN655459 VIJ655118:VIJ655459 VSF655118:VSF655459 WCB655118:WCB655459 WLX655118:WLX655459 WVT655118:WVT655459 N720654:N720995 JH720654:JH720995 TD720654:TD720995 ACZ720654:ACZ720995 AMV720654:AMV720995 AWR720654:AWR720995 BGN720654:BGN720995 BQJ720654:BQJ720995 CAF720654:CAF720995 CKB720654:CKB720995 CTX720654:CTX720995 DDT720654:DDT720995 DNP720654:DNP720995 DXL720654:DXL720995 EHH720654:EHH720995 ERD720654:ERD720995 FAZ720654:FAZ720995 FKV720654:FKV720995 FUR720654:FUR720995 GEN720654:GEN720995 GOJ720654:GOJ720995 GYF720654:GYF720995 HIB720654:HIB720995 HRX720654:HRX720995 IBT720654:IBT720995 ILP720654:ILP720995 IVL720654:IVL720995 JFH720654:JFH720995 JPD720654:JPD720995 JYZ720654:JYZ720995 KIV720654:KIV720995 KSR720654:KSR720995 LCN720654:LCN720995 LMJ720654:LMJ720995 LWF720654:LWF720995 MGB720654:MGB720995 MPX720654:MPX720995 MZT720654:MZT720995 NJP720654:NJP720995 NTL720654:NTL720995 ODH720654:ODH720995 OND720654:OND720995 OWZ720654:OWZ720995 PGV720654:PGV720995 PQR720654:PQR720995 QAN720654:QAN720995 QKJ720654:QKJ720995 QUF720654:QUF720995 REB720654:REB720995 RNX720654:RNX720995 RXT720654:RXT720995 SHP720654:SHP720995 SRL720654:SRL720995 TBH720654:TBH720995 TLD720654:TLD720995 TUZ720654:TUZ720995 UEV720654:UEV720995 UOR720654:UOR720995 UYN720654:UYN720995 VIJ720654:VIJ720995 VSF720654:VSF720995 WCB720654:WCB720995 WLX720654:WLX720995 WVT720654:WVT720995 N786190:N786531 JH786190:JH786531 TD786190:TD786531 ACZ786190:ACZ786531 AMV786190:AMV786531 AWR786190:AWR786531 BGN786190:BGN786531 BQJ786190:BQJ786531 CAF786190:CAF786531 CKB786190:CKB786531 CTX786190:CTX786531 DDT786190:DDT786531 DNP786190:DNP786531 DXL786190:DXL786531 EHH786190:EHH786531 ERD786190:ERD786531 FAZ786190:FAZ786531 FKV786190:FKV786531 FUR786190:FUR786531 GEN786190:GEN786531 GOJ786190:GOJ786531 GYF786190:GYF786531 HIB786190:HIB786531 HRX786190:HRX786531 IBT786190:IBT786531 ILP786190:ILP786531 IVL786190:IVL786531 JFH786190:JFH786531 JPD786190:JPD786531 JYZ786190:JYZ786531 KIV786190:KIV786531 KSR786190:KSR786531 LCN786190:LCN786531 LMJ786190:LMJ786531 LWF786190:LWF786531 MGB786190:MGB786531 MPX786190:MPX786531 MZT786190:MZT786531 NJP786190:NJP786531 NTL786190:NTL786531 ODH786190:ODH786531 OND786190:OND786531 OWZ786190:OWZ786531 PGV786190:PGV786531 PQR786190:PQR786531 QAN786190:QAN786531 QKJ786190:QKJ786531 QUF786190:QUF786531 REB786190:REB786531 RNX786190:RNX786531 RXT786190:RXT786531 SHP786190:SHP786531 SRL786190:SRL786531 TBH786190:TBH786531 TLD786190:TLD786531 TUZ786190:TUZ786531 UEV786190:UEV786531 UOR786190:UOR786531 UYN786190:UYN786531 VIJ786190:VIJ786531 VSF786190:VSF786531 WCB786190:WCB786531 WLX786190:WLX786531 WVT786190:WVT786531 N851726:N852067 JH851726:JH852067 TD851726:TD852067 ACZ851726:ACZ852067 AMV851726:AMV852067 AWR851726:AWR852067 BGN851726:BGN852067 BQJ851726:BQJ852067 CAF851726:CAF852067 CKB851726:CKB852067 CTX851726:CTX852067 DDT851726:DDT852067 DNP851726:DNP852067 DXL851726:DXL852067 EHH851726:EHH852067 ERD851726:ERD852067 FAZ851726:FAZ852067 FKV851726:FKV852067 FUR851726:FUR852067 GEN851726:GEN852067 GOJ851726:GOJ852067 GYF851726:GYF852067 HIB851726:HIB852067 HRX851726:HRX852067 IBT851726:IBT852067 ILP851726:ILP852067 IVL851726:IVL852067 JFH851726:JFH852067 JPD851726:JPD852067 JYZ851726:JYZ852067 KIV851726:KIV852067 KSR851726:KSR852067 LCN851726:LCN852067 LMJ851726:LMJ852067 LWF851726:LWF852067 MGB851726:MGB852067 MPX851726:MPX852067 MZT851726:MZT852067 NJP851726:NJP852067 NTL851726:NTL852067 ODH851726:ODH852067 OND851726:OND852067 OWZ851726:OWZ852067 PGV851726:PGV852067 PQR851726:PQR852067 QAN851726:QAN852067 QKJ851726:QKJ852067 QUF851726:QUF852067 REB851726:REB852067 RNX851726:RNX852067 RXT851726:RXT852067 SHP851726:SHP852067 SRL851726:SRL852067 TBH851726:TBH852067 TLD851726:TLD852067 TUZ851726:TUZ852067 UEV851726:UEV852067 UOR851726:UOR852067 UYN851726:UYN852067 VIJ851726:VIJ852067 VSF851726:VSF852067 WCB851726:WCB852067 WLX851726:WLX852067 WVT851726:WVT852067 N917262:N917603 JH917262:JH917603 TD917262:TD917603 ACZ917262:ACZ917603 AMV917262:AMV917603 AWR917262:AWR917603 BGN917262:BGN917603 BQJ917262:BQJ917603 CAF917262:CAF917603 CKB917262:CKB917603 CTX917262:CTX917603 DDT917262:DDT917603 DNP917262:DNP917603 DXL917262:DXL917603 EHH917262:EHH917603 ERD917262:ERD917603 FAZ917262:FAZ917603 FKV917262:FKV917603 FUR917262:FUR917603 GEN917262:GEN917603 GOJ917262:GOJ917603 GYF917262:GYF917603 HIB917262:HIB917603 HRX917262:HRX917603 IBT917262:IBT917603 ILP917262:ILP917603 IVL917262:IVL917603 JFH917262:JFH917603 JPD917262:JPD917603 JYZ917262:JYZ917603 KIV917262:KIV917603 KSR917262:KSR917603 LCN917262:LCN917603 LMJ917262:LMJ917603 LWF917262:LWF917603 MGB917262:MGB917603 MPX917262:MPX917603 MZT917262:MZT917603 NJP917262:NJP917603 NTL917262:NTL917603 ODH917262:ODH917603 OND917262:OND917603 OWZ917262:OWZ917603 PGV917262:PGV917603 PQR917262:PQR917603 QAN917262:QAN917603 QKJ917262:QKJ917603 QUF917262:QUF917603 REB917262:REB917603 RNX917262:RNX917603 RXT917262:RXT917603 SHP917262:SHP917603 SRL917262:SRL917603 TBH917262:TBH917603 TLD917262:TLD917603 TUZ917262:TUZ917603 UEV917262:UEV917603 UOR917262:UOR917603 UYN917262:UYN917603 VIJ917262:VIJ917603 VSF917262:VSF917603 WCB917262:WCB917603 WLX917262:WLX917603 WVT917262:WVT917603 N982798:N983139 JH982798:JH983139 TD982798:TD983139 ACZ982798:ACZ983139 AMV982798:AMV983139 AWR982798:AWR983139 BGN982798:BGN983139 BQJ982798:BQJ983139 CAF982798:CAF983139 CKB982798:CKB983139 CTX982798:CTX983139 DDT982798:DDT983139 DNP982798:DNP983139 DXL982798:DXL983139 EHH982798:EHH983139 ERD982798:ERD983139 FAZ982798:FAZ983139 FKV982798:FKV983139 FUR982798:FUR983139 GEN982798:GEN983139 GOJ982798:GOJ983139 GYF982798:GYF983139 HIB982798:HIB983139 HRX982798:HRX983139 IBT982798:IBT983139 ILP982798:ILP983139 IVL982798:IVL983139 JFH982798:JFH983139 JPD982798:JPD983139 JYZ982798:JYZ983139 KIV982798:KIV983139 KSR982798:KSR983139 LCN982798:LCN983139 LMJ982798:LMJ983139 LWF982798:LWF983139 MGB982798:MGB983139 MPX982798:MPX983139 MZT982798:MZT983139 NJP982798:NJP983139 NTL982798:NTL983139 ODH982798:ODH983139 OND982798:OND983139 OWZ982798:OWZ983139 PGV982798:PGV983139 PQR982798:PQR983139 QAN982798:QAN983139 QKJ982798:QKJ983139 QUF982798:QUF983139 REB982798:REB983139 RNX982798:RNX983139 RXT982798:RXT983139 SHP982798:SHP983139 SRL982798:SRL983139 TBH982798:TBH983139 TLD982798:TLD983139 TUZ982798:TUZ983139 UEV982798:UEV983139 UOR982798:UOR983139 UYN982798:UYN983139 VIJ982798:VIJ983139 VSF982798:VSF983139 WCB982798:WCB983139 WVT7:WVT150 WLX7:WLX150 WCB7:WCB150 VSF7:VSF150 VIJ7:VIJ150 UYN7:UYN150 UOR7:UOR150 UEV7:UEV150 TUZ7:TUZ150 TLD7:TLD150 TBH7:TBH150 SRL7:SRL150 SHP7:SHP150 RXT7:RXT150 RNX7:RNX150 REB7:REB150 QUF7:QUF150 QKJ7:QKJ150 QAN7:QAN150 PQR7:PQR150 PGV7:PGV150 OWZ7:OWZ150 OND7:OND150 ODH7:ODH150 NTL7:NTL150 NJP7:NJP150 MZT7:MZT150 MPX7:MPX150 MGB7:MGB150 LWF7:LWF150 LMJ7:LMJ150 LCN7:LCN150 KSR7:KSR150 KIV7:KIV150 JYZ7:JYZ150 JPD7:JPD150 JFH7:JFH150 IVL7:IVL150 ILP7:ILP150 IBT7:IBT150 HRX7:HRX150 HIB7:HIB150 GYF7:GYF150 GOJ7:GOJ150 GEN7:GEN150 FUR7:FUR150 FKV7:FKV150 FAZ7:FAZ150 ERD7:ERD150 EHH7:EHH150 DXL7:DXL150 DNP7:DNP150 DDT7:DDT150 CTX7:CTX150 CKB7:CKB150 CAF7:CAF150 BQJ7:BQJ150 BGN7:BGN150 AWR7:AWR150 AMV7:AMV150 ACZ7:ACZ150 TD7:TD150 JH7:JH150" xr:uid="{00000000-0002-0000-0300-000005000000}">
      <formula1>20000</formula1>
    </dataValidation>
    <dataValidation type="date" allowBlank="1" showInputMessage="1" showErrorMessage="1" sqref="WVN982798:WVO983139 WLR982798:WLS983139 F65294:G65635 JB65294:JC65635 SX65294:SY65635 ACT65294:ACU65635 AMP65294:AMQ65635 AWL65294:AWM65635 BGH65294:BGI65635 BQD65294:BQE65635 BZZ65294:CAA65635 CJV65294:CJW65635 CTR65294:CTS65635 DDN65294:DDO65635 DNJ65294:DNK65635 DXF65294:DXG65635 EHB65294:EHC65635 EQX65294:EQY65635 FAT65294:FAU65635 FKP65294:FKQ65635 FUL65294:FUM65635 GEH65294:GEI65635 GOD65294:GOE65635 GXZ65294:GYA65635 HHV65294:HHW65635 HRR65294:HRS65635 IBN65294:IBO65635 ILJ65294:ILK65635 IVF65294:IVG65635 JFB65294:JFC65635 JOX65294:JOY65635 JYT65294:JYU65635 KIP65294:KIQ65635 KSL65294:KSM65635 LCH65294:LCI65635 LMD65294:LME65635 LVZ65294:LWA65635 MFV65294:MFW65635 MPR65294:MPS65635 MZN65294:MZO65635 NJJ65294:NJK65635 NTF65294:NTG65635 ODB65294:ODC65635 OMX65294:OMY65635 OWT65294:OWU65635 PGP65294:PGQ65635 PQL65294:PQM65635 QAH65294:QAI65635 QKD65294:QKE65635 QTZ65294:QUA65635 RDV65294:RDW65635 RNR65294:RNS65635 RXN65294:RXO65635 SHJ65294:SHK65635 SRF65294:SRG65635 TBB65294:TBC65635 TKX65294:TKY65635 TUT65294:TUU65635 UEP65294:UEQ65635 UOL65294:UOM65635 UYH65294:UYI65635 VID65294:VIE65635 VRZ65294:VSA65635 WBV65294:WBW65635 WLR65294:WLS65635 WVN65294:WVO65635 F130830:G131171 JB130830:JC131171 SX130830:SY131171 ACT130830:ACU131171 AMP130830:AMQ131171 AWL130830:AWM131171 BGH130830:BGI131171 BQD130830:BQE131171 BZZ130830:CAA131171 CJV130830:CJW131171 CTR130830:CTS131171 DDN130830:DDO131171 DNJ130830:DNK131171 DXF130830:DXG131171 EHB130830:EHC131171 EQX130830:EQY131171 FAT130830:FAU131171 FKP130830:FKQ131171 FUL130830:FUM131171 GEH130830:GEI131171 GOD130830:GOE131171 GXZ130830:GYA131171 HHV130830:HHW131171 HRR130830:HRS131171 IBN130830:IBO131171 ILJ130830:ILK131171 IVF130830:IVG131171 JFB130830:JFC131171 JOX130830:JOY131171 JYT130830:JYU131171 KIP130830:KIQ131171 KSL130830:KSM131171 LCH130830:LCI131171 LMD130830:LME131171 LVZ130830:LWA131171 MFV130830:MFW131171 MPR130830:MPS131171 MZN130830:MZO131171 NJJ130830:NJK131171 NTF130830:NTG131171 ODB130830:ODC131171 OMX130830:OMY131171 OWT130830:OWU131171 PGP130830:PGQ131171 PQL130830:PQM131171 QAH130830:QAI131171 QKD130830:QKE131171 QTZ130830:QUA131171 RDV130830:RDW131171 RNR130830:RNS131171 RXN130830:RXO131171 SHJ130830:SHK131171 SRF130830:SRG131171 TBB130830:TBC131171 TKX130830:TKY131171 TUT130830:TUU131171 UEP130830:UEQ131171 UOL130830:UOM131171 UYH130830:UYI131171 VID130830:VIE131171 VRZ130830:VSA131171 WBV130830:WBW131171 WLR130830:WLS131171 WVN130830:WVO131171 F196366:G196707 JB196366:JC196707 SX196366:SY196707 ACT196366:ACU196707 AMP196366:AMQ196707 AWL196366:AWM196707 BGH196366:BGI196707 BQD196366:BQE196707 BZZ196366:CAA196707 CJV196366:CJW196707 CTR196366:CTS196707 DDN196366:DDO196707 DNJ196366:DNK196707 DXF196366:DXG196707 EHB196366:EHC196707 EQX196366:EQY196707 FAT196366:FAU196707 FKP196366:FKQ196707 FUL196366:FUM196707 GEH196366:GEI196707 GOD196366:GOE196707 GXZ196366:GYA196707 HHV196366:HHW196707 HRR196366:HRS196707 IBN196366:IBO196707 ILJ196366:ILK196707 IVF196366:IVG196707 JFB196366:JFC196707 JOX196366:JOY196707 JYT196366:JYU196707 KIP196366:KIQ196707 KSL196366:KSM196707 LCH196366:LCI196707 LMD196366:LME196707 LVZ196366:LWA196707 MFV196366:MFW196707 MPR196366:MPS196707 MZN196366:MZO196707 NJJ196366:NJK196707 NTF196366:NTG196707 ODB196366:ODC196707 OMX196366:OMY196707 OWT196366:OWU196707 PGP196366:PGQ196707 PQL196366:PQM196707 QAH196366:QAI196707 QKD196366:QKE196707 QTZ196366:QUA196707 RDV196366:RDW196707 RNR196366:RNS196707 RXN196366:RXO196707 SHJ196366:SHK196707 SRF196366:SRG196707 TBB196366:TBC196707 TKX196366:TKY196707 TUT196366:TUU196707 UEP196366:UEQ196707 UOL196366:UOM196707 UYH196366:UYI196707 VID196366:VIE196707 VRZ196366:VSA196707 WBV196366:WBW196707 WLR196366:WLS196707 WVN196366:WVO196707 F261902:G262243 JB261902:JC262243 SX261902:SY262243 ACT261902:ACU262243 AMP261902:AMQ262243 AWL261902:AWM262243 BGH261902:BGI262243 BQD261902:BQE262243 BZZ261902:CAA262243 CJV261902:CJW262243 CTR261902:CTS262243 DDN261902:DDO262243 DNJ261902:DNK262243 DXF261902:DXG262243 EHB261902:EHC262243 EQX261902:EQY262243 FAT261902:FAU262243 FKP261902:FKQ262243 FUL261902:FUM262243 GEH261902:GEI262243 GOD261902:GOE262243 GXZ261902:GYA262243 HHV261902:HHW262243 HRR261902:HRS262243 IBN261902:IBO262243 ILJ261902:ILK262243 IVF261902:IVG262243 JFB261902:JFC262243 JOX261902:JOY262243 JYT261902:JYU262243 KIP261902:KIQ262243 KSL261902:KSM262243 LCH261902:LCI262243 LMD261902:LME262243 LVZ261902:LWA262243 MFV261902:MFW262243 MPR261902:MPS262243 MZN261902:MZO262243 NJJ261902:NJK262243 NTF261902:NTG262243 ODB261902:ODC262243 OMX261902:OMY262243 OWT261902:OWU262243 PGP261902:PGQ262243 PQL261902:PQM262243 QAH261902:QAI262243 QKD261902:QKE262243 QTZ261902:QUA262243 RDV261902:RDW262243 RNR261902:RNS262243 RXN261902:RXO262243 SHJ261902:SHK262243 SRF261902:SRG262243 TBB261902:TBC262243 TKX261902:TKY262243 TUT261902:TUU262243 UEP261902:UEQ262243 UOL261902:UOM262243 UYH261902:UYI262243 VID261902:VIE262243 VRZ261902:VSA262243 WBV261902:WBW262243 WLR261902:WLS262243 WVN261902:WVO262243 F327438:G327779 JB327438:JC327779 SX327438:SY327779 ACT327438:ACU327779 AMP327438:AMQ327779 AWL327438:AWM327779 BGH327438:BGI327779 BQD327438:BQE327779 BZZ327438:CAA327779 CJV327438:CJW327779 CTR327438:CTS327779 DDN327438:DDO327779 DNJ327438:DNK327779 DXF327438:DXG327779 EHB327438:EHC327779 EQX327438:EQY327779 FAT327438:FAU327779 FKP327438:FKQ327779 FUL327438:FUM327779 GEH327438:GEI327779 GOD327438:GOE327779 GXZ327438:GYA327779 HHV327438:HHW327779 HRR327438:HRS327779 IBN327438:IBO327779 ILJ327438:ILK327779 IVF327438:IVG327779 JFB327438:JFC327779 JOX327438:JOY327779 JYT327438:JYU327779 KIP327438:KIQ327779 KSL327438:KSM327779 LCH327438:LCI327779 LMD327438:LME327779 LVZ327438:LWA327779 MFV327438:MFW327779 MPR327438:MPS327779 MZN327438:MZO327779 NJJ327438:NJK327779 NTF327438:NTG327779 ODB327438:ODC327779 OMX327438:OMY327779 OWT327438:OWU327779 PGP327438:PGQ327779 PQL327438:PQM327779 QAH327438:QAI327779 QKD327438:QKE327779 QTZ327438:QUA327779 RDV327438:RDW327779 RNR327438:RNS327779 RXN327438:RXO327779 SHJ327438:SHK327779 SRF327438:SRG327779 TBB327438:TBC327779 TKX327438:TKY327779 TUT327438:TUU327779 UEP327438:UEQ327779 UOL327438:UOM327779 UYH327438:UYI327779 VID327438:VIE327779 VRZ327438:VSA327779 WBV327438:WBW327779 WLR327438:WLS327779 WVN327438:WVO327779 F392974:G393315 JB392974:JC393315 SX392974:SY393315 ACT392974:ACU393315 AMP392974:AMQ393315 AWL392974:AWM393315 BGH392974:BGI393315 BQD392974:BQE393315 BZZ392974:CAA393315 CJV392974:CJW393315 CTR392974:CTS393315 DDN392974:DDO393315 DNJ392974:DNK393315 DXF392974:DXG393315 EHB392974:EHC393315 EQX392974:EQY393315 FAT392974:FAU393315 FKP392974:FKQ393315 FUL392974:FUM393315 GEH392974:GEI393315 GOD392974:GOE393315 GXZ392974:GYA393315 HHV392974:HHW393315 HRR392974:HRS393315 IBN392974:IBO393315 ILJ392974:ILK393315 IVF392974:IVG393315 JFB392974:JFC393315 JOX392974:JOY393315 JYT392974:JYU393315 KIP392974:KIQ393315 KSL392974:KSM393315 LCH392974:LCI393315 LMD392974:LME393315 LVZ392974:LWA393315 MFV392974:MFW393315 MPR392974:MPS393315 MZN392974:MZO393315 NJJ392974:NJK393315 NTF392974:NTG393315 ODB392974:ODC393315 OMX392974:OMY393315 OWT392974:OWU393315 PGP392974:PGQ393315 PQL392974:PQM393315 QAH392974:QAI393315 QKD392974:QKE393315 QTZ392974:QUA393315 RDV392974:RDW393315 RNR392974:RNS393315 RXN392974:RXO393315 SHJ392974:SHK393315 SRF392974:SRG393315 TBB392974:TBC393315 TKX392974:TKY393315 TUT392974:TUU393315 UEP392974:UEQ393315 UOL392974:UOM393315 UYH392974:UYI393315 VID392974:VIE393315 VRZ392974:VSA393315 WBV392974:WBW393315 WLR392974:WLS393315 WVN392974:WVO393315 F458510:G458851 JB458510:JC458851 SX458510:SY458851 ACT458510:ACU458851 AMP458510:AMQ458851 AWL458510:AWM458851 BGH458510:BGI458851 BQD458510:BQE458851 BZZ458510:CAA458851 CJV458510:CJW458851 CTR458510:CTS458851 DDN458510:DDO458851 DNJ458510:DNK458851 DXF458510:DXG458851 EHB458510:EHC458851 EQX458510:EQY458851 FAT458510:FAU458851 FKP458510:FKQ458851 FUL458510:FUM458851 GEH458510:GEI458851 GOD458510:GOE458851 GXZ458510:GYA458851 HHV458510:HHW458851 HRR458510:HRS458851 IBN458510:IBO458851 ILJ458510:ILK458851 IVF458510:IVG458851 JFB458510:JFC458851 JOX458510:JOY458851 JYT458510:JYU458851 KIP458510:KIQ458851 KSL458510:KSM458851 LCH458510:LCI458851 LMD458510:LME458851 LVZ458510:LWA458851 MFV458510:MFW458851 MPR458510:MPS458851 MZN458510:MZO458851 NJJ458510:NJK458851 NTF458510:NTG458851 ODB458510:ODC458851 OMX458510:OMY458851 OWT458510:OWU458851 PGP458510:PGQ458851 PQL458510:PQM458851 QAH458510:QAI458851 QKD458510:QKE458851 QTZ458510:QUA458851 RDV458510:RDW458851 RNR458510:RNS458851 RXN458510:RXO458851 SHJ458510:SHK458851 SRF458510:SRG458851 TBB458510:TBC458851 TKX458510:TKY458851 TUT458510:TUU458851 UEP458510:UEQ458851 UOL458510:UOM458851 UYH458510:UYI458851 VID458510:VIE458851 VRZ458510:VSA458851 WBV458510:WBW458851 WLR458510:WLS458851 WVN458510:WVO458851 F524046:G524387 JB524046:JC524387 SX524046:SY524387 ACT524046:ACU524387 AMP524046:AMQ524387 AWL524046:AWM524387 BGH524046:BGI524387 BQD524046:BQE524387 BZZ524046:CAA524387 CJV524046:CJW524387 CTR524046:CTS524387 DDN524046:DDO524387 DNJ524046:DNK524387 DXF524046:DXG524387 EHB524046:EHC524387 EQX524046:EQY524387 FAT524046:FAU524387 FKP524046:FKQ524387 FUL524046:FUM524387 GEH524046:GEI524387 GOD524046:GOE524387 GXZ524046:GYA524387 HHV524046:HHW524387 HRR524046:HRS524387 IBN524046:IBO524387 ILJ524046:ILK524387 IVF524046:IVG524387 JFB524046:JFC524387 JOX524046:JOY524387 JYT524046:JYU524387 KIP524046:KIQ524387 KSL524046:KSM524387 LCH524046:LCI524387 LMD524046:LME524387 LVZ524046:LWA524387 MFV524046:MFW524387 MPR524046:MPS524387 MZN524046:MZO524387 NJJ524046:NJK524387 NTF524046:NTG524387 ODB524046:ODC524387 OMX524046:OMY524387 OWT524046:OWU524387 PGP524046:PGQ524387 PQL524046:PQM524387 QAH524046:QAI524387 QKD524046:QKE524387 QTZ524046:QUA524387 RDV524046:RDW524387 RNR524046:RNS524387 RXN524046:RXO524387 SHJ524046:SHK524387 SRF524046:SRG524387 TBB524046:TBC524387 TKX524046:TKY524387 TUT524046:TUU524387 UEP524046:UEQ524387 UOL524046:UOM524387 UYH524046:UYI524387 VID524046:VIE524387 VRZ524046:VSA524387 WBV524046:WBW524387 WLR524046:WLS524387 WVN524046:WVO524387 F589582:G589923 JB589582:JC589923 SX589582:SY589923 ACT589582:ACU589923 AMP589582:AMQ589923 AWL589582:AWM589923 BGH589582:BGI589923 BQD589582:BQE589923 BZZ589582:CAA589923 CJV589582:CJW589923 CTR589582:CTS589923 DDN589582:DDO589923 DNJ589582:DNK589923 DXF589582:DXG589923 EHB589582:EHC589923 EQX589582:EQY589923 FAT589582:FAU589923 FKP589582:FKQ589923 FUL589582:FUM589923 GEH589582:GEI589923 GOD589582:GOE589923 GXZ589582:GYA589923 HHV589582:HHW589923 HRR589582:HRS589923 IBN589582:IBO589923 ILJ589582:ILK589923 IVF589582:IVG589923 JFB589582:JFC589923 JOX589582:JOY589923 JYT589582:JYU589923 KIP589582:KIQ589923 KSL589582:KSM589923 LCH589582:LCI589923 LMD589582:LME589923 LVZ589582:LWA589923 MFV589582:MFW589923 MPR589582:MPS589923 MZN589582:MZO589923 NJJ589582:NJK589923 NTF589582:NTG589923 ODB589582:ODC589923 OMX589582:OMY589923 OWT589582:OWU589923 PGP589582:PGQ589923 PQL589582:PQM589923 QAH589582:QAI589923 QKD589582:QKE589923 QTZ589582:QUA589923 RDV589582:RDW589923 RNR589582:RNS589923 RXN589582:RXO589923 SHJ589582:SHK589923 SRF589582:SRG589923 TBB589582:TBC589923 TKX589582:TKY589923 TUT589582:TUU589923 UEP589582:UEQ589923 UOL589582:UOM589923 UYH589582:UYI589923 VID589582:VIE589923 VRZ589582:VSA589923 WBV589582:WBW589923 WLR589582:WLS589923 WVN589582:WVO589923 F655118:G655459 JB655118:JC655459 SX655118:SY655459 ACT655118:ACU655459 AMP655118:AMQ655459 AWL655118:AWM655459 BGH655118:BGI655459 BQD655118:BQE655459 BZZ655118:CAA655459 CJV655118:CJW655459 CTR655118:CTS655459 DDN655118:DDO655459 DNJ655118:DNK655459 DXF655118:DXG655459 EHB655118:EHC655459 EQX655118:EQY655459 FAT655118:FAU655459 FKP655118:FKQ655459 FUL655118:FUM655459 GEH655118:GEI655459 GOD655118:GOE655459 GXZ655118:GYA655459 HHV655118:HHW655459 HRR655118:HRS655459 IBN655118:IBO655459 ILJ655118:ILK655459 IVF655118:IVG655459 JFB655118:JFC655459 JOX655118:JOY655459 JYT655118:JYU655459 KIP655118:KIQ655459 KSL655118:KSM655459 LCH655118:LCI655459 LMD655118:LME655459 LVZ655118:LWA655459 MFV655118:MFW655459 MPR655118:MPS655459 MZN655118:MZO655459 NJJ655118:NJK655459 NTF655118:NTG655459 ODB655118:ODC655459 OMX655118:OMY655459 OWT655118:OWU655459 PGP655118:PGQ655459 PQL655118:PQM655459 QAH655118:QAI655459 QKD655118:QKE655459 QTZ655118:QUA655459 RDV655118:RDW655459 RNR655118:RNS655459 RXN655118:RXO655459 SHJ655118:SHK655459 SRF655118:SRG655459 TBB655118:TBC655459 TKX655118:TKY655459 TUT655118:TUU655459 UEP655118:UEQ655459 UOL655118:UOM655459 UYH655118:UYI655459 VID655118:VIE655459 VRZ655118:VSA655459 WBV655118:WBW655459 WLR655118:WLS655459 WVN655118:WVO655459 F720654:G720995 JB720654:JC720995 SX720654:SY720995 ACT720654:ACU720995 AMP720654:AMQ720995 AWL720654:AWM720995 BGH720654:BGI720995 BQD720654:BQE720995 BZZ720654:CAA720995 CJV720654:CJW720995 CTR720654:CTS720995 DDN720654:DDO720995 DNJ720654:DNK720995 DXF720654:DXG720995 EHB720654:EHC720995 EQX720654:EQY720995 FAT720654:FAU720995 FKP720654:FKQ720995 FUL720654:FUM720995 GEH720654:GEI720995 GOD720654:GOE720995 GXZ720654:GYA720995 HHV720654:HHW720995 HRR720654:HRS720995 IBN720654:IBO720995 ILJ720654:ILK720995 IVF720654:IVG720995 JFB720654:JFC720995 JOX720654:JOY720995 JYT720654:JYU720995 KIP720654:KIQ720995 KSL720654:KSM720995 LCH720654:LCI720995 LMD720654:LME720995 LVZ720654:LWA720995 MFV720654:MFW720995 MPR720654:MPS720995 MZN720654:MZO720995 NJJ720654:NJK720995 NTF720654:NTG720995 ODB720654:ODC720995 OMX720654:OMY720995 OWT720654:OWU720995 PGP720654:PGQ720995 PQL720654:PQM720995 QAH720654:QAI720995 QKD720654:QKE720995 QTZ720654:QUA720995 RDV720654:RDW720995 RNR720654:RNS720995 RXN720654:RXO720995 SHJ720654:SHK720995 SRF720654:SRG720995 TBB720654:TBC720995 TKX720654:TKY720995 TUT720654:TUU720995 UEP720654:UEQ720995 UOL720654:UOM720995 UYH720654:UYI720995 VID720654:VIE720995 VRZ720654:VSA720995 WBV720654:WBW720995 WLR720654:WLS720995 WVN720654:WVO720995 F786190:G786531 JB786190:JC786531 SX786190:SY786531 ACT786190:ACU786531 AMP786190:AMQ786531 AWL786190:AWM786531 BGH786190:BGI786531 BQD786190:BQE786531 BZZ786190:CAA786531 CJV786190:CJW786531 CTR786190:CTS786531 DDN786190:DDO786531 DNJ786190:DNK786531 DXF786190:DXG786531 EHB786190:EHC786531 EQX786190:EQY786531 FAT786190:FAU786531 FKP786190:FKQ786531 FUL786190:FUM786531 GEH786190:GEI786531 GOD786190:GOE786531 GXZ786190:GYA786531 HHV786190:HHW786531 HRR786190:HRS786531 IBN786190:IBO786531 ILJ786190:ILK786531 IVF786190:IVG786531 JFB786190:JFC786531 JOX786190:JOY786531 JYT786190:JYU786531 KIP786190:KIQ786531 KSL786190:KSM786531 LCH786190:LCI786531 LMD786190:LME786531 LVZ786190:LWA786531 MFV786190:MFW786531 MPR786190:MPS786531 MZN786190:MZO786531 NJJ786190:NJK786531 NTF786190:NTG786531 ODB786190:ODC786531 OMX786190:OMY786531 OWT786190:OWU786531 PGP786190:PGQ786531 PQL786190:PQM786531 QAH786190:QAI786531 QKD786190:QKE786531 QTZ786190:QUA786531 RDV786190:RDW786531 RNR786190:RNS786531 RXN786190:RXO786531 SHJ786190:SHK786531 SRF786190:SRG786531 TBB786190:TBC786531 TKX786190:TKY786531 TUT786190:TUU786531 UEP786190:UEQ786531 UOL786190:UOM786531 UYH786190:UYI786531 VID786190:VIE786531 VRZ786190:VSA786531 WBV786190:WBW786531 WLR786190:WLS786531 WVN786190:WVO786531 F851726:G852067 JB851726:JC852067 SX851726:SY852067 ACT851726:ACU852067 AMP851726:AMQ852067 AWL851726:AWM852067 BGH851726:BGI852067 BQD851726:BQE852067 BZZ851726:CAA852067 CJV851726:CJW852067 CTR851726:CTS852067 DDN851726:DDO852067 DNJ851726:DNK852067 DXF851726:DXG852067 EHB851726:EHC852067 EQX851726:EQY852067 FAT851726:FAU852067 FKP851726:FKQ852067 FUL851726:FUM852067 GEH851726:GEI852067 GOD851726:GOE852067 GXZ851726:GYA852067 HHV851726:HHW852067 HRR851726:HRS852067 IBN851726:IBO852067 ILJ851726:ILK852067 IVF851726:IVG852067 JFB851726:JFC852067 JOX851726:JOY852067 JYT851726:JYU852067 KIP851726:KIQ852067 KSL851726:KSM852067 LCH851726:LCI852067 LMD851726:LME852067 LVZ851726:LWA852067 MFV851726:MFW852067 MPR851726:MPS852067 MZN851726:MZO852067 NJJ851726:NJK852067 NTF851726:NTG852067 ODB851726:ODC852067 OMX851726:OMY852067 OWT851726:OWU852067 PGP851726:PGQ852067 PQL851726:PQM852067 QAH851726:QAI852067 QKD851726:QKE852067 QTZ851726:QUA852067 RDV851726:RDW852067 RNR851726:RNS852067 RXN851726:RXO852067 SHJ851726:SHK852067 SRF851726:SRG852067 TBB851726:TBC852067 TKX851726:TKY852067 TUT851726:TUU852067 UEP851726:UEQ852067 UOL851726:UOM852067 UYH851726:UYI852067 VID851726:VIE852067 VRZ851726:VSA852067 WBV851726:WBW852067 WLR851726:WLS852067 WVN851726:WVO852067 F917262:G917603 JB917262:JC917603 SX917262:SY917603 ACT917262:ACU917603 AMP917262:AMQ917603 AWL917262:AWM917603 BGH917262:BGI917603 BQD917262:BQE917603 BZZ917262:CAA917603 CJV917262:CJW917603 CTR917262:CTS917603 DDN917262:DDO917603 DNJ917262:DNK917603 DXF917262:DXG917603 EHB917262:EHC917603 EQX917262:EQY917603 FAT917262:FAU917603 FKP917262:FKQ917603 FUL917262:FUM917603 GEH917262:GEI917603 GOD917262:GOE917603 GXZ917262:GYA917603 HHV917262:HHW917603 HRR917262:HRS917603 IBN917262:IBO917603 ILJ917262:ILK917603 IVF917262:IVG917603 JFB917262:JFC917603 JOX917262:JOY917603 JYT917262:JYU917603 KIP917262:KIQ917603 KSL917262:KSM917603 LCH917262:LCI917603 LMD917262:LME917603 LVZ917262:LWA917603 MFV917262:MFW917603 MPR917262:MPS917603 MZN917262:MZO917603 NJJ917262:NJK917603 NTF917262:NTG917603 ODB917262:ODC917603 OMX917262:OMY917603 OWT917262:OWU917603 PGP917262:PGQ917603 PQL917262:PQM917603 QAH917262:QAI917603 QKD917262:QKE917603 QTZ917262:QUA917603 RDV917262:RDW917603 RNR917262:RNS917603 RXN917262:RXO917603 SHJ917262:SHK917603 SRF917262:SRG917603 TBB917262:TBC917603 TKX917262:TKY917603 TUT917262:TUU917603 UEP917262:UEQ917603 UOL917262:UOM917603 UYH917262:UYI917603 VID917262:VIE917603 VRZ917262:VSA917603 WBV917262:WBW917603 WLR917262:WLS917603 WVN917262:WVO917603 F982798:G983139 JB982798:JC983139 SX982798:SY983139 ACT982798:ACU983139 AMP982798:AMQ983139 AWL982798:AWM983139 BGH982798:BGI983139 BQD982798:BQE983139 BZZ982798:CAA983139 CJV982798:CJW983139 CTR982798:CTS983139 DDN982798:DDO983139 DNJ982798:DNK983139 DXF982798:DXG983139 EHB982798:EHC983139 EQX982798:EQY983139 FAT982798:FAU983139 FKP982798:FKQ983139 FUL982798:FUM983139 GEH982798:GEI983139 GOD982798:GOE983139 GXZ982798:GYA983139 HHV982798:HHW983139 HRR982798:HRS983139 IBN982798:IBO983139 ILJ982798:ILK983139 IVF982798:IVG983139 JFB982798:JFC983139 JOX982798:JOY983139 JYT982798:JYU983139 KIP982798:KIQ983139 KSL982798:KSM983139 LCH982798:LCI983139 LMD982798:LME983139 LVZ982798:LWA983139 MFV982798:MFW983139 MPR982798:MPS983139 MZN982798:MZO983139 NJJ982798:NJK983139 NTF982798:NTG983139 ODB982798:ODC983139 OMX982798:OMY983139 OWT982798:OWU983139 PGP982798:PGQ983139 PQL982798:PQM983139 QAH982798:QAI983139 QKD982798:QKE983139 QTZ982798:QUA983139 RDV982798:RDW983139 RNR982798:RNS983139 RXN982798:RXO983139 SHJ982798:SHK983139 SRF982798:SRG983139 TBB982798:TBC983139 TKX982798:TKY983139 TUT982798:TUU983139 UEP982798:UEQ983139 UOL982798:UOM983139 UYH982798:UYI983139 VID982798:VIE983139 VRZ982798:VSA983139 WBV982798:WBW983139 WVN7:WVO150 WLR7:WLS150 WBV7:WBW150 VRZ7:VSA150 VID7:VIE150 UYH7:UYI150 UOL7:UOM150 UEP7:UEQ150 TUT7:TUU150 TKX7:TKY150 TBB7:TBC150 SRF7:SRG150 SHJ7:SHK150 RXN7:RXO150 RNR7:RNS150 RDV7:RDW150 QTZ7:QUA150 QKD7:QKE150 QAH7:QAI150 PQL7:PQM150 PGP7:PGQ150 OWT7:OWU150 OMX7:OMY150 ODB7:ODC150 NTF7:NTG150 NJJ7:NJK150 MZN7:MZO150 MPR7:MPS150 MFV7:MFW150 LVZ7:LWA150 LMD7:LME150 LCH7:LCI150 KSL7:KSM150 KIP7:KIQ150 JYT7:JYU150 JOX7:JOY150 JFB7:JFC150 IVF7:IVG150 ILJ7:ILK150 IBN7:IBO150 HRR7:HRS150 HHV7:HHW150 GXZ7:GYA150 GOD7:GOE150 GEH7:GEI150 FUL7:FUM150 FKP7:FKQ150 FAT7:FAU150 EQX7:EQY150 EHB7:EHC150 DXF7:DXG150 DNJ7:DNK150 DDN7:DDO150 CTR7:CTS150 CJV7:CJW150 BZZ7:CAA150 BQD7:BQE150 BGH7:BGI150 AWL7:AWM150 AMP7:AMQ150 ACT7:ACU150 SX7:SY150 JB7:JC150" xr:uid="{00000000-0002-0000-0300-000006000000}">
      <formula1>43101</formula1>
      <formula2>43465</formula2>
    </dataValidation>
    <dataValidation type="date" allowBlank="1" showInputMessage="1" showErrorMessage="1" error="inserire anno 2021 (01/01/2021 - 31/12/2021)" sqref="F7:G149" xr:uid="{00000000-0002-0000-0300-000007000000}">
      <formula1>44197</formula1>
      <formula2>44561</formula2>
    </dataValidation>
    <dataValidation type="whole" allowBlank="1" showInputMessage="1" showErrorMessage="1" error="MASSIMO 305 GG. ANNUI" sqref="H7:H149" xr:uid="{00000000-0002-0000-0300-000008000000}">
      <formula1>1</formula1>
      <formula2>305</formula2>
    </dataValidation>
    <dataValidation type="whole" allowBlank="1" showInputMessage="1" showErrorMessage="1" error="massimo 305 gg. annui" prompt="Inserire solo i giorni prestazioni alternative o assenze utente fatturati/da fatturare" sqref="J7:J149" xr:uid="{00000000-0002-0000-0300-000009000000}">
      <formula1>0</formula1>
      <formula2>305</formula2>
    </dataValidation>
    <dataValidation type="whole" allowBlank="1" showInputMessage="1" showErrorMessage="1" prompt="inserire solo i gg. a tariffa ridotta" sqref="I7:I149" xr:uid="{00000000-0002-0000-0300-00000A000000}">
      <formula1>0</formula1>
      <formula2>305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80" yWindow="505" count="1">
        <x14:dataValidation type="list" allowBlank="1" showInputMessage="1" showErrorMessage="1" xr:uid="{00000000-0002-0000-0300-00000B000000}">
          <x14:formula1>
            <xm:f>'MENU TENDINA'!$C$2:$C$48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50"/>
  <sheetViews>
    <sheetView topLeftCell="E1" zoomScaleNormal="100" workbookViewId="0">
      <selection activeCell="J55" sqref="J55"/>
    </sheetView>
  </sheetViews>
  <sheetFormatPr defaultRowHeight="15" x14ac:dyDescent="0.25"/>
  <cols>
    <col min="1" max="1" width="8.28515625" style="152" customWidth="1"/>
    <col min="2" max="2" width="9" style="152" customWidth="1"/>
    <col min="3" max="3" width="14" style="152" customWidth="1"/>
    <col min="4" max="4" width="27" style="152" bestFit="1" customWidth="1"/>
    <col min="5" max="5" width="22.140625" style="152" customWidth="1"/>
    <col min="6" max="6" width="11.85546875" style="152" customWidth="1"/>
    <col min="7" max="7" width="12.7109375" style="152" customWidth="1"/>
    <col min="8" max="8" width="14.7109375" style="153" customWidth="1"/>
    <col min="9" max="9" width="14.28515625" style="152" customWidth="1"/>
    <col min="10" max="10" width="23.5703125" style="152" customWidth="1"/>
    <col min="11" max="11" width="11.28515625" style="152" customWidth="1"/>
    <col min="12" max="12" width="18" style="154" customWidth="1"/>
    <col min="13" max="13" width="12.85546875" style="152" hidden="1" customWidth="1"/>
    <col min="14" max="14" width="13" style="155" customWidth="1"/>
    <col min="15" max="16" width="11" style="152" customWidth="1"/>
    <col min="17" max="17" width="11.28515625" style="152" customWidth="1"/>
    <col min="18" max="19" width="11.7109375" style="152" customWidth="1"/>
    <col min="20" max="20" width="15" style="156" customWidth="1"/>
    <col min="21" max="21" width="14" style="157" customWidth="1"/>
    <col min="22" max="22" width="13" style="152" customWidth="1"/>
    <col min="23" max="23" width="12.85546875" style="152" customWidth="1"/>
    <col min="24" max="24" width="13.28515625" style="152" customWidth="1"/>
    <col min="25" max="25" width="11.140625" style="152" customWidth="1"/>
    <col min="26" max="27" width="10.140625" style="152" customWidth="1"/>
    <col min="28" max="28" width="15.28515625" style="152" customWidth="1"/>
    <col min="29" max="29" width="20.85546875" style="156" customWidth="1"/>
    <col min="30" max="256" width="8.85546875" style="152"/>
    <col min="257" max="257" width="5.28515625" style="152" customWidth="1"/>
    <col min="258" max="258" width="9" style="152" customWidth="1"/>
    <col min="259" max="259" width="14" style="152" customWidth="1"/>
    <col min="260" max="260" width="27" style="152" bestFit="1" customWidth="1"/>
    <col min="261" max="261" width="26.28515625" style="152" customWidth="1"/>
    <col min="262" max="262" width="11" style="152" customWidth="1"/>
    <col min="263" max="263" width="11.28515625" style="152" customWidth="1"/>
    <col min="264" max="264" width="9.28515625" style="152" customWidth="1"/>
    <col min="265" max="265" width="10" style="152" customWidth="1"/>
    <col min="266" max="266" width="9.85546875" style="152" customWidth="1"/>
    <col min="267" max="267" width="11.7109375" style="152" customWidth="1"/>
    <col min="268" max="268" width="11" style="152" customWidth="1"/>
    <col min="269" max="269" width="10.28515625" style="152" bestFit="1" customWidth="1"/>
    <col min="270" max="271" width="11" style="152" customWidth="1"/>
    <col min="272" max="273" width="17" style="152" customWidth="1"/>
    <col min="274" max="274" width="12.28515625" style="152" customWidth="1"/>
    <col min="275" max="275" width="15.7109375" style="152" customWidth="1"/>
    <col min="276" max="276" width="15" style="152" customWidth="1"/>
    <col min="277" max="277" width="26.140625" style="152" customWidth="1"/>
    <col min="278" max="278" width="12.85546875" style="152" customWidth="1"/>
    <col min="279" max="279" width="13.28515625" style="152" customWidth="1"/>
    <col min="280" max="280" width="10.7109375" style="152" customWidth="1"/>
    <col min="281" max="281" width="10.140625" style="152" customWidth="1"/>
    <col min="282" max="282" width="11.7109375" style="152" customWidth="1"/>
    <col min="283" max="283" width="13.140625" style="152" customWidth="1"/>
    <col min="284" max="284" width="14.7109375" style="152" customWidth="1"/>
    <col min="285" max="285" width="9.7109375" style="152" bestFit="1" customWidth="1"/>
    <col min="286" max="512" width="8.85546875" style="152"/>
    <col min="513" max="513" width="5.28515625" style="152" customWidth="1"/>
    <col min="514" max="514" width="9" style="152" customWidth="1"/>
    <col min="515" max="515" width="14" style="152" customWidth="1"/>
    <col min="516" max="516" width="27" style="152" bestFit="1" customWidth="1"/>
    <col min="517" max="517" width="26.28515625" style="152" customWidth="1"/>
    <col min="518" max="518" width="11" style="152" customWidth="1"/>
    <col min="519" max="519" width="11.28515625" style="152" customWidth="1"/>
    <col min="520" max="520" width="9.28515625" style="152" customWidth="1"/>
    <col min="521" max="521" width="10" style="152" customWidth="1"/>
    <col min="522" max="522" width="9.85546875" style="152" customWidth="1"/>
    <col min="523" max="523" width="11.7109375" style="152" customWidth="1"/>
    <col min="524" max="524" width="11" style="152" customWidth="1"/>
    <col min="525" max="525" width="10.28515625" style="152" bestFit="1" customWidth="1"/>
    <col min="526" max="527" width="11" style="152" customWidth="1"/>
    <col min="528" max="529" width="17" style="152" customWidth="1"/>
    <col min="530" max="530" width="12.28515625" style="152" customWidth="1"/>
    <col min="531" max="531" width="15.7109375" style="152" customWidth="1"/>
    <col min="532" max="532" width="15" style="152" customWidth="1"/>
    <col min="533" max="533" width="26.140625" style="152" customWidth="1"/>
    <col min="534" max="534" width="12.85546875" style="152" customWidth="1"/>
    <col min="535" max="535" width="13.28515625" style="152" customWidth="1"/>
    <col min="536" max="536" width="10.7109375" style="152" customWidth="1"/>
    <col min="537" max="537" width="10.140625" style="152" customWidth="1"/>
    <col min="538" max="538" width="11.7109375" style="152" customWidth="1"/>
    <col min="539" max="539" width="13.140625" style="152" customWidth="1"/>
    <col min="540" max="540" width="14.7109375" style="152" customWidth="1"/>
    <col min="541" max="541" width="9.7109375" style="152" bestFit="1" customWidth="1"/>
    <col min="542" max="768" width="8.85546875" style="152"/>
    <col min="769" max="769" width="5.28515625" style="152" customWidth="1"/>
    <col min="770" max="770" width="9" style="152" customWidth="1"/>
    <col min="771" max="771" width="14" style="152" customWidth="1"/>
    <col min="772" max="772" width="27" style="152" bestFit="1" customWidth="1"/>
    <col min="773" max="773" width="26.28515625" style="152" customWidth="1"/>
    <col min="774" max="774" width="11" style="152" customWidth="1"/>
    <col min="775" max="775" width="11.28515625" style="152" customWidth="1"/>
    <col min="776" max="776" width="9.28515625" style="152" customWidth="1"/>
    <col min="777" max="777" width="10" style="152" customWidth="1"/>
    <col min="778" max="778" width="9.85546875" style="152" customWidth="1"/>
    <col min="779" max="779" width="11.7109375" style="152" customWidth="1"/>
    <col min="780" max="780" width="11" style="152" customWidth="1"/>
    <col min="781" max="781" width="10.28515625" style="152" bestFit="1" customWidth="1"/>
    <col min="782" max="783" width="11" style="152" customWidth="1"/>
    <col min="784" max="785" width="17" style="152" customWidth="1"/>
    <col min="786" max="786" width="12.28515625" style="152" customWidth="1"/>
    <col min="787" max="787" width="15.7109375" style="152" customWidth="1"/>
    <col min="788" max="788" width="15" style="152" customWidth="1"/>
    <col min="789" max="789" width="26.140625" style="152" customWidth="1"/>
    <col min="790" max="790" width="12.85546875" style="152" customWidth="1"/>
    <col min="791" max="791" width="13.28515625" style="152" customWidth="1"/>
    <col min="792" max="792" width="10.7109375" style="152" customWidth="1"/>
    <col min="793" max="793" width="10.140625" style="152" customWidth="1"/>
    <col min="794" max="794" width="11.7109375" style="152" customWidth="1"/>
    <col min="795" max="795" width="13.140625" style="152" customWidth="1"/>
    <col min="796" max="796" width="14.7109375" style="152" customWidth="1"/>
    <col min="797" max="797" width="9.7109375" style="152" bestFit="1" customWidth="1"/>
    <col min="798" max="1024" width="8.85546875" style="152"/>
    <col min="1025" max="1025" width="5.28515625" style="152" customWidth="1"/>
    <col min="1026" max="1026" width="9" style="152" customWidth="1"/>
    <col min="1027" max="1027" width="14" style="152" customWidth="1"/>
    <col min="1028" max="1028" width="27" style="152" bestFit="1" customWidth="1"/>
    <col min="1029" max="1029" width="26.28515625" style="152" customWidth="1"/>
    <col min="1030" max="1030" width="11" style="152" customWidth="1"/>
    <col min="1031" max="1031" width="11.28515625" style="152" customWidth="1"/>
    <col min="1032" max="1032" width="9.28515625" style="152" customWidth="1"/>
    <col min="1033" max="1033" width="10" style="152" customWidth="1"/>
    <col min="1034" max="1034" width="9.85546875" style="152" customWidth="1"/>
    <col min="1035" max="1035" width="11.7109375" style="152" customWidth="1"/>
    <col min="1036" max="1036" width="11" style="152" customWidth="1"/>
    <col min="1037" max="1037" width="10.28515625" style="152" bestFit="1" customWidth="1"/>
    <col min="1038" max="1039" width="11" style="152" customWidth="1"/>
    <col min="1040" max="1041" width="17" style="152" customWidth="1"/>
    <col min="1042" max="1042" width="12.28515625" style="152" customWidth="1"/>
    <col min="1043" max="1043" width="15.7109375" style="152" customWidth="1"/>
    <col min="1044" max="1044" width="15" style="152" customWidth="1"/>
    <col min="1045" max="1045" width="26.140625" style="152" customWidth="1"/>
    <col min="1046" max="1046" width="12.85546875" style="152" customWidth="1"/>
    <col min="1047" max="1047" width="13.28515625" style="152" customWidth="1"/>
    <col min="1048" max="1048" width="10.7109375" style="152" customWidth="1"/>
    <col min="1049" max="1049" width="10.140625" style="152" customWidth="1"/>
    <col min="1050" max="1050" width="11.7109375" style="152" customWidth="1"/>
    <col min="1051" max="1051" width="13.140625" style="152" customWidth="1"/>
    <col min="1052" max="1052" width="14.7109375" style="152" customWidth="1"/>
    <col min="1053" max="1053" width="9.7109375" style="152" bestFit="1" customWidth="1"/>
    <col min="1054" max="1280" width="8.85546875" style="152"/>
    <col min="1281" max="1281" width="5.28515625" style="152" customWidth="1"/>
    <col min="1282" max="1282" width="9" style="152" customWidth="1"/>
    <col min="1283" max="1283" width="14" style="152" customWidth="1"/>
    <col min="1284" max="1284" width="27" style="152" bestFit="1" customWidth="1"/>
    <col min="1285" max="1285" width="26.28515625" style="152" customWidth="1"/>
    <col min="1286" max="1286" width="11" style="152" customWidth="1"/>
    <col min="1287" max="1287" width="11.28515625" style="152" customWidth="1"/>
    <col min="1288" max="1288" width="9.28515625" style="152" customWidth="1"/>
    <col min="1289" max="1289" width="10" style="152" customWidth="1"/>
    <col min="1290" max="1290" width="9.85546875" style="152" customWidth="1"/>
    <col min="1291" max="1291" width="11.7109375" style="152" customWidth="1"/>
    <col min="1292" max="1292" width="11" style="152" customWidth="1"/>
    <col min="1293" max="1293" width="10.28515625" style="152" bestFit="1" customWidth="1"/>
    <col min="1294" max="1295" width="11" style="152" customWidth="1"/>
    <col min="1296" max="1297" width="17" style="152" customWidth="1"/>
    <col min="1298" max="1298" width="12.28515625" style="152" customWidth="1"/>
    <col min="1299" max="1299" width="15.7109375" style="152" customWidth="1"/>
    <col min="1300" max="1300" width="15" style="152" customWidth="1"/>
    <col min="1301" max="1301" width="26.140625" style="152" customWidth="1"/>
    <col min="1302" max="1302" width="12.85546875" style="152" customWidth="1"/>
    <col min="1303" max="1303" width="13.28515625" style="152" customWidth="1"/>
    <col min="1304" max="1304" width="10.7109375" style="152" customWidth="1"/>
    <col min="1305" max="1305" width="10.140625" style="152" customWidth="1"/>
    <col min="1306" max="1306" width="11.7109375" style="152" customWidth="1"/>
    <col min="1307" max="1307" width="13.140625" style="152" customWidth="1"/>
    <col min="1308" max="1308" width="14.7109375" style="152" customWidth="1"/>
    <col min="1309" max="1309" width="9.7109375" style="152" bestFit="1" customWidth="1"/>
    <col min="1310" max="1536" width="8.85546875" style="152"/>
    <col min="1537" max="1537" width="5.28515625" style="152" customWidth="1"/>
    <col min="1538" max="1538" width="9" style="152" customWidth="1"/>
    <col min="1539" max="1539" width="14" style="152" customWidth="1"/>
    <col min="1540" max="1540" width="27" style="152" bestFit="1" customWidth="1"/>
    <col min="1541" max="1541" width="26.28515625" style="152" customWidth="1"/>
    <col min="1542" max="1542" width="11" style="152" customWidth="1"/>
    <col min="1543" max="1543" width="11.28515625" style="152" customWidth="1"/>
    <col min="1544" max="1544" width="9.28515625" style="152" customWidth="1"/>
    <col min="1545" max="1545" width="10" style="152" customWidth="1"/>
    <col min="1546" max="1546" width="9.85546875" style="152" customWidth="1"/>
    <col min="1547" max="1547" width="11.7109375" style="152" customWidth="1"/>
    <col min="1548" max="1548" width="11" style="152" customWidth="1"/>
    <col min="1549" max="1549" width="10.28515625" style="152" bestFit="1" customWidth="1"/>
    <col min="1550" max="1551" width="11" style="152" customWidth="1"/>
    <col min="1552" max="1553" width="17" style="152" customWidth="1"/>
    <col min="1554" max="1554" width="12.28515625" style="152" customWidth="1"/>
    <col min="1555" max="1555" width="15.7109375" style="152" customWidth="1"/>
    <col min="1556" max="1556" width="15" style="152" customWidth="1"/>
    <col min="1557" max="1557" width="26.140625" style="152" customWidth="1"/>
    <col min="1558" max="1558" width="12.85546875" style="152" customWidth="1"/>
    <col min="1559" max="1559" width="13.28515625" style="152" customWidth="1"/>
    <col min="1560" max="1560" width="10.7109375" style="152" customWidth="1"/>
    <col min="1561" max="1561" width="10.140625" style="152" customWidth="1"/>
    <col min="1562" max="1562" width="11.7109375" style="152" customWidth="1"/>
    <col min="1563" max="1563" width="13.140625" style="152" customWidth="1"/>
    <col min="1564" max="1564" width="14.7109375" style="152" customWidth="1"/>
    <col min="1565" max="1565" width="9.7109375" style="152" bestFit="1" customWidth="1"/>
    <col min="1566" max="1792" width="8.85546875" style="152"/>
    <col min="1793" max="1793" width="5.28515625" style="152" customWidth="1"/>
    <col min="1794" max="1794" width="9" style="152" customWidth="1"/>
    <col min="1795" max="1795" width="14" style="152" customWidth="1"/>
    <col min="1796" max="1796" width="27" style="152" bestFit="1" customWidth="1"/>
    <col min="1797" max="1797" width="26.28515625" style="152" customWidth="1"/>
    <col min="1798" max="1798" width="11" style="152" customWidth="1"/>
    <col min="1799" max="1799" width="11.28515625" style="152" customWidth="1"/>
    <col min="1800" max="1800" width="9.28515625" style="152" customWidth="1"/>
    <col min="1801" max="1801" width="10" style="152" customWidth="1"/>
    <col min="1802" max="1802" width="9.85546875" style="152" customWidth="1"/>
    <col min="1803" max="1803" width="11.7109375" style="152" customWidth="1"/>
    <col min="1804" max="1804" width="11" style="152" customWidth="1"/>
    <col min="1805" max="1805" width="10.28515625" style="152" bestFit="1" customWidth="1"/>
    <col min="1806" max="1807" width="11" style="152" customWidth="1"/>
    <col min="1808" max="1809" width="17" style="152" customWidth="1"/>
    <col min="1810" max="1810" width="12.28515625" style="152" customWidth="1"/>
    <col min="1811" max="1811" width="15.7109375" style="152" customWidth="1"/>
    <col min="1812" max="1812" width="15" style="152" customWidth="1"/>
    <col min="1813" max="1813" width="26.140625" style="152" customWidth="1"/>
    <col min="1814" max="1814" width="12.85546875" style="152" customWidth="1"/>
    <col min="1815" max="1815" width="13.28515625" style="152" customWidth="1"/>
    <col min="1816" max="1816" width="10.7109375" style="152" customWidth="1"/>
    <col min="1817" max="1817" width="10.140625" style="152" customWidth="1"/>
    <col min="1818" max="1818" width="11.7109375" style="152" customWidth="1"/>
    <col min="1819" max="1819" width="13.140625" style="152" customWidth="1"/>
    <col min="1820" max="1820" width="14.7109375" style="152" customWidth="1"/>
    <col min="1821" max="1821" width="9.7109375" style="152" bestFit="1" customWidth="1"/>
    <col min="1822" max="2048" width="8.85546875" style="152"/>
    <col min="2049" max="2049" width="5.28515625" style="152" customWidth="1"/>
    <col min="2050" max="2050" width="9" style="152" customWidth="1"/>
    <col min="2051" max="2051" width="14" style="152" customWidth="1"/>
    <col min="2052" max="2052" width="27" style="152" bestFit="1" customWidth="1"/>
    <col min="2053" max="2053" width="26.28515625" style="152" customWidth="1"/>
    <col min="2054" max="2054" width="11" style="152" customWidth="1"/>
    <col min="2055" max="2055" width="11.28515625" style="152" customWidth="1"/>
    <col min="2056" max="2056" width="9.28515625" style="152" customWidth="1"/>
    <col min="2057" max="2057" width="10" style="152" customWidth="1"/>
    <col min="2058" max="2058" width="9.85546875" style="152" customWidth="1"/>
    <col min="2059" max="2059" width="11.7109375" style="152" customWidth="1"/>
    <col min="2060" max="2060" width="11" style="152" customWidth="1"/>
    <col min="2061" max="2061" width="10.28515625" style="152" bestFit="1" customWidth="1"/>
    <col min="2062" max="2063" width="11" style="152" customWidth="1"/>
    <col min="2064" max="2065" width="17" style="152" customWidth="1"/>
    <col min="2066" max="2066" width="12.28515625" style="152" customWidth="1"/>
    <col min="2067" max="2067" width="15.7109375" style="152" customWidth="1"/>
    <col min="2068" max="2068" width="15" style="152" customWidth="1"/>
    <col min="2069" max="2069" width="26.140625" style="152" customWidth="1"/>
    <col min="2070" max="2070" width="12.85546875" style="152" customWidth="1"/>
    <col min="2071" max="2071" width="13.28515625" style="152" customWidth="1"/>
    <col min="2072" max="2072" width="10.7109375" style="152" customWidth="1"/>
    <col min="2073" max="2073" width="10.140625" style="152" customWidth="1"/>
    <col min="2074" max="2074" width="11.7109375" style="152" customWidth="1"/>
    <col min="2075" max="2075" width="13.140625" style="152" customWidth="1"/>
    <col min="2076" max="2076" width="14.7109375" style="152" customWidth="1"/>
    <col min="2077" max="2077" width="9.7109375" style="152" bestFit="1" customWidth="1"/>
    <col min="2078" max="2304" width="8.85546875" style="152"/>
    <col min="2305" max="2305" width="5.28515625" style="152" customWidth="1"/>
    <col min="2306" max="2306" width="9" style="152" customWidth="1"/>
    <col min="2307" max="2307" width="14" style="152" customWidth="1"/>
    <col min="2308" max="2308" width="27" style="152" bestFit="1" customWidth="1"/>
    <col min="2309" max="2309" width="26.28515625" style="152" customWidth="1"/>
    <col min="2310" max="2310" width="11" style="152" customWidth="1"/>
    <col min="2311" max="2311" width="11.28515625" style="152" customWidth="1"/>
    <col min="2312" max="2312" width="9.28515625" style="152" customWidth="1"/>
    <col min="2313" max="2313" width="10" style="152" customWidth="1"/>
    <col min="2314" max="2314" width="9.85546875" style="152" customWidth="1"/>
    <col min="2315" max="2315" width="11.7109375" style="152" customWidth="1"/>
    <col min="2316" max="2316" width="11" style="152" customWidth="1"/>
    <col min="2317" max="2317" width="10.28515625" style="152" bestFit="1" customWidth="1"/>
    <col min="2318" max="2319" width="11" style="152" customWidth="1"/>
    <col min="2320" max="2321" width="17" style="152" customWidth="1"/>
    <col min="2322" max="2322" width="12.28515625" style="152" customWidth="1"/>
    <col min="2323" max="2323" width="15.7109375" style="152" customWidth="1"/>
    <col min="2324" max="2324" width="15" style="152" customWidth="1"/>
    <col min="2325" max="2325" width="26.140625" style="152" customWidth="1"/>
    <col min="2326" max="2326" width="12.85546875" style="152" customWidth="1"/>
    <col min="2327" max="2327" width="13.28515625" style="152" customWidth="1"/>
    <col min="2328" max="2328" width="10.7109375" style="152" customWidth="1"/>
    <col min="2329" max="2329" width="10.140625" style="152" customWidth="1"/>
    <col min="2330" max="2330" width="11.7109375" style="152" customWidth="1"/>
    <col min="2331" max="2331" width="13.140625" style="152" customWidth="1"/>
    <col min="2332" max="2332" width="14.7109375" style="152" customWidth="1"/>
    <col min="2333" max="2333" width="9.7109375" style="152" bestFit="1" customWidth="1"/>
    <col min="2334" max="2560" width="8.85546875" style="152"/>
    <col min="2561" max="2561" width="5.28515625" style="152" customWidth="1"/>
    <col min="2562" max="2562" width="9" style="152" customWidth="1"/>
    <col min="2563" max="2563" width="14" style="152" customWidth="1"/>
    <col min="2564" max="2564" width="27" style="152" bestFit="1" customWidth="1"/>
    <col min="2565" max="2565" width="26.28515625" style="152" customWidth="1"/>
    <col min="2566" max="2566" width="11" style="152" customWidth="1"/>
    <col min="2567" max="2567" width="11.28515625" style="152" customWidth="1"/>
    <col min="2568" max="2568" width="9.28515625" style="152" customWidth="1"/>
    <col min="2569" max="2569" width="10" style="152" customWidth="1"/>
    <col min="2570" max="2570" width="9.85546875" style="152" customWidth="1"/>
    <col min="2571" max="2571" width="11.7109375" style="152" customWidth="1"/>
    <col min="2572" max="2572" width="11" style="152" customWidth="1"/>
    <col min="2573" max="2573" width="10.28515625" style="152" bestFit="1" customWidth="1"/>
    <col min="2574" max="2575" width="11" style="152" customWidth="1"/>
    <col min="2576" max="2577" width="17" style="152" customWidth="1"/>
    <col min="2578" max="2578" width="12.28515625" style="152" customWidth="1"/>
    <col min="2579" max="2579" width="15.7109375" style="152" customWidth="1"/>
    <col min="2580" max="2580" width="15" style="152" customWidth="1"/>
    <col min="2581" max="2581" width="26.140625" style="152" customWidth="1"/>
    <col min="2582" max="2582" width="12.85546875" style="152" customWidth="1"/>
    <col min="2583" max="2583" width="13.28515625" style="152" customWidth="1"/>
    <col min="2584" max="2584" width="10.7109375" style="152" customWidth="1"/>
    <col min="2585" max="2585" width="10.140625" style="152" customWidth="1"/>
    <col min="2586" max="2586" width="11.7109375" style="152" customWidth="1"/>
    <col min="2587" max="2587" width="13.140625" style="152" customWidth="1"/>
    <col min="2588" max="2588" width="14.7109375" style="152" customWidth="1"/>
    <col min="2589" max="2589" width="9.7109375" style="152" bestFit="1" customWidth="1"/>
    <col min="2590" max="2816" width="8.85546875" style="152"/>
    <col min="2817" max="2817" width="5.28515625" style="152" customWidth="1"/>
    <col min="2818" max="2818" width="9" style="152" customWidth="1"/>
    <col min="2819" max="2819" width="14" style="152" customWidth="1"/>
    <col min="2820" max="2820" width="27" style="152" bestFit="1" customWidth="1"/>
    <col min="2821" max="2821" width="26.28515625" style="152" customWidth="1"/>
    <col min="2822" max="2822" width="11" style="152" customWidth="1"/>
    <col min="2823" max="2823" width="11.28515625" style="152" customWidth="1"/>
    <col min="2824" max="2824" width="9.28515625" style="152" customWidth="1"/>
    <col min="2825" max="2825" width="10" style="152" customWidth="1"/>
    <col min="2826" max="2826" width="9.85546875" style="152" customWidth="1"/>
    <col min="2827" max="2827" width="11.7109375" style="152" customWidth="1"/>
    <col min="2828" max="2828" width="11" style="152" customWidth="1"/>
    <col min="2829" max="2829" width="10.28515625" style="152" bestFit="1" customWidth="1"/>
    <col min="2830" max="2831" width="11" style="152" customWidth="1"/>
    <col min="2832" max="2833" width="17" style="152" customWidth="1"/>
    <col min="2834" max="2834" width="12.28515625" style="152" customWidth="1"/>
    <col min="2835" max="2835" width="15.7109375" style="152" customWidth="1"/>
    <col min="2836" max="2836" width="15" style="152" customWidth="1"/>
    <col min="2837" max="2837" width="26.140625" style="152" customWidth="1"/>
    <col min="2838" max="2838" width="12.85546875" style="152" customWidth="1"/>
    <col min="2839" max="2839" width="13.28515625" style="152" customWidth="1"/>
    <col min="2840" max="2840" width="10.7109375" style="152" customWidth="1"/>
    <col min="2841" max="2841" width="10.140625" style="152" customWidth="1"/>
    <col min="2842" max="2842" width="11.7109375" style="152" customWidth="1"/>
    <col min="2843" max="2843" width="13.140625" style="152" customWidth="1"/>
    <col min="2844" max="2844" width="14.7109375" style="152" customWidth="1"/>
    <col min="2845" max="2845" width="9.7109375" style="152" bestFit="1" customWidth="1"/>
    <col min="2846" max="3072" width="8.85546875" style="152"/>
    <col min="3073" max="3073" width="5.28515625" style="152" customWidth="1"/>
    <col min="3074" max="3074" width="9" style="152" customWidth="1"/>
    <col min="3075" max="3075" width="14" style="152" customWidth="1"/>
    <col min="3076" max="3076" width="27" style="152" bestFit="1" customWidth="1"/>
    <col min="3077" max="3077" width="26.28515625" style="152" customWidth="1"/>
    <col min="3078" max="3078" width="11" style="152" customWidth="1"/>
    <col min="3079" max="3079" width="11.28515625" style="152" customWidth="1"/>
    <col min="3080" max="3080" width="9.28515625" style="152" customWidth="1"/>
    <col min="3081" max="3081" width="10" style="152" customWidth="1"/>
    <col min="3082" max="3082" width="9.85546875" style="152" customWidth="1"/>
    <col min="3083" max="3083" width="11.7109375" style="152" customWidth="1"/>
    <col min="3084" max="3084" width="11" style="152" customWidth="1"/>
    <col min="3085" max="3085" width="10.28515625" style="152" bestFit="1" customWidth="1"/>
    <col min="3086" max="3087" width="11" style="152" customWidth="1"/>
    <col min="3088" max="3089" width="17" style="152" customWidth="1"/>
    <col min="3090" max="3090" width="12.28515625" style="152" customWidth="1"/>
    <col min="3091" max="3091" width="15.7109375" style="152" customWidth="1"/>
    <col min="3092" max="3092" width="15" style="152" customWidth="1"/>
    <col min="3093" max="3093" width="26.140625" style="152" customWidth="1"/>
    <col min="3094" max="3094" width="12.85546875" style="152" customWidth="1"/>
    <col min="3095" max="3095" width="13.28515625" style="152" customWidth="1"/>
    <col min="3096" max="3096" width="10.7109375" style="152" customWidth="1"/>
    <col min="3097" max="3097" width="10.140625" style="152" customWidth="1"/>
    <col min="3098" max="3098" width="11.7109375" style="152" customWidth="1"/>
    <col min="3099" max="3099" width="13.140625" style="152" customWidth="1"/>
    <col min="3100" max="3100" width="14.7109375" style="152" customWidth="1"/>
    <col min="3101" max="3101" width="9.7109375" style="152" bestFit="1" customWidth="1"/>
    <col min="3102" max="3328" width="8.85546875" style="152"/>
    <col min="3329" max="3329" width="5.28515625" style="152" customWidth="1"/>
    <col min="3330" max="3330" width="9" style="152" customWidth="1"/>
    <col min="3331" max="3331" width="14" style="152" customWidth="1"/>
    <col min="3332" max="3332" width="27" style="152" bestFit="1" customWidth="1"/>
    <col min="3333" max="3333" width="26.28515625" style="152" customWidth="1"/>
    <col min="3334" max="3334" width="11" style="152" customWidth="1"/>
    <col min="3335" max="3335" width="11.28515625" style="152" customWidth="1"/>
    <col min="3336" max="3336" width="9.28515625" style="152" customWidth="1"/>
    <col min="3337" max="3337" width="10" style="152" customWidth="1"/>
    <col min="3338" max="3338" width="9.85546875" style="152" customWidth="1"/>
    <col min="3339" max="3339" width="11.7109375" style="152" customWidth="1"/>
    <col min="3340" max="3340" width="11" style="152" customWidth="1"/>
    <col min="3341" max="3341" width="10.28515625" style="152" bestFit="1" customWidth="1"/>
    <col min="3342" max="3343" width="11" style="152" customWidth="1"/>
    <col min="3344" max="3345" width="17" style="152" customWidth="1"/>
    <col min="3346" max="3346" width="12.28515625" style="152" customWidth="1"/>
    <col min="3347" max="3347" width="15.7109375" style="152" customWidth="1"/>
    <col min="3348" max="3348" width="15" style="152" customWidth="1"/>
    <col min="3349" max="3349" width="26.140625" style="152" customWidth="1"/>
    <col min="3350" max="3350" width="12.85546875" style="152" customWidth="1"/>
    <col min="3351" max="3351" width="13.28515625" style="152" customWidth="1"/>
    <col min="3352" max="3352" width="10.7109375" style="152" customWidth="1"/>
    <col min="3353" max="3353" width="10.140625" style="152" customWidth="1"/>
    <col min="3354" max="3354" width="11.7109375" style="152" customWidth="1"/>
    <col min="3355" max="3355" width="13.140625" style="152" customWidth="1"/>
    <col min="3356" max="3356" width="14.7109375" style="152" customWidth="1"/>
    <col min="3357" max="3357" width="9.7109375" style="152" bestFit="1" customWidth="1"/>
    <col min="3358" max="3584" width="8.85546875" style="152"/>
    <col min="3585" max="3585" width="5.28515625" style="152" customWidth="1"/>
    <col min="3586" max="3586" width="9" style="152" customWidth="1"/>
    <col min="3587" max="3587" width="14" style="152" customWidth="1"/>
    <col min="3588" max="3588" width="27" style="152" bestFit="1" customWidth="1"/>
    <col min="3589" max="3589" width="26.28515625" style="152" customWidth="1"/>
    <col min="3590" max="3590" width="11" style="152" customWidth="1"/>
    <col min="3591" max="3591" width="11.28515625" style="152" customWidth="1"/>
    <col min="3592" max="3592" width="9.28515625" style="152" customWidth="1"/>
    <col min="3593" max="3593" width="10" style="152" customWidth="1"/>
    <col min="3594" max="3594" width="9.85546875" style="152" customWidth="1"/>
    <col min="3595" max="3595" width="11.7109375" style="152" customWidth="1"/>
    <col min="3596" max="3596" width="11" style="152" customWidth="1"/>
    <col min="3597" max="3597" width="10.28515625" style="152" bestFit="1" customWidth="1"/>
    <col min="3598" max="3599" width="11" style="152" customWidth="1"/>
    <col min="3600" max="3601" width="17" style="152" customWidth="1"/>
    <col min="3602" max="3602" width="12.28515625" style="152" customWidth="1"/>
    <col min="3603" max="3603" width="15.7109375" style="152" customWidth="1"/>
    <col min="3604" max="3604" width="15" style="152" customWidth="1"/>
    <col min="3605" max="3605" width="26.140625" style="152" customWidth="1"/>
    <col min="3606" max="3606" width="12.85546875" style="152" customWidth="1"/>
    <col min="3607" max="3607" width="13.28515625" style="152" customWidth="1"/>
    <col min="3608" max="3608" width="10.7109375" style="152" customWidth="1"/>
    <col min="3609" max="3609" width="10.140625" style="152" customWidth="1"/>
    <col min="3610" max="3610" width="11.7109375" style="152" customWidth="1"/>
    <col min="3611" max="3611" width="13.140625" style="152" customWidth="1"/>
    <col min="3612" max="3612" width="14.7109375" style="152" customWidth="1"/>
    <col min="3613" max="3613" width="9.7109375" style="152" bestFit="1" customWidth="1"/>
    <col min="3614" max="3840" width="8.85546875" style="152"/>
    <col min="3841" max="3841" width="5.28515625" style="152" customWidth="1"/>
    <col min="3842" max="3842" width="9" style="152" customWidth="1"/>
    <col min="3843" max="3843" width="14" style="152" customWidth="1"/>
    <col min="3844" max="3844" width="27" style="152" bestFit="1" customWidth="1"/>
    <col min="3845" max="3845" width="26.28515625" style="152" customWidth="1"/>
    <col min="3846" max="3846" width="11" style="152" customWidth="1"/>
    <col min="3847" max="3847" width="11.28515625" style="152" customWidth="1"/>
    <col min="3848" max="3848" width="9.28515625" style="152" customWidth="1"/>
    <col min="3849" max="3849" width="10" style="152" customWidth="1"/>
    <col min="3850" max="3850" width="9.85546875" style="152" customWidth="1"/>
    <col min="3851" max="3851" width="11.7109375" style="152" customWidth="1"/>
    <col min="3852" max="3852" width="11" style="152" customWidth="1"/>
    <col min="3853" max="3853" width="10.28515625" style="152" bestFit="1" customWidth="1"/>
    <col min="3854" max="3855" width="11" style="152" customWidth="1"/>
    <col min="3856" max="3857" width="17" style="152" customWidth="1"/>
    <col min="3858" max="3858" width="12.28515625" style="152" customWidth="1"/>
    <col min="3859" max="3859" width="15.7109375" style="152" customWidth="1"/>
    <col min="3860" max="3860" width="15" style="152" customWidth="1"/>
    <col min="3861" max="3861" width="26.140625" style="152" customWidth="1"/>
    <col min="3862" max="3862" width="12.85546875" style="152" customWidth="1"/>
    <col min="3863" max="3863" width="13.28515625" style="152" customWidth="1"/>
    <col min="3864" max="3864" width="10.7109375" style="152" customWidth="1"/>
    <col min="3865" max="3865" width="10.140625" style="152" customWidth="1"/>
    <col min="3866" max="3866" width="11.7109375" style="152" customWidth="1"/>
    <col min="3867" max="3867" width="13.140625" style="152" customWidth="1"/>
    <col min="3868" max="3868" width="14.7109375" style="152" customWidth="1"/>
    <col min="3869" max="3869" width="9.7109375" style="152" bestFit="1" customWidth="1"/>
    <col min="3870" max="4096" width="8.85546875" style="152"/>
    <col min="4097" max="4097" width="5.28515625" style="152" customWidth="1"/>
    <col min="4098" max="4098" width="9" style="152" customWidth="1"/>
    <col min="4099" max="4099" width="14" style="152" customWidth="1"/>
    <col min="4100" max="4100" width="27" style="152" bestFit="1" customWidth="1"/>
    <col min="4101" max="4101" width="26.28515625" style="152" customWidth="1"/>
    <col min="4102" max="4102" width="11" style="152" customWidth="1"/>
    <col min="4103" max="4103" width="11.28515625" style="152" customWidth="1"/>
    <col min="4104" max="4104" width="9.28515625" style="152" customWidth="1"/>
    <col min="4105" max="4105" width="10" style="152" customWidth="1"/>
    <col min="4106" max="4106" width="9.85546875" style="152" customWidth="1"/>
    <col min="4107" max="4107" width="11.7109375" style="152" customWidth="1"/>
    <col min="4108" max="4108" width="11" style="152" customWidth="1"/>
    <col min="4109" max="4109" width="10.28515625" style="152" bestFit="1" customWidth="1"/>
    <col min="4110" max="4111" width="11" style="152" customWidth="1"/>
    <col min="4112" max="4113" width="17" style="152" customWidth="1"/>
    <col min="4114" max="4114" width="12.28515625" style="152" customWidth="1"/>
    <col min="4115" max="4115" width="15.7109375" style="152" customWidth="1"/>
    <col min="4116" max="4116" width="15" style="152" customWidth="1"/>
    <col min="4117" max="4117" width="26.140625" style="152" customWidth="1"/>
    <col min="4118" max="4118" width="12.85546875" style="152" customWidth="1"/>
    <col min="4119" max="4119" width="13.28515625" style="152" customWidth="1"/>
    <col min="4120" max="4120" width="10.7109375" style="152" customWidth="1"/>
    <col min="4121" max="4121" width="10.140625" style="152" customWidth="1"/>
    <col min="4122" max="4122" width="11.7109375" style="152" customWidth="1"/>
    <col min="4123" max="4123" width="13.140625" style="152" customWidth="1"/>
    <col min="4124" max="4124" width="14.7109375" style="152" customWidth="1"/>
    <col min="4125" max="4125" width="9.7109375" style="152" bestFit="1" customWidth="1"/>
    <col min="4126" max="4352" width="8.85546875" style="152"/>
    <col min="4353" max="4353" width="5.28515625" style="152" customWidth="1"/>
    <col min="4354" max="4354" width="9" style="152" customWidth="1"/>
    <col min="4355" max="4355" width="14" style="152" customWidth="1"/>
    <col min="4356" max="4356" width="27" style="152" bestFit="1" customWidth="1"/>
    <col min="4357" max="4357" width="26.28515625" style="152" customWidth="1"/>
    <col min="4358" max="4358" width="11" style="152" customWidth="1"/>
    <col min="4359" max="4359" width="11.28515625" style="152" customWidth="1"/>
    <col min="4360" max="4360" width="9.28515625" style="152" customWidth="1"/>
    <col min="4361" max="4361" width="10" style="152" customWidth="1"/>
    <col min="4362" max="4362" width="9.85546875" style="152" customWidth="1"/>
    <col min="4363" max="4363" width="11.7109375" style="152" customWidth="1"/>
    <col min="4364" max="4364" width="11" style="152" customWidth="1"/>
    <col min="4365" max="4365" width="10.28515625" style="152" bestFit="1" customWidth="1"/>
    <col min="4366" max="4367" width="11" style="152" customWidth="1"/>
    <col min="4368" max="4369" width="17" style="152" customWidth="1"/>
    <col min="4370" max="4370" width="12.28515625" style="152" customWidth="1"/>
    <col min="4371" max="4371" width="15.7109375" style="152" customWidth="1"/>
    <col min="4372" max="4372" width="15" style="152" customWidth="1"/>
    <col min="4373" max="4373" width="26.140625" style="152" customWidth="1"/>
    <col min="4374" max="4374" width="12.85546875" style="152" customWidth="1"/>
    <col min="4375" max="4375" width="13.28515625" style="152" customWidth="1"/>
    <col min="4376" max="4376" width="10.7109375" style="152" customWidth="1"/>
    <col min="4377" max="4377" width="10.140625" style="152" customWidth="1"/>
    <col min="4378" max="4378" width="11.7109375" style="152" customWidth="1"/>
    <col min="4379" max="4379" width="13.140625" style="152" customWidth="1"/>
    <col min="4380" max="4380" width="14.7109375" style="152" customWidth="1"/>
    <col min="4381" max="4381" width="9.7109375" style="152" bestFit="1" customWidth="1"/>
    <col min="4382" max="4608" width="8.85546875" style="152"/>
    <col min="4609" max="4609" width="5.28515625" style="152" customWidth="1"/>
    <col min="4610" max="4610" width="9" style="152" customWidth="1"/>
    <col min="4611" max="4611" width="14" style="152" customWidth="1"/>
    <col min="4612" max="4612" width="27" style="152" bestFit="1" customWidth="1"/>
    <col min="4613" max="4613" width="26.28515625" style="152" customWidth="1"/>
    <col min="4614" max="4614" width="11" style="152" customWidth="1"/>
    <col min="4615" max="4615" width="11.28515625" style="152" customWidth="1"/>
    <col min="4616" max="4616" width="9.28515625" style="152" customWidth="1"/>
    <col min="4617" max="4617" width="10" style="152" customWidth="1"/>
    <col min="4618" max="4618" width="9.85546875" style="152" customWidth="1"/>
    <col min="4619" max="4619" width="11.7109375" style="152" customWidth="1"/>
    <col min="4620" max="4620" width="11" style="152" customWidth="1"/>
    <col min="4621" max="4621" width="10.28515625" style="152" bestFit="1" customWidth="1"/>
    <col min="4622" max="4623" width="11" style="152" customWidth="1"/>
    <col min="4624" max="4625" width="17" style="152" customWidth="1"/>
    <col min="4626" max="4626" width="12.28515625" style="152" customWidth="1"/>
    <col min="4627" max="4627" width="15.7109375" style="152" customWidth="1"/>
    <col min="4628" max="4628" width="15" style="152" customWidth="1"/>
    <col min="4629" max="4629" width="26.140625" style="152" customWidth="1"/>
    <col min="4630" max="4630" width="12.85546875" style="152" customWidth="1"/>
    <col min="4631" max="4631" width="13.28515625" style="152" customWidth="1"/>
    <col min="4632" max="4632" width="10.7109375" style="152" customWidth="1"/>
    <col min="4633" max="4633" width="10.140625" style="152" customWidth="1"/>
    <col min="4634" max="4634" width="11.7109375" style="152" customWidth="1"/>
    <col min="4635" max="4635" width="13.140625" style="152" customWidth="1"/>
    <col min="4636" max="4636" width="14.7109375" style="152" customWidth="1"/>
    <col min="4637" max="4637" width="9.7109375" style="152" bestFit="1" customWidth="1"/>
    <col min="4638" max="4864" width="8.85546875" style="152"/>
    <col min="4865" max="4865" width="5.28515625" style="152" customWidth="1"/>
    <col min="4866" max="4866" width="9" style="152" customWidth="1"/>
    <col min="4867" max="4867" width="14" style="152" customWidth="1"/>
    <col min="4868" max="4868" width="27" style="152" bestFit="1" customWidth="1"/>
    <col min="4869" max="4869" width="26.28515625" style="152" customWidth="1"/>
    <col min="4870" max="4870" width="11" style="152" customWidth="1"/>
    <col min="4871" max="4871" width="11.28515625" style="152" customWidth="1"/>
    <col min="4872" max="4872" width="9.28515625" style="152" customWidth="1"/>
    <col min="4873" max="4873" width="10" style="152" customWidth="1"/>
    <col min="4874" max="4874" width="9.85546875" style="152" customWidth="1"/>
    <col min="4875" max="4875" width="11.7109375" style="152" customWidth="1"/>
    <col min="4876" max="4876" width="11" style="152" customWidth="1"/>
    <col min="4877" max="4877" width="10.28515625" style="152" bestFit="1" customWidth="1"/>
    <col min="4878" max="4879" width="11" style="152" customWidth="1"/>
    <col min="4880" max="4881" width="17" style="152" customWidth="1"/>
    <col min="4882" max="4882" width="12.28515625" style="152" customWidth="1"/>
    <col min="4883" max="4883" width="15.7109375" style="152" customWidth="1"/>
    <col min="4884" max="4884" width="15" style="152" customWidth="1"/>
    <col min="4885" max="4885" width="26.140625" style="152" customWidth="1"/>
    <col min="4886" max="4886" width="12.85546875" style="152" customWidth="1"/>
    <col min="4887" max="4887" width="13.28515625" style="152" customWidth="1"/>
    <col min="4888" max="4888" width="10.7109375" style="152" customWidth="1"/>
    <col min="4889" max="4889" width="10.140625" style="152" customWidth="1"/>
    <col min="4890" max="4890" width="11.7109375" style="152" customWidth="1"/>
    <col min="4891" max="4891" width="13.140625" style="152" customWidth="1"/>
    <col min="4892" max="4892" width="14.7109375" style="152" customWidth="1"/>
    <col min="4893" max="4893" width="9.7109375" style="152" bestFit="1" customWidth="1"/>
    <col min="4894" max="5120" width="8.85546875" style="152"/>
    <col min="5121" max="5121" width="5.28515625" style="152" customWidth="1"/>
    <col min="5122" max="5122" width="9" style="152" customWidth="1"/>
    <col min="5123" max="5123" width="14" style="152" customWidth="1"/>
    <col min="5124" max="5124" width="27" style="152" bestFit="1" customWidth="1"/>
    <col min="5125" max="5125" width="26.28515625" style="152" customWidth="1"/>
    <col min="5126" max="5126" width="11" style="152" customWidth="1"/>
    <col min="5127" max="5127" width="11.28515625" style="152" customWidth="1"/>
    <col min="5128" max="5128" width="9.28515625" style="152" customWidth="1"/>
    <col min="5129" max="5129" width="10" style="152" customWidth="1"/>
    <col min="5130" max="5130" width="9.85546875" style="152" customWidth="1"/>
    <col min="5131" max="5131" width="11.7109375" style="152" customWidth="1"/>
    <col min="5132" max="5132" width="11" style="152" customWidth="1"/>
    <col min="5133" max="5133" width="10.28515625" style="152" bestFit="1" customWidth="1"/>
    <col min="5134" max="5135" width="11" style="152" customWidth="1"/>
    <col min="5136" max="5137" width="17" style="152" customWidth="1"/>
    <col min="5138" max="5138" width="12.28515625" style="152" customWidth="1"/>
    <col min="5139" max="5139" width="15.7109375" style="152" customWidth="1"/>
    <col min="5140" max="5140" width="15" style="152" customWidth="1"/>
    <col min="5141" max="5141" width="26.140625" style="152" customWidth="1"/>
    <col min="5142" max="5142" width="12.85546875" style="152" customWidth="1"/>
    <col min="5143" max="5143" width="13.28515625" style="152" customWidth="1"/>
    <col min="5144" max="5144" width="10.7109375" style="152" customWidth="1"/>
    <col min="5145" max="5145" width="10.140625" style="152" customWidth="1"/>
    <col min="5146" max="5146" width="11.7109375" style="152" customWidth="1"/>
    <col min="5147" max="5147" width="13.140625" style="152" customWidth="1"/>
    <col min="5148" max="5148" width="14.7109375" style="152" customWidth="1"/>
    <col min="5149" max="5149" width="9.7109375" style="152" bestFit="1" customWidth="1"/>
    <col min="5150" max="5376" width="8.85546875" style="152"/>
    <col min="5377" max="5377" width="5.28515625" style="152" customWidth="1"/>
    <col min="5378" max="5378" width="9" style="152" customWidth="1"/>
    <col min="5379" max="5379" width="14" style="152" customWidth="1"/>
    <col min="5380" max="5380" width="27" style="152" bestFit="1" customWidth="1"/>
    <col min="5381" max="5381" width="26.28515625" style="152" customWidth="1"/>
    <col min="5382" max="5382" width="11" style="152" customWidth="1"/>
    <col min="5383" max="5383" width="11.28515625" style="152" customWidth="1"/>
    <col min="5384" max="5384" width="9.28515625" style="152" customWidth="1"/>
    <col min="5385" max="5385" width="10" style="152" customWidth="1"/>
    <col min="5386" max="5386" width="9.85546875" style="152" customWidth="1"/>
    <col min="5387" max="5387" width="11.7109375" style="152" customWidth="1"/>
    <col min="5388" max="5388" width="11" style="152" customWidth="1"/>
    <col min="5389" max="5389" width="10.28515625" style="152" bestFit="1" customWidth="1"/>
    <col min="5390" max="5391" width="11" style="152" customWidth="1"/>
    <col min="5392" max="5393" width="17" style="152" customWidth="1"/>
    <col min="5394" max="5394" width="12.28515625" style="152" customWidth="1"/>
    <col min="5395" max="5395" width="15.7109375" style="152" customWidth="1"/>
    <col min="5396" max="5396" width="15" style="152" customWidth="1"/>
    <col min="5397" max="5397" width="26.140625" style="152" customWidth="1"/>
    <col min="5398" max="5398" width="12.85546875" style="152" customWidth="1"/>
    <col min="5399" max="5399" width="13.28515625" style="152" customWidth="1"/>
    <col min="5400" max="5400" width="10.7109375" style="152" customWidth="1"/>
    <col min="5401" max="5401" width="10.140625" style="152" customWidth="1"/>
    <col min="5402" max="5402" width="11.7109375" style="152" customWidth="1"/>
    <col min="5403" max="5403" width="13.140625" style="152" customWidth="1"/>
    <col min="5404" max="5404" width="14.7109375" style="152" customWidth="1"/>
    <col min="5405" max="5405" width="9.7109375" style="152" bestFit="1" customWidth="1"/>
    <col min="5406" max="5632" width="8.85546875" style="152"/>
    <col min="5633" max="5633" width="5.28515625" style="152" customWidth="1"/>
    <col min="5634" max="5634" width="9" style="152" customWidth="1"/>
    <col min="5635" max="5635" width="14" style="152" customWidth="1"/>
    <col min="5636" max="5636" width="27" style="152" bestFit="1" customWidth="1"/>
    <col min="5637" max="5637" width="26.28515625" style="152" customWidth="1"/>
    <col min="5638" max="5638" width="11" style="152" customWidth="1"/>
    <col min="5639" max="5639" width="11.28515625" style="152" customWidth="1"/>
    <col min="5640" max="5640" width="9.28515625" style="152" customWidth="1"/>
    <col min="5641" max="5641" width="10" style="152" customWidth="1"/>
    <col min="5642" max="5642" width="9.85546875" style="152" customWidth="1"/>
    <col min="5643" max="5643" width="11.7109375" style="152" customWidth="1"/>
    <col min="5644" max="5644" width="11" style="152" customWidth="1"/>
    <col min="5645" max="5645" width="10.28515625" style="152" bestFit="1" customWidth="1"/>
    <col min="5646" max="5647" width="11" style="152" customWidth="1"/>
    <col min="5648" max="5649" width="17" style="152" customWidth="1"/>
    <col min="5650" max="5650" width="12.28515625" style="152" customWidth="1"/>
    <col min="5651" max="5651" width="15.7109375" style="152" customWidth="1"/>
    <col min="5652" max="5652" width="15" style="152" customWidth="1"/>
    <col min="5653" max="5653" width="26.140625" style="152" customWidth="1"/>
    <col min="5654" max="5654" width="12.85546875" style="152" customWidth="1"/>
    <col min="5655" max="5655" width="13.28515625" style="152" customWidth="1"/>
    <col min="5656" max="5656" width="10.7109375" style="152" customWidth="1"/>
    <col min="5657" max="5657" width="10.140625" style="152" customWidth="1"/>
    <col min="5658" max="5658" width="11.7109375" style="152" customWidth="1"/>
    <col min="5659" max="5659" width="13.140625" style="152" customWidth="1"/>
    <col min="5660" max="5660" width="14.7109375" style="152" customWidth="1"/>
    <col min="5661" max="5661" width="9.7109375" style="152" bestFit="1" customWidth="1"/>
    <col min="5662" max="5888" width="8.85546875" style="152"/>
    <col min="5889" max="5889" width="5.28515625" style="152" customWidth="1"/>
    <col min="5890" max="5890" width="9" style="152" customWidth="1"/>
    <col min="5891" max="5891" width="14" style="152" customWidth="1"/>
    <col min="5892" max="5892" width="27" style="152" bestFit="1" customWidth="1"/>
    <col min="5893" max="5893" width="26.28515625" style="152" customWidth="1"/>
    <col min="5894" max="5894" width="11" style="152" customWidth="1"/>
    <col min="5895" max="5895" width="11.28515625" style="152" customWidth="1"/>
    <col min="5896" max="5896" width="9.28515625" style="152" customWidth="1"/>
    <col min="5897" max="5897" width="10" style="152" customWidth="1"/>
    <col min="5898" max="5898" width="9.85546875" style="152" customWidth="1"/>
    <col min="5899" max="5899" width="11.7109375" style="152" customWidth="1"/>
    <col min="5900" max="5900" width="11" style="152" customWidth="1"/>
    <col min="5901" max="5901" width="10.28515625" style="152" bestFit="1" customWidth="1"/>
    <col min="5902" max="5903" width="11" style="152" customWidth="1"/>
    <col min="5904" max="5905" width="17" style="152" customWidth="1"/>
    <col min="5906" max="5906" width="12.28515625" style="152" customWidth="1"/>
    <col min="5907" max="5907" width="15.7109375" style="152" customWidth="1"/>
    <col min="5908" max="5908" width="15" style="152" customWidth="1"/>
    <col min="5909" max="5909" width="26.140625" style="152" customWidth="1"/>
    <col min="5910" max="5910" width="12.85546875" style="152" customWidth="1"/>
    <col min="5911" max="5911" width="13.28515625" style="152" customWidth="1"/>
    <col min="5912" max="5912" width="10.7109375" style="152" customWidth="1"/>
    <col min="5913" max="5913" width="10.140625" style="152" customWidth="1"/>
    <col min="5914" max="5914" width="11.7109375" style="152" customWidth="1"/>
    <col min="5915" max="5915" width="13.140625" style="152" customWidth="1"/>
    <col min="5916" max="5916" width="14.7109375" style="152" customWidth="1"/>
    <col min="5917" max="5917" width="9.7109375" style="152" bestFit="1" customWidth="1"/>
    <col min="5918" max="6144" width="8.85546875" style="152"/>
    <col min="6145" max="6145" width="5.28515625" style="152" customWidth="1"/>
    <col min="6146" max="6146" width="9" style="152" customWidth="1"/>
    <col min="6147" max="6147" width="14" style="152" customWidth="1"/>
    <col min="6148" max="6148" width="27" style="152" bestFit="1" customWidth="1"/>
    <col min="6149" max="6149" width="26.28515625" style="152" customWidth="1"/>
    <col min="6150" max="6150" width="11" style="152" customWidth="1"/>
    <col min="6151" max="6151" width="11.28515625" style="152" customWidth="1"/>
    <col min="6152" max="6152" width="9.28515625" style="152" customWidth="1"/>
    <col min="6153" max="6153" width="10" style="152" customWidth="1"/>
    <col min="6154" max="6154" width="9.85546875" style="152" customWidth="1"/>
    <col min="6155" max="6155" width="11.7109375" style="152" customWidth="1"/>
    <col min="6156" max="6156" width="11" style="152" customWidth="1"/>
    <col min="6157" max="6157" width="10.28515625" style="152" bestFit="1" customWidth="1"/>
    <col min="6158" max="6159" width="11" style="152" customWidth="1"/>
    <col min="6160" max="6161" width="17" style="152" customWidth="1"/>
    <col min="6162" max="6162" width="12.28515625" style="152" customWidth="1"/>
    <col min="6163" max="6163" width="15.7109375" style="152" customWidth="1"/>
    <col min="6164" max="6164" width="15" style="152" customWidth="1"/>
    <col min="6165" max="6165" width="26.140625" style="152" customWidth="1"/>
    <col min="6166" max="6166" width="12.85546875" style="152" customWidth="1"/>
    <col min="6167" max="6167" width="13.28515625" style="152" customWidth="1"/>
    <col min="6168" max="6168" width="10.7109375" style="152" customWidth="1"/>
    <col min="6169" max="6169" width="10.140625" style="152" customWidth="1"/>
    <col min="6170" max="6170" width="11.7109375" style="152" customWidth="1"/>
    <col min="6171" max="6171" width="13.140625" style="152" customWidth="1"/>
    <col min="6172" max="6172" width="14.7109375" style="152" customWidth="1"/>
    <col min="6173" max="6173" width="9.7109375" style="152" bestFit="1" customWidth="1"/>
    <col min="6174" max="6400" width="8.85546875" style="152"/>
    <col min="6401" max="6401" width="5.28515625" style="152" customWidth="1"/>
    <col min="6402" max="6402" width="9" style="152" customWidth="1"/>
    <col min="6403" max="6403" width="14" style="152" customWidth="1"/>
    <col min="6404" max="6404" width="27" style="152" bestFit="1" customWidth="1"/>
    <col min="6405" max="6405" width="26.28515625" style="152" customWidth="1"/>
    <col min="6406" max="6406" width="11" style="152" customWidth="1"/>
    <col min="6407" max="6407" width="11.28515625" style="152" customWidth="1"/>
    <col min="6408" max="6408" width="9.28515625" style="152" customWidth="1"/>
    <col min="6409" max="6409" width="10" style="152" customWidth="1"/>
    <col min="6410" max="6410" width="9.85546875" style="152" customWidth="1"/>
    <col min="6411" max="6411" width="11.7109375" style="152" customWidth="1"/>
    <col min="6412" max="6412" width="11" style="152" customWidth="1"/>
    <col min="6413" max="6413" width="10.28515625" style="152" bestFit="1" customWidth="1"/>
    <col min="6414" max="6415" width="11" style="152" customWidth="1"/>
    <col min="6416" max="6417" width="17" style="152" customWidth="1"/>
    <col min="6418" max="6418" width="12.28515625" style="152" customWidth="1"/>
    <col min="6419" max="6419" width="15.7109375" style="152" customWidth="1"/>
    <col min="6420" max="6420" width="15" style="152" customWidth="1"/>
    <col min="6421" max="6421" width="26.140625" style="152" customWidth="1"/>
    <col min="6422" max="6422" width="12.85546875" style="152" customWidth="1"/>
    <col min="6423" max="6423" width="13.28515625" style="152" customWidth="1"/>
    <col min="6424" max="6424" width="10.7109375" style="152" customWidth="1"/>
    <col min="6425" max="6425" width="10.140625" style="152" customWidth="1"/>
    <col min="6426" max="6426" width="11.7109375" style="152" customWidth="1"/>
    <col min="6427" max="6427" width="13.140625" style="152" customWidth="1"/>
    <col min="6428" max="6428" width="14.7109375" style="152" customWidth="1"/>
    <col min="6429" max="6429" width="9.7109375" style="152" bestFit="1" customWidth="1"/>
    <col min="6430" max="6656" width="8.85546875" style="152"/>
    <col min="6657" max="6657" width="5.28515625" style="152" customWidth="1"/>
    <col min="6658" max="6658" width="9" style="152" customWidth="1"/>
    <col min="6659" max="6659" width="14" style="152" customWidth="1"/>
    <col min="6660" max="6660" width="27" style="152" bestFit="1" customWidth="1"/>
    <col min="6661" max="6661" width="26.28515625" style="152" customWidth="1"/>
    <col min="6662" max="6662" width="11" style="152" customWidth="1"/>
    <col min="6663" max="6663" width="11.28515625" style="152" customWidth="1"/>
    <col min="6664" max="6664" width="9.28515625" style="152" customWidth="1"/>
    <col min="6665" max="6665" width="10" style="152" customWidth="1"/>
    <col min="6666" max="6666" width="9.85546875" style="152" customWidth="1"/>
    <col min="6667" max="6667" width="11.7109375" style="152" customWidth="1"/>
    <col min="6668" max="6668" width="11" style="152" customWidth="1"/>
    <col min="6669" max="6669" width="10.28515625" style="152" bestFit="1" customWidth="1"/>
    <col min="6670" max="6671" width="11" style="152" customWidth="1"/>
    <col min="6672" max="6673" width="17" style="152" customWidth="1"/>
    <col min="6674" max="6674" width="12.28515625" style="152" customWidth="1"/>
    <col min="6675" max="6675" width="15.7109375" style="152" customWidth="1"/>
    <col min="6676" max="6676" width="15" style="152" customWidth="1"/>
    <col min="6677" max="6677" width="26.140625" style="152" customWidth="1"/>
    <col min="6678" max="6678" width="12.85546875" style="152" customWidth="1"/>
    <col min="6679" max="6679" width="13.28515625" style="152" customWidth="1"/>
    <col min="6680" max="6680" width="10.7109375" style="152" customWidth="1"/>
    <col min="6681" max="6681" width="10.140625" style="152" customWidth="1"/>
    <col min="6682" max="6682" width="11.7109375" style="152" customWidth="1"/>
    <col min="6683" max="6683" width="13.140625" style="152" customWidth="1"/>
    <col min="6684" max="6684" width="14.7109375" style="152" customWidth="1"/>
    <col min="6685" max="6685" width="9.7109375" style="152" bestFit="1" customWidth="1"/>
    <col min="6686" max="6912" width="8.85546875" style="152"/>
    <col min="6913" max="6913" width="5.28515625" style="152" customWidth="1"/>
    <col min="6914" max="6914" width="9" style="152" customWidth="1"/>
    <col min="6915" max="6915" width="14" style="152" customWidth="1"/>
    <col min="6916" max="6916" width="27" style="152" bestFit="1" customWidth="1"/>
    <col min="6917" max="6917" width="26.28515625" style="152" customWidth="1"/>
    <col min="6918" max="6918" width="11" style="152" customWidth="1"/>
    <col min="6919" max="6919" width="11.28515625" style="152" customWidth="1"/>
    <col min="6920" max="6920" width="9.28515625" style="152" customWidth="1"/>
    <col min="6921" max="6921" width="10" style="152" customWidth="1"/>
    <col min="6922" max="6922" width="9.85546875" style="152" customWidth="1"/>
    <col min="6923" max="6923" width="11.7109375" style="152" customWidth="1"/>
    <col min="6924" max="6924" width="11" style="152" customWidth="1"/>
    <col min="6925" max="6925" width="10.28515625" style="152" bestFit="1" customWidth="1"/>
    <col min="6926" max="6927" width="11" style="152" customWidth="1"/>
    <col min="6928" max="6929" width="17" style="152" customWidth="1"/>
    <col min="6930" max="6930" width="12.28515625" style="152" customWidth="1"/>
    <col min="6931" max="6931" width="15.7109375" style="152" customWidth="1"/>
    <col min="6932" max="6932" width="15" style="152" customWidth="1"/>
    <col min="6933" max="6933" width="26.140625" style="152" customWidth="1"/>
    <col min="6934" max="6934" width="12.85546875" style="152" customWidth="1"/>
    <col min="6935" max="6935" width="13.28515625" style="152" customWidth="1"/>
    <col min="6936" max="6936" width="10.7109375" style="152" customWidth="1"/>
    <col min="6937" max="6937" width="10.140625" style="152" customWidth="1"/>
    <col min="6938" max="6938" width="11.7109375" style="152" customWidth="1"/>
    <col min="6939" max="6939" width="13.140625" style="152" customWidth="1"/>
    <col min="6940" max="6940" width="14.7109375" style="152" customWidth="1"/>
    <col min="6941" max="6941" width="9.7109375" style="152" bestFit="1" customWidth="1"/>
    <col min="6942" max="7168" width="8.85546875" style="152"/>
    <col min="7169" max="7169" width="5.28515625" style="152" customWidth="1"/>
    <col min="7170" max="7170" width="9" style="152" customWidth="1"/>
    <col min="7171" max="7171" width="14" style="152" customWidth="1"/>
    <col min="7172" max="7172" width="27" style="152" bestFit="1" customWidth="1"/>
    <col min="7173" max="7173" width="26.28515625" style="152" customWidth="1"/>
    <col min="7174" max="7174" width="11" style="152" customWidth="1"/>
    <col min="7175" max="7175" width="11.28515625" style="152" customWidth="1"/>
    <col min="7176" max="7176" width="9.28515625" style="152" customWidth="1"/>
    <col min="7177" max="7177" width="10" style="152" customWidth="1"/>
    <col min="7178" max="7178" width="9.85546875" style="152" customWidth="1"/>
    <col min="7179" max="7179" width="11.7109375" style="152" customWidth="1"/>
    <col min="7180" max="7180" width="11" style="152" customWidth="1"/>
    <col min="7181" max="7181" width="10.28515625" style="152" bestFit="1" customWidth="1"/>
    <col min="7182" max="7183" width="11" style="152" customWidth="1"/>
    <col min="7184" max="7185" width="17" style="152" customWidth="1"/>
    <col min="7186" max="7186" width="12.28515625" style="152" customWidth="1"/>
    <col min="7187" max="7187" width="15.7109375" style="152" customWidth="1"/>
    <col min="7188" max="7188" width="15" style="152" customWidth="1"/>
    <col min="7189" max="7189" width="26.140625" style="152" customWidth="1"/>
    <col min="7190" max="7190" width="12.85546875" style="152" customWidth="1"/>
    <col min="7191" max="7191" width="13.28515625" style="152" customWidth="1"/>
    <col min="7192" max="7192" width="10.7109375" style="152" customWidth="1"/>
    <col min="7193" max="7193" width="10.140625" style="152" customWidth="1"/>
    <col min="7194" max="7194" width="11.7109375" style="152" customWidth="1"/>
    <col min="7195" max="7195" width="13.140625" style="152" customWidth="1"/>
    <col min="7196" max="7196" width="14.7109375" style="152" customWidth="1"/>
    <col min="7197" max="7197" width="9.7109375" style="152" bestFit="1" customWidth="1"/>
    <col min="7198" max="7424" width="8.85546875" style="152"/>
    <col min="7425" max="7425" width="5.28515625" style="152" customWidth="1"/>
    <col min="7426" max="7426" width="9" style="152" customWidth="1"/>
    <col min="7427" max="7427" width="14" style="152" customWidth="1"/>
    <col min="7428" max="7428" width="27" style="152" bestFit="1" customWidth="1"/>
    <col min="7429" max="7429" width="26.28515625" style="152" customWidth="1"/>
    <col min="7430" max="7430" width="11" style="152" customWidth="1"/>
    <col min="7431" max="7431" width="11.28515625" style="152" customWidth="1"/>
    <col min="7432" max="7432" width="9.28515625" style="152" customWidth="1"/>
    <col min="7433" max="7433" width="10" style="152" customWidth="1"/>
    <col min="7434" max="7434" width="9.85546875" style="152" customWidth="1"/>
    <col min="7435" max="7435" width="11.7109375" style="152" customWidth="1"/>
    <col min="7436" max="7436" width="11" style="152" customWidth="1"/>
    <col min="7437" max="7437" width="10.28515625" style="152" bestFit="1" customWidth="1"/>
    <col min="7438" max="7439" width="11" style="152" customWidth="1"/>
    <col min="7440" max="7441" width="17" style="152" customWidth="1"/>
    <col min="7442" max="7442" width="12.28515625" style="152" customWidth="1"/>
    <col min="7443" max="7443" width="15.7109375" style="152" customWidth="1"/>
    <col min="7444" max="7444" width="15" style="152" customWidth="1"/>
    <col min="7445" max="7445" width="26.140625" style="152" customWidth="1"/>
    <col min="7446" max="7446" width="12.85546875" style="152" customWidth="1"/>
    <col min="7447" max="7447" width="13.28515625" style="152" customWidth="1"/>
    <col min="7448" max="7448" width="10.7109375" style="152" customWidth="1"/>
    <col min="7449" max="7449" width="10.140625" style="152" customWidth="1"/>
    <col min="7450" max="7450" width="11.7109375" style="152" customWidth="1"/>
    <col min="7451" max="7451" width="13.140625" style="152" customWidth="1"/>
    <col min="7452" max="7452" width="14.7109375" style="152" customWidth="1"/>
    <col min="7453" max="7453" width="9.7109375" style="152" bestFit="1" customWidth="1"/>
    <col min="7454" max="7680" width="8.85546875" style="152"/>
    <col min="7681" max="7681" width="5.28515625" style="152" customWidth="1"/>
    <col min="7682" max="7682" width="9" style="152" customWidth="1"/>
    <col min="7683" max="7683" width="14" style="152" customWidth="1"/>
    <col min="7684" max="7684" width="27" style="152" bestFit="1" customWidth="1"/>
    <col min="7685" max="7685" width="26.28515625" style="152" customWidth="1"/>
    <col min="7686" max="7686" width="11" style="152" customWidth="1"/>
    <col min="7687" max="7687" width="11.28515625" style="152" customWidth="1"/>
    <col min="7688" max="7688" width="9.28515625" style="152" customWidth="1"/>
    <col min="7689" max="7689" width="10" style="152" customWidth="1"/>
    <col min="7690" max="7690" width="9.85546875" style="152" customWidth="1"/>
    <col min="7691" max="7691" width="11.7109375" style="152" customWidth="1"/>
    <col min="7692" max="7692" width="11" style="152" customWidth="1"/>
    <col min="7693" max="7693" width="10.28515625" style="152" bestFit="1" customWidth="1"/>
    <col min="7694" max="7695" width="11" style="152" customWidth="1"/>
    <col min="7696" max="7697" width="17" style="152" customWidth="1"/>
    <col min="7698" max="7698" width="12.28515625" style="152" customWidth="1"/>
    <col min="7699" max="7699" width="15.7109375" style="152" customWidth="1"/>
    <col min="7700" max="7700" width="15" style="152" customWidth="1"/>
    <col min="7701" max="7701" width="26.140625" style="152" customWidth="1"/>
    <col min="7702" max="7702" width="12.85546875" style="152" customWidth="1"/>
    <col min="7703" max="7703" width="13.28515625" style="152" customWidth="1"/>
    <col min="7704" max="7704" width="10.7109375" style="152" customWidth="1"/>
    <col min="7705" max="7705" width="10.140625" style="152" customWidth="1"/>
    <col min="7706" max="7706" width="11.7109375" style="152" customWidth="1"/>
    <col min="7707" max="7707" width="13.140625" style="152" customWidth="1"/>
    <col min="7708" max="7708" width="14.7109375" style="152" customWidth="1"/>
    <col min="7709" max="7709" width="9.7109375" style="152" bestFit="1" customWidth="1"/>
    <col min="7710" max="7936" width="8.85546875" style="152"/>
    <col min="7937" max="7937" width="5.28515625" style="152" customWidth="1"/>
    <col min="7938" max="7938" width="9" style="152" customWidth="1"/>
    <col min="7939" max="7939" width="14" style="152" customWidth="1"/>
    <col min="7940" max="7940" width="27" style="152" bestFit="1" customWidth="1"/>
    <col min="7941" max="7941" width="26.28515625" style="152" customWidth="1"/>
    <col min="7942" max="7942" width="11" style="152" customWidth="1"/>
    <col min="7943" max="7943" width="11.28515625" style="152" customWidth="1"/>
    <col min="7944" max="7944" width="9.28515625" style="152" customWidth="1"/>
    <col min="7945" max="7945" width="10" style="152" customWidth="1"/>
    <col min="7946" max="7946" width="9.85546875" style="152" customWidth="1"/>
    <col min="7947" max="7947" width="11.7109375" style="152" customWidth="1"/>
    <col min="7948" max="7948" width="11" style="152" customWidth="1"/>
    <col min="7949" max="7949" width="10.28515625" style="152" bestFit="1" customWidth="1"/>
    <col min="7950" max="7951" width="11" style="152" customWidth="1"/>
    <col min="7952" max="7953" width="17" style="152" customWidth="1"/>
    <col min="7954" max="7954" width="12.28515625" style="152" customWidth="1"/>
    <col min="7955" max="7955" width="15.7109375" style="152" customWidth="1"/>
    <col min="7956" max="7956" width="15" style="152" customWidth="1"/>
    <col min="7957" max="7957" width="26.140625" style="152" customWidth="1"/>
    <col min="7958" max="7958" width="12.85546875" style="152" customWidth="1"/>
    <col min="7959" max="7959" width="13.28515625" style="152" customWidth="1"/>
    <col min="7960" max="7960" width="10.7109375" style="152" customWidth="1"/>
    <col min="7961" max="7961" width="10.140625" style="152" customWidth="1"/>
    <col min="7962" max="7962" width="11.7109375" style="152" customWidth="1"/>
    <col min="7963" max="7963" width="13.140625" style="152" customWidth="1"/>
    <col min="7964" max="7964" width="14.7109375" style="152" customWidth="1"/>
    <col min="7965" max="7965" width="9.7109375" style="152" bestFit="1" customWidth="1"/>
    <col min="7966" max="8192" width="8.85546875" style="152"/>
    <col min="8193" max="8193" width="5.28515625" style="152" customWidth="1"/>
    <col min="8194" max="8194" width="9" style="152" customWidth="1"/>
    <col min="8195" max="8195" width="14" style="152" customWidth="1"/>
    <col min="8196" max="8196" width="27" style="152" bestFit="1" customWidth="1"/>
    <col min="8197" max="8197" width="26.28515625" style="152" customWidth="1"/>
    <col min="8198" max="8198" width="11" style="152" customWidth="1"/>
    <col min="8199" max="8199" width="11.28515625" style="152" customWidth="1"/>
    <col min="8200" max="8200" width="9.28515625" style="152" customWidth="1"/>
    <col min="8201" max="8201" width="10" style="152" customWidth="1"/>
    <col min="8202" max="8202" width="9.85546875" style="152" customWidth="1"/>
    <col min="8203" max="8203" width="11.7109375" style="152" customWidth="1"/>
    <col min="8204" max="8204" width="11" style="152" customWidth="1"/>
    <col min="8205" max="8205" width="10.28515625" style="152" bestFit="1" customWidth="1"/>
    <col min="8206" max="8207" width="11" style="152" customWidth="1"/>
    <col min="8208" max="8209" width="17" style="152" customWidth="1"/>
    <col min="8210" max="8210" width="12.28515625" style="152" customWidth="1"/>
    <col min="8211" max="8211" width="15.7109375" style="152" customWidth="1"/>
    <col min="8212" max="8212" width="15" style="152" customWidth="1"/>
    <col min="8213" max="8213" width="26.140625" style="152" customWidth="1"/>
    <col min="8214" max="8214" width="12.85546875" style="152" customWidth="1"/>
    <col min="8215" max="8215" width="13.28515625" style="152" customWidth="1"/>
    <col min="8216" max="8216" width="10.7109375" style="152" customWidth="1"/>
    <col min="8217" max="8217" width="10.140625" style="152" customWidth="1"/>
    <col min="8218" max="8218" width="11.7109375" style="152" customWidth="1"/>
    <col min="8219" max="8219" width="13.140625" style="152" customWidth="1"/>
    <col min="8220" max="8220" width="14.7109375" style="152" customWidth="1"/>
    <col min="8221" max="8221" width="9.7109375" style="152" bestFit="1" customWidth="1"/>
    <col min="8222" max="8448" width="8.85546875" style="152"/>
    <col min="8449" max="8449" width="5.28515625" style="152" customWidth="1"/>
    <col min="8450" max="8450" width="9" style="152" customWidth="1"/>
    <col min="8451" max="8451" width="14" style="152" customWidth="1"/>
    <col min="8452" max="8452" width="27" style="152" bestFit="1" customWidth="1"/>
    <col min="8453" max="8453" width="26.28515625" style="152" customWidth="1"/>
    <col min="8454" max="8454" width="11" style="152" customWidth="1"/>
    <col min="8455" max="8455" width="11.28515625" style="152" customWidth="1"/>
    <col min="8456" max="8456" width="9.28515625" style="152" customWidth="1"/>
    <col min="8457" max="8457" width="10" style="152" customWidth="1"/>
    <col min="8458" max="8458" width="9.85546875" style="152" customWidth="1"/>
    <col min="8459" max="8459" width="11.7109375" style="152" customWidth="1"/>
    <col min="8460" max="8460" width="11" style="152" customWidth="1"/>
    <col min="8461" max="8461" width="10.28515625" style="152" bestFit="1" customWidth="1"/>
    <col min="8462" max="8463" width="11" style="152" customWidth="1"/>
    <col min="8464" max="8465" width="17" style="152" customWidth="1"/>
    <col min="8466" max="8466" width="12.28515625" style="152" customWidth="1"/>
    <col min="8467" max="8467" width="15.7109375" style="152" customWidth="1"/>
    <col min="8468" max="8468" width="15" style="152" customWidth="1"/>
    <col min="8469" max="8469" width="26.140625" style="152" customWidth="1"/>
    <col min="8470" max="8470" width="12.85546875" style="152" customWidth="1"/>
    <col min="8471" max="8471" width="13.28515625" style="152" customWidth="1"/>
    <col min="8472" max="8472" width="10.7109375" style="152" customWidth="1"/>
    <col min="8473" max="8473" width="10.140625" style="152" customWidth="1"/>
    <col min="8474" max="8474" width="11.7109375" style="152" customWidth="1"/>
    <col min="8475" max="8475" width="13.140625" style="152" customWidth="1"/>
    <col min="8476" max="8476" width="14.7109375" style="152" customWidth="1"/>
    <col min="8477" max="8477" width="9.7109375" style="152" bestFit="1" customWidth="1"/>
    <col min="8478" max="8704" width="8.85546875" style="152"/>
    <col min="8705" max="8705" width="5.28515625" style="152" customWidth="1"/>
    <col min="8706" max="8706" width="9" style="152" customWidth="1"/>
    <col min="8707" max="8707" width="14" style="152" customWidth="1"/>
    <col min="8708" max="8708" width="27" style="152" bestFit="1" customWidth="1"/>
    <col min="8709" max="8709" width="26.28515625" style="152" customWidth="1"/>
    <col min="8710" max="8710" width="11" style="152" customWidth="1"/>
    <col min="8711" max="8711" width="11.28515625" style="152" customWidth="1"/>
    <col min="8712" max="8712" width="9.28515625" style="152" customWidth="1"/>
    <col min="8713" max="8713" width="10" style="152" customWidth="1"/>
    <col min="8714" max="8714" width="9.85546875" style="152" customWidth="1"/>
    <col min="8715" max="8715" width="11.7109375" style="152" customWidth="1"/>
    <col min="8716" max="8716" width="11" style="152" customWidth="1"/>
    <col min="8717" max="8717" width="10.28515625" style="152" bestFit="1" customWidth="1"/>
    <col min="8718" max="8719" width="11" style="152" customWidth="1"/>
    <col min="8720" max="8721" width="17" style="152" customWidth="1"/>
    <col min="8722" max="8722" width="12.28515625" style="152" customWidth="1"/>
    <col min="8723" max="8723" width="15.7109375" style="152" customWidth="1"/>
    <col min="8724" max="8724" width="15" style="152" customWidth="1"/>
    <col min="8725" max="8725" width="26.140625" style="152" customWidth="1"/>
    <col min="8726" max="8726" width="12.85546875" style="152" customWidth="1"/>
    <col min="8727" max="8727" width="13.28515625" style="152" customWidth="1"/>
    <col min="8728" max="8728" width="10.7109375" style="152" customWidth="1"/>
    <col min="8729" max="8729" width="10.140625" style="152" customWidth="1"/>
    <col min="8730" max="8730" width="11.7109375" style="152" customWidth="1"/>
    <col min="8731" max="8731" width="13.140625" style="152" customWidth="1"/>
    <col min="8732" max="8732" width="14.7109375" style="152" customWidth="1"/>
    <col min="8733" max="8733" width="9.7109375" style="152" bestFit="1" customWidth="1"/>
    <col min="8734" max="8960" width="8.85546875" style="152"/>
    <col min="8961" max="8961" width="5.28515625" style="152" customWidth="1"/>
    <col min="8962" max="8962" width="9" style="152" customWidth="1"/>
    <col min="8963" max="8963" width="14" style="152" customWidth="1"/>
    <col min="8964" max="8964" width="27" style="152" bestFit="1" customWidth="1"/>
    <col min="8965" max="8965" width="26.28515625" style="152" customWidth="1"/>
    <col min="8966" max="8966" width="11" style="152" customWidth="1"/>
    <col min="8967" max="8967" width="11.28515625" style="152" customWidth="1"/>
    <col min="8968" max="8968" width="9.28515625" style="152" customWidth="1"/>
    <col min="8969" max="8969" width="10" style="152" customWidth="1"/>
    <col min="8970" max="8970" width="9.85546875" style="152" customWidth="1"/>
    <col min="8971" max="8971" width="11.7109375" style="152" customWidth="1"/>
    <col min="8972" max="8972" width="11" style="152" customWidth="1"/>
    <col min="8973" max="8973" width="10.28515625" style="152" bestFit="1" customWidth="1"/>
    <col min="8974" max="8975" width="11" style="152" customWidth="1"/>
    <col min="8976" max="8977" width="17" style="152" customWidth="1"/>
    <col min="8978" max="8978" width="12.28515625" style="152" customWidth="1"/>
    <col min="8979" max="8979" width="15.7109375" style="152" customWidth="1"/>
    <col min="8980" max="8980" width="15" style="152" customWidth="1"/>
    <col min="8981" max="8981" width="26.140625" style="152" customWidth="1"/>
    <col min="8982" max="8982" width="12.85546875" style="152" customWidth="1"/>
    <col min="8983" max="8983" width="13.28515625" style="152" customWidth="1"/>
    <col min="8984" max="8984" width="10.7109375" style="152" customWidth="1"/>
    <col min="8985" max="8985" width="10.140625" style="152" customWidth="1"/>
    <col min="8986" max="8986" width="11.7109375" style="152" customWidth="1"/>
    <col min="8987" max="8987" width="13.140625" style="152" customWidth="1"/>
    <col min="8988" max="8988" width="14.7109375" style="152" customWidth="1"/>
    <col min="8989" max="8989" width="9.7109375" style="152" bestFit="1" customWidth="1"/>
    <col min="8990" max="9216" width="8.85546875" style="152"/>
    <col min="9217" max="9217" width="5.28515625" style="152" customWidth="1"/>
    <col min="9218" max="9218" width="9" style="152" customWidth="1"/>
    <col min="9219" max="9219" width="14" style="152" customWidth="1"/>
    <col min="9220" max="9220" width="27" style="152" bestFit="1" customWidth="1"/>
    <col min="9221" max="9221" width="26.28515625" style="152" customWidth="1"/>
    <col min="9222" max="9222" width="11" style="152" customWidth="1"/>
    <col min="9223" max="9223" width="11.28515625" style="152" customWidth="1"/>
    <col min="9224" max="9224" width="9.28515625" style="152" customWidth="1"/>
    <col min="9225" max="9225" width="10" style="152" customWidth="1"/>
    <col min="9226" max="9226" width="9.85546875" style="152" customWidth="1"/>
    <col min="9227" max="9227" width="11.7109375" style="152" customWidth="1"/>
    <col min="9228" max="9228" width="11" style="152" customWidth="1"/>
    <col min="9229" max="9229" width="10.28515625" style="152" bestFit="1" customWidth="1"/>
    <col min="9230" max="9231" width="11" style="152" customWidth="1"/>
    <col min="9232" max="9233" width="17" style="152" customWidth="1"/>
    <col min="9234" max="9234" width="12.28515625" style="152" customWidth="1"/>
    <col min="9235" max="9235" width="15.7109375" style="152" customWidth="1"/>
    <col min="9236" max="9236" width="15" style="152" customWidth="1"/>
    <col min="9237" max="9237" width="26.140625" style="152" customWidth="1"/>
    <col min="9238" max="9238" width="12.85546875" style="152" customWidth="1"/>
    <col min="9239" max="9239" width="13.28515625" style="152" customWidth="1"/>
    <col min="9240" max="9240" width="10.7109375" style="152" customWidth="1"/>
    <col min="9241" max="9241" width="10.140625" style="152" customWidth="1"/>
    <col min="9242" max="9242" width="11.7109375" style="152" customWidth="1"/>
    <col min="9243" max="9243" width="13.140625" style="152" customWidth="1"/>
    <col min="9244" max="9244" width="14.7109375" style="152" customWidth="1"/>
    <col min="9245" max="9245" width="9.7109375" style="152" bestFit="1" customWidth="1"/>
    <col min="9246" max="9472" width="8.85546875" style="152"/>
    <col min="9473" max="9473" width="5.28515625" style="152" customWidth="1"/>
    <col min="9474" max="9474" width="9" style="152" customWidth="1"/>
    <col min="9475" max="9475" width="14" style="152" customWidth="1"/>
    <col min="9476" max="9476" width="27" style="152" bestFit="1" customWidth="1"/>
    <col min="9477" max="9477" width="26.28515625" style="152" customWidth="1"/>
    <col min="9478" max="9478" width="11" style="152" customWidth="1"/>
    <col min="9479" max="9479" width="11.28515625" style="152" customWidth="1"/>
    <col min="9480" max="9480" width="9.28515625" style="152" customWidth="1"/>
    <col min="9481" max="9481" width="10" style="152" customWidth="1"/>
    <col min="9482" max="9482" width="9.85546875" style="152" customWidth="1"/>
    <col min="9483" max="9483" width="11.7109375" style="152" customWidth="1"/>
    <col min="9484" max="9484" width="11" style="152" customWidth="1"/>
    <col min="9485" max="9485" width="10.28515625" style="152" bestFit="1" customWidth="1"/>
    <col min="9486" max="9487" width="11" style="152" customWidth="1"/>
    <col min="9488" max="9489" width="17" style="152" customWidth="1"/>
    <col min="9490" max="9490" width="12.28515625" style="152" customWidth="1"/>
    <col min="9491" max="9491" width="15.7109375" style="152" customWidth="1"/>
    <col min="9492" max="9492" width="15" style="152" customWidth="1"/>
    <col min="9493" max="9493" width="26.140625" style="152" customWidth="1"/>
    <col min="9494" max="9494" width="12.85546875" style="152" customWidth="1"/>
    <col min="9495" max="9495" width="13.28515625" style="152" customWidth="1"/>
    <col min="9496" max="9496" width="10.7109375" style="152" customWidth="1"/>
    <col min="9497" max="9497" width="10.140625" style="152" customWidth="1"/>
    <col min="9498" max="9498" width="11.7109375" style="152" customWidth="1"/>
    <col min="9499" max="9499" width="13.140625" style="152" customWidth="1"/>
    <col min="9500" max="9500" width="14.7109375" style="152" customWidth="1"/>
    <col min="9501" max="9501" width="9.7109375" style="152" bestFit="1" customWidth="1"/>
    <col min="9502" max="9728" width="8.85546875" style="152"/>
    <col min="9729" max="9729" width="5.28515625" style="152" customWidth="1"/>
    <col min="9730" max="9730" width="9" style="152" customWidth="1"/>
    <col min="9731" max="9731" width="14" style="152" customWidth="1"/>
    <col min="9732" max="9732" width="27" style="152" bestFit="1" customWidth="1"/>
    <col min="9733" max="9733" width="26.28515625" style="152" customWidth="1"/>
    <col min="9734" max="9734" width="11" style="152" customWidth="1"/>
    <col min="9735" max="9735" width="11.28515625" style="152" customWidth="1"/>
    <col min="9736" max="9736" width="9.28515625" style="152" customWidth="1"/>
    <col min="9737" max="9737" width="10" style="152" customWidth="1"/>
    <col min="9738" max="9738" width="9.85546875" style="152" customWidth="1"/>
    <col min="9739" max="9739" width="11.7109375" style="152" customWidth="1"/>
    <col min="9740" max="9740" width="11" style="152" customWidth="1"/>
    <col min="9741" max="9741" width="10.28515625" style="152" bestFit="1" customWidth="1"/>
    <col min="9742" max="9743" width="11" style="152" customWidth="1"/>
    <col min="9744" max="9745" width="17" style="152" customWidth="1"/>
    <col min="9746" max="9746" width="12.28515625" style="152" customWidth="1"/>
    <col min="9747" max="9747" width="15.7109375" style="152" customWidth="1"/>
    <col min="9748" max="9748" width="15" style="152" customWidth="1"/>
    <col min="9749" max="9749" width="26.140625" style="152" customWidth="1"/>
    <col min="9750" max="9750" width="12.85546875" style="152" customWidth="1"/>
    <col min="9751" max="9751" width="13.28515625" style="152" customWidth="1"/>
    <col min="9752" max="9752" width="10.7109375" style="152" customWidth="1"/>
    <col min="9753" max="9753" width="10.140625" style="152" customWidth="1"/>
    <col min="9754" max="9754" width="11.7109375" style="152" customWidth="1"/>
    <col min="9755" max="9755" width="13.140625" style="152" customWidth="1"/>
    <col min="9756" max="9756" width="14.7109375" style="152" customWidth="1"/>
    <col min="9757" max="9757" width="9.7109375" style="152" bestFit="1" customWidth="1"/>
    <col min="9758" max="9984" width="8.85546875" style="152"/>
    <col min="9985" max="9985" width="5.28515625" style="152" customWidth="1"/>
    <col min="9986" max="9986" width="9" style="152" customWidth="1"/>
    <col min="9987" max="9987" width="14" style="152" customWidth="1"/>
    <col min="9988" max="9988" width="27" style="152" bestFit="1" customWidth="1"/>
    <col min="9989" max="9989" width="26.28515625" style="152" customWidth="1"/>
    <col min="9990" max="9990" width="11" style="152" customWidth="1"/>
    <col min="9991" max="9991" width="11.28515625" style="152" customWidth="1"/>
    <col min="9992" max="9992" width="9.28515625" style="152" customWidth="1"/>
    <col min="9993" max="9993" width="10" style="152" customWidth="1"/>
    <col min="9994" max="9994" width="9.85546875" style="152" customWidth="1"/>
    <col min="9995" max="9995" width="11.7109375" style="152" customWidth="1"/>
    <col min="9996" max="9996" width="11" style="152" customWidth="1"/>
    <col min="9997" max="9997" width="10.28515625" style="152" bestFit="1" customWidth="1"/>
    <col min="9998" max="9999" width="11" style="152" customWidth="1"/>
    <col min="10000" max="10001" width="17" style="152" customWidth="1"/>
    <col min="10002" max="10002" width="12.28515625" style="152" customWidth="1"/>
    <col min="10003" max="10003" width="15.7109375" style="152" customWidth="1"/>
    <col min="10004" max="10004" width="15" style="152" customWidth="1"/>
    <col min="10005" max="10005" width="26.140625" style="152" customWidth="1"/>
    <col min="10006" max="10006" width="12.85546875" style="152" customWidth="1"/>
    <col min="10007" max="10007" width="13.28515625" style="152" customWidth="1"/>
    <col min="10008" max="10008" width="10.7109375" style="152" customWidth="1"/>
    <col min="10009" max="10009" width="10.140625" style="152" customWidth="1"/>
    <col min="10010" max="10010" width="11.7109375" style="152" customWidth="1"/>
    <col min="10011" max="10011" width="13.140625" style="152" customWidth="1"/>
    <col min="10012" max="10012" width="14.7109375" style="152" customWidth="1"/>
    <col min="10013" max="10013" width="9.7109375" style="152" bestFit="1" customWidth="1"/>
    <col min="10014" max="10240" width="8.85546875" style="152"/>
    <col min="10241" max="10241" width="5.28515625" style="152" customWidth="1"/>
    <col min="10242" max="10242" width="9" style="152" customWidth="1"/>
    <col min="10243" max="10243" width="14" style="152" customWidth="1"/>
    <col min="10244" max="10244" width="27" style="152" bestFit="1" customWidth="1"/>
    <col min="10245" max="10245" width="26.28515625" style="152" customWidth="1"/>
    <col min="10246" max="10246" width="11" style="152" customWidth="1"/>
    <col min="10247" max="10247" width="11.28515625" style="152" customWidth="1"/>
    <col min="10248" max="10248" width="9.28515625" style="152" customWidth="1"/>
    <col min="10249" max="10249" width="10" style="152" customWidth="1"/>
    <col min="10250" max="10250" width="9.85546875" style="152" customWidth="1"/>
    <col min="10251" max="10251" width="11.7109375" style="152" customWidth="1"/>
    <col min="10252" max="10252" width="11" style="152" customWidth="1"/>
    <col min="10253" max="10253" width="10.28515625" style="152" bestFit="1" customWidth="1"/>
    <col min="10254" max="10255" width="11" style="152" customWidth="1"/>
    <col min="10256" max="10257" width="17" style="152" customWidth="1"/>
    <col min="10258" max="10258" width="12.28515625" style="152" customWidth="1"/>
    <col min="10259" max="10259" width="15.7109375" style="152" customWidth="1"/>
    <col min="10260" max="10260" width="15" style="152" customWidth="1"/>
    <col min="10261" max="10261" width="26.140625" style="152" customWidth="1"/>
    <col min="10262" max="10262" width="12.85546875" style="152" customWidth="1"/>
    <col min="10263" max="10263" width="13.28515625" style="152" customWidth="1"/>
    <col min="10264" max="10264" width="10.7109375" style="152" customWidth="1"/>
    <col min="10265" max="10265" width="10.140625" style="152" customWidth="1"/>
    <col min="10266" max="10266" width="11.7109375" style="152" customWidth="1"/>
    <col min="10267" max="10267" width="13.140625" style="152" customWidth="1"/>
    <col min="10268" max="10268" width="14.7109375" style="152" customWidth="1"/>
    <col min="10269" max="10269" width="9.7109375" style="152" bestFit="1" customWidth="1"/>
    <col min="10270" max="10496" width="8.85546875" style="152"/>
    <col min="10497" max="10497" width="5.28515625" style="152" customWidth="1"/>
    <col min="10498" max="10498" width="9" style="152" customWidth="1"/>
    <col min="10499" max="10499" width="14" style="152" customWidth="1"/>
    <col min="10500" max="10500" width="27" style="152" bestFit="1" customWidth="1"/>
    <col min="10501" max="10501" width="26.28515625" style="152" customWidth="1"/>
    <col min="10502" max="10502" width="11" style="152" customWidth="1"/>
    <col min="10503" max="10503" width="11.28515625" style="152" customWidth="1"/>
    <col min="10504" max="10504" width="9.28515625" style="152" customWidth="1"/>
    <col min="10505" max="10505" width="10" style="152" customWidth="1"/>
    <col min="10506" max="10506" width="9.85546875" style="152" customWidth="1"/>
    <col min="10507" max="10507" width="11.7109375" style="152" customWidth="1"/>
    <col min="10508" max="10508" width="11" style="152" customWidth="1"/>
    <col min="10509" max="10509" width="10.28515625" style="152" bestFit="1" customWidth="1"/>
    <col min="10510" max="10511" width="11" style="152" customWidth="1"/>
    <col min="10512" max="10513" width="17" style="152" customWidth="1"/>
    <col min="10514" max="10514" width="12.28515625" style="152" customWidth="1"/>
    <col min="10515" max="10515" width="15.7109375" style="152" customWidth="1"/>
    <col min="10516" max="10516" width="15" style="152" customWidth="1"/>
    <col min="10517" max="10517" width="26.140625" style="152" customWidth="1"/>
    <col min="10518" max="10518" width="12.85546875" style="152" customWidth="1"/>
    <col min="10519" max="10519" width="13.28515625" style="152" customWidth="1"/>
    <col min="10520" max="10520" width="10.7109375" style="152" customWidth="1"/>
    <col min="10521" max="10521" width="10.140625" style="152" customWidth="1"/>
    <col min="10522" max="10522" width="11.7109375" style="152" customWidth="1"/>
    <col min="10523" max="10523" width="13.140625" style="152" customWidth="1"/>
    <col min="10524" max="10524" width="14.7109375" style="152" customWidth="1"/>
    <col min="10525" max="10525" width="9.7109375" style="152" bestFit="1" customWidth="1"/>
    <col min="10526" max="10752" width="8.85546875" style="152"/>
    <col min="10753" max="10753" width="5.28515625" style="152" customWidth="1"/>
    <col min="10754" max="10754" width="9" style="152" customWidth="1"/>
    <col min="10755" max="10755" width="14" style="152" customWidth="1"/>
    <col min="10756" max="10756" width="27" style="152" bestFit="1" customWidth="1"/>
    <col min="10757" max="10757" width="26.28515625" style="152" customWidth="1"/>
    <col min="10758" max="10758" width="11" style="152" customWidth="1"/>
    <col min="10759" max="10759" width="11.28515625" style="152" customWidth="1"/>
    <col min="10760" max="10760" width="9.28515625" style="152" customWidth="1"/>
    <col min="10761" max="10761" width="10" style="152" customWidth="1"/>
    <col min="10762" max="10762" width="9.85546875" style="152" customWidth="1"/>
    <col min="10763" max="10763" width="11.7109375" style="152" customWidth="1"/>
    <col min="10764" max="10764" width="11" style="152" customWidth="1"/>
    <col min="10765" max="10765" width="10.28515625" style="152" bestFit="1" customWidth="1"/>
    <col min="10766" max="10767" width="11" style="152" customWidth="1"/>
    <col min="10768" max="10769" width="17" style="152" customWidth="1"/>
    <col min="10770" max="10770" width="12.28515625" style="152" customWidth="1"/>
    <col min="10771" max="10771" width="15.7109375" style="152" customWidth="1"/>
    <col min="10772" max="10772" width="15" style="152" customWidth="1"/>
    <col min="10773" max="10773" width="26.140625" style="152" customWidth="1"/>
    <col min="10774" max="10774" width="12.85546875" style="152" customWidth="1"/>
    <col min="10775" max="10775" width="13.28515625" style="152" customWidth="1"/>
    <col min="10776" max="10776" width="10.7109375" style="152" customWidth="1"/>
    <col min="10777" max="10777" width="10.140625" style="152" customWidth="1"/>
    <col min="10778" max="10778" width="11.7109375" style="152" customWidth="1"/>
    <col min="10779" max="10779" width="13.140625" style="152" customWidth="1"/>
    <col min="10780" max="10780" width="14.7109375" style="152" customWidth="1"/>
    <col min="10781" max="10781" width="9.7109375" style="152" bestFit="1" customWidth="1"/>
    <col min="10782" max="11008" width="8.85546875" style="152"/>
    <col min="11009" max="11009" width="5.28515625" style="152" customWidth="1"/>
    <col min="11010" max="11010" width="9" style="152" customWidth="1"/>
    <col min="11011" max="11011" width="14" style="152" customWidth="1"/>
    <col min="11012" max="11012" width="27" style="152" bestFit="1" customWidth="1"/>
    <col min="11013" max="11013" width="26.28515625" style="152" customWidth="1"/>
    <col min="11014" max="11014" width="11" style="152" customWidth="1"/>
    <col min="11015" max="11015" width="11.28515625" style="152" customWidth="1"/>
    <col min="11016" max="11016" width="9.28515625" style="152" customWidth="1"/>
    <col min="11017" max="11017" width="10" style="152" customWidth="1"/>
    <col min="11018" max="11018" width="9.85546875" style="152" customWidth="1"/>
    <col min="11019" max="11019" width="11.7109375" style="152" customWidth="1"/>
    <col min="11020" max="11020" width="11" style="152" customWidth="1"/>
    <col min="11021" max="11021" width="10.28515625" style="152" bestFit="1" customWidth="1"/>
    <col min="11022" max="11023" width="11" style="152" customWidth="1"/>
    <col min="11024" max="11025" width="17" style="152" customWidth="1"/>
    <col min="11026" max="11026" width="12.28515625" style="152" customWidth="1"/>
    <col min="11027" max="11027" width="15.7109375" style="152" customWidth="1"/>
    <col min="11028" max="11028" width="15" style="152" customWidth="1"/>
    <col min="11029" max="11029" width="26.140625" style="152" customWidth="1"/>
    <col min="11030" max="11030" width="12.85546875" style="152" customWidth="1"/>
    <col min="11031" max="11031" width="13.28515625" style="152" customWidth="1"/>
    <col min="11032" max="11032" width="10.7109375" style="152" customWidth="1"/>
    <col min="11033" max="11033" width="10.140625" style="152" customWidth="1"/>
    <col min="11034" max="11034" width="11.7109375" style="152" customWidth="1"/>
    <col min="11035" max="11035" width="13.140625" style="152" customWidth="1"/>
    <col min="11036" max="11036" width="14.7109375" style="152" customWidth="1"/>
    <col min="11037" max="11037" width="9.7109375" style="152" bestFit="1" customWidth="1"/>
    <col min="11038" max="11264" width="8.85546875" style="152"/>
    <col min="11265" max="11265" width="5.28515625" style="152" customWidth="1"/>
    <col min="11266" max="11266" width="9" style="152" customWidth="1"/>
    <col min="11267" max="11267" width="14" style="152" customWidth="1"/>
    <col min="11268" max="11268" width="27" style="152" bestFit="1" customWidth="1"/>
    <col min="11269" max="11269" width="26.28515625" style="152" customWidth="1"/>
    <col min="11270" max="11270" width="11" style="152" customWidth="1"/>
    <col min="11271" max="11271" width="11.28515625" style="152" customWidth="1"/>
    <col min="11272" max="11272" width="9.28515625" style="152" customWidth="1"/>
    <col min="11273" max="11273" width="10" style="152" customWidth="1"/>
    <col min="11274" max="11274" width="9.85546875" style="152" customWidth="1"/>
    <col min="11275" max="11275" width="11.7109375" style="152" customWidth="1"/>
    <col min="11276" max="11276" width="11" style="152" customWidth="1"/>
    <col min="11277" max="11277" width="10.28515625" style="152" bestFit="1" customWidth="1"/>
    <col min="11278" max="11279" width="11" style="152" customWidth="1"/>
    <col min="11280" max="11281" width="17" style="152" customWidth="1"/>
    <col min="11282" max="11282" width="12.28515625" style="152" customWidth="1"/>
    <col min="11283" max="11283" width="15.7109375" style="152" customWidth="1"/>
    <col min="11284" max="11284" width="15" style="152" customWidth="1"/>
    <col min="11285" max="11285" width="26.140625" style="152" customWidth="1"/>
    <col min="11286" max="11286" width="12.85546875" style="152" customWidth="1"/>
    <col min="11287" max="11287" width="13.28515625" style="152" customWidth="1"/>
    <col min="11288" max="11288" width="10.7109375" style="152" customWidth="1"/>
    <col min="11289" max="11289" width="10.140625" style="152" customWidth="1"/>
    <col min="11290" max="11290" width="11.7109375" style="152" customWidth="1"/>
    <col min="11291" max="11291" width="13.140625" style="152" customWidth="1"/>
    <col min="11292" max="11292" width="14.7109375" style="152" customWidth="1"/>
    <col min="11293" max="11293" width="9.7109375" style="152" bestFit="1" customWidth="1"/>
    <col min="11294" max="11520" width="8.85546875" style="152"/>
    <col min="11521" max="11521" width="5.28515625" style="152" customWidth="1"/>
    <col min="11522" max="11522" width="9" style="152" customWidth="1"/>
    <col min="11523" max="11523" width="14" style="152" customWidth="1"/>
    <col min="11524" max="11524" width="27" style="152" bestFit="1" customWidth="1"/>
    <col min="11525" max="11525" width="26.28515625" style="152" customWidth="1"/>
    <col min="11526" max="11526" width="11" style="152" customWidth="1"/>
    <col min="11527" max="11527" width="11.28515625" style="152" customWidth="1"/>
    <col min="11528" max="11528" width="9.28515625" style="152" customWidth="1"/>
    <col min="11529" max="11529" width="10" style="152" customWidth="1"/>
    <col min="11530" max="11530" width="9.85546875" style="152" customWidth="1"/>
    <col min="11531" max="11531" width="11.7109375" style="152" customWidth="1"/>
    <col min="11532" max="11532" width="11" style="152" customWidth="1"/>
    <col min="11533" max="11533" width="10.28515625" style="152" bestFit="1" customWidth="1"/>
    <col min="11534" max="11535" width="11" style="152" customWidth="1"/>
    <col min="11536" max="11537" width="17" style="152" customWidth="1"/>
    <col min="11538" max="11538" width="12.28515625" style="152" customWidth="1"/>
    <col min="11539" max="11539" width="15.7109375" style="152" customWidth="1"/>
    <col min="11540" max="11540" width="15" style="152" customWidth="1"/>
    <col min="11541" max="11541" width="26.140625" style="152" customWidth="1"/>
    <col min="11542" max="11542" width="12.85546875" style="152" customWidth="1"/>
    <col min="11543" max="11543" width="13.28515625" style="152" customWidth="1"/>
    <col min="11544" max="11544" width="10.7109375" style="152" customWidth="1"/>
    <col min="11545" max="11545" width="10.140625" style="152" customWidth="1"/>
    <col min="11546" max="11546" width="11.7109375" style="152" customWidth="1"/>
    <col min="11547" max="11547" width="13.140625" style="152" customWidth="1"/>
    <col min="11548" max="11548" width="14.7109375" style="152" customWidth="1"/>
    <col min="11549" max="11549" width="9.7109375" style="152" bestFit="1" customWidth="1"/>
    <col min="11550" max="11776" width="8.85546875" style="152"/>
    <col min="11777" max="11777" width="5.28515625" style="152" customWidth="1"/>
    <col min="11778" max="11778" width="9" style="152" customWidth="1"/>
    <col min="11779" max="11779" width="14" style="152" customWidth="1"/>
    <col min="11780" max="11780" width="27" style="152" bestFit="1" customWidth="1"/>
    <col min="11781" max="11781" width="26.28515625" style="152" customWidth="1"/>
    <col min="11782" max="11782" width="11" style="152" customWidth="1"/>
    <col min="11783" max="11783" width="11.28515625" style="152" customWidth="1"/>
    <col min="11784" max="11784" width="9.28515625" style="152" customWidth="1"/>
    <col min="11785" max="11785" width="10" style="152" customWidth="1"/>
    <col min="11786" max="11786" width="9.85546875" style="152" customWidth="1"/>
    <col min="11787" max="11787" width="11.7109375" style="152" customWidth="1"/>
    <col min="11788" max="11788" width="11" style="152" customWidth="1"/>
    <col min="11789" max="11789" width="10.28515625" style="152" bestFit="1" customWidth="1"/>
    <col min="11790" max="11791" width="11" style="152" customWidth="1"/>
    <col min="11792" max="11793" width="17" style="152" customWidth="1"/>
    <col min="11794" max="11794" width="12.28515625" style="152" customWidth="1"/>
    <col min="11795" max="11795" width="15.7109375" style="152" customWidth="1"/>
    <col min="11796" max="11796" width="15" style="152" customWidth="1"/>
    <col min="11797" max="11797" width="26.140625" style="152" customWidth="1"/>
    <col min="11798" max="11798" width="12.85546875" style="152" customWidth="1"/>
    <col min="11799" max="11799" width="13.28515625" style="152" customWidth="1"/>
    <col min="11800" max="11800" width="10.7109375" style="152" customWidth="1"/>
    <col min="11801" max="11801" width="10.140625" style="152" customWidth="1"/>
    <col min="11802" max="11802" width="11.7109375" style="152" customWidth="1"/>
    <col min="11803" max="11803" width="13.140625" style="152" customWidth="1"/>
    <col min="11804" max="11804" width="14.7109375" style="152" customWidth="1"/>
    <col min="11805" max="11805" width="9.7109375" style="152" bestFit="1" customWidth="1"/>
    <col min="11806" max="12032" width="8.85546875" style="152"/>
    <col min="12033" max="12033" width="5.28515625" style="152" customWidth="1"/>
    <col min="12034" max="12034" width="9" style="152" customWidth="1"/>
    <col min="12035" max="12035" width="14" style="152" customWidth="1"/>
    <col min="12036" max="12036" width="27" style="152" bestFit="1" customWidth="1"/>
    <col min="12037" max="12037" width="26.28515625" style="152" customWidth="1"/>
    <col min="12038" max="12038" width="11" style="152" customWidth="1"/>
    <col min="12039" max="12039" width="11.28515625" style="152" customWidth="1"/>
    <col min="12040" max="12040" width="9.28515625" style="152" customWidth="1"/>
    <col min="12041" max="12041" width="10" style="152" customWidth="1"/>
    <col min="12042" max="12042" width="9.85546875" style="152" customWidth="1"/>
    <col min="12043" max="12043" width="11.7109375" style="152" customWidth="1"/>
    <col min="12044" max="12044" width="11" style="152" customWidth="1"/>
    <col min="12045" max="12045" width="10.28515625" style="152" bestFit="1" customWidth="1"/>
    <col min="12046" max="12047" width="11" style="152" customWidth="1"/>
    <col min="12048" max="12049" width="17" style="152" customWidth="1"/>
    <col min="12050" max="12050" width="12.28515625" style="152" customWidth="1"/>
    <col min="12051" max="12051" width="15.7109375" style="152" customWidth="1"/>
    <col min="12052" max="12052" width="15" style="152" customWidth="1"/>
    <col min="12053" max="12053" width="26.140625" style="152" customWidth="1"/>
    <col min="12054" max="12054" width="12.85546875" style="152" customWidth="1"/>
    <col min="12055" max="12055" width="13.28515625" style="152" customWidth="1"/>
    <col min="12056" max="12056" width="10.7109375" style="152" customWidth="1"/>
    <col min="12057" max="12057" width="10.140625" style="152" customWidth="1"/>
    <col min="12058" max="12058" width="11.7109375" style="152" customWidth="1"/>
    <col min="12059" max="12059" width="13.140625" style="152" customWidth="1"/>
    <col min="12060" max="12060" width="14.7109375" style="152" customWidth="1"/>
    <col min="12061" max="12061" width="9.7109375" style="152" bestFit="1" customWidth="1"/>
    <col min="12062" max="12288" width="8.85546875" style="152"/>
    <col min="12289" max="12289" width="5.28515625" style="152" customWidth="1"/>
    <col min="12290" max="12290" width="9" style="152" customWidth="1"/>
    <col min="12291" max="12291" width="14" style="152" customWidth="1"/>
    <col min="12292" max="12292" width="27" style="152" bestFit="1" customWidth="1"/>
    <col min="12293" max="12293" width="26.28515625" style="152" customWidth="1"/>
    <col min="12294" max="12294" width="11" style="152" customWidth="1"/>
    <col min="12295" max="12295" width="11.28515625" style="152" customWidth="1"/>
    <col min="12296" max="12296" width="9.28515625" style="152" customWidth="1"/>
    <col min="12297" max="12297" width="10" style="152" customWidth="1"/>
    <col min="12298" max="12298" width="9.85546875" style="152" customWidth="1"/>
    <col min="12299" max="12299" width="11.7109375" style="152" customWidth="1"/>
    <col min="12300" max="12300" width="11" style="152" customWidth="1"/>
    <col min="12301" max="12301" width="10.28515625" style="152" bestFit="1" customWidth="1"/>
    <col min="12302" max="12303" width="11" style="152" customWidth="1"/>
    <col min="12304" max="12305" width="17" style="152" customWidth="1"/>
    <col min="12306" max="12306" width="12.28515625" style="152" customWidth="1"/>
    <col min="12307" max="12307" width="15.7109375" style="152" customWidth="1"/>
    <col min="12308" max="12308" width="15" style="152" customWidth="1"/>
    <col min="12309" max="12309" width="26.140625" style="152" customWidth="1"/>
    <col min="12310" max="12310" width="12.85546875" style="152" customWidth="1"/>
    <col min="12311" max="12311" width="13.28515625" style="152" customWidth="1"/>
    <col min="12312" max="12312" width="10.7109375" style="152" customWidth="1"/>
    <col min="12313" max="12313" width="10.140625" style="152" customWidth="1"/>
    <col min="12314" max="12314" width="11.7109375" style="152" customWidth="1"/>
    <col min="12315" max="12315" width="13.140625" style="152" customWidth="1"/>
    <col min="12316" max="12316" width="14.7109375" style="152" customWidth="1"/>
    <col min="12317" max="12317" width="9.7109375" style="152" bestFit="1" customWidth="1"/>
    <col min="12318" max="12544" width="8.85546875" style="152"/>
    <col min="12545" max="12545" width="5.28515625" style="152" customWidth="1"/>
    <col min="12546" max="12546" width="9" style="152" customWidth="1"/>
    <col min="12547" max="12547" width="14" style="152" customWidth="1"/>
    <col min="12548" max="12548" width="27" style="152" bestFit="1" customWidth="1"/>
    <col min="12549" max="12549" width="26.28515625" style="152" customWidth="1"/>
    <col min="12550" max="12550" width="11" style="152" customWidth="1"/>
    <col min="12551" max="12551" width="11.28515625" style="152" customWidth="1"/>
    <col min="12552" max="12552" width="9.28515625" style="152" customWidth="1"/>
    <col min="12553" max="12553" width="10" style="152" customWidth="1"/>
    <col min="12554" max="12554" width="9.85546875" style="152" customWidth="1"/>
    <col min="12555" max="12555" width="11.7109375" style="152" customWidth="1"/>
    <col min="12556" max="12556" width="11" style="152" customWidth="1"/>
    <col min="12557" max="12557" width="10.28515625" style="152" bestFit="1" customWidth="1"/>
    <col min="12558" max="12559" width="11" style="152" customWidth="1"/>
    <col min="12560" max="12561" width="17" style="152" customWidth="1"/>
    <col min="12562" max="12562" width="12.28515625" style="152" customWidth="1"/>
    <col min="12563" max="12563" width="15.7109375" style="152" customWidth="1"/>
    <col min="12564" max="12564" width="15" style="152" customWidth="1"/>
    <col min="12565" max="12565" width="26.140625" style="152" customWidth="1"/>
    <col min="12566" max="12566" width="12.85546875" style="152" customWidth="1"/>
    <col min="12567" max="12567" width="13.28515625" style="152" customWidth="1"/>
    <col min="12568" max="12568" width="10.7109375" style="152" customWidth="1"/>
    <col min="12569" max="12569" width="10.140625" style="152" customWidth="1"/>
    <col min="12570" max="12570" width="11.7109375" style="152" customWidth="1"/>
    <col min="12571" max="12571" width="13.140625" style="152" customWidth="1"/>
    <col min="12572" max="12572" width="14.7109375" style="152" customWidth="1"/>
    <col min="12573" max="12573" width="9.7109375" style="152" bestFit="1" customWidth="1"/>
    <col min="12574" max="12800" width="8.85546875" style="152"/>
    <col min="12801" max="12801" width="5.28515625" style="152" customWidth="1"/>
    <col min="12802" max="12802" width="9" style="152" customWidth="1"/>
    <col min="12803" max="12803" width="14" style="152" customWidth="1"/>
    <col min="12804" max="12804" width="27" style="152" bestFit="1" customWidth="1"/>
    <col min="12805" max="12805" width="26.28515625" style="152" customWidth="1"/>
    <col min="12806" max="12806" width="11" style="152" customWidth="1"/>
    <col min="12807" max="12807" width="11.28515625" style="152" customWidth="1"/>
    <col min="12808" max="12808" width="9.28515625" style="152" customWidth="1"/>
    <col min="12809" max="12809" width="10" style="152" customWidth="1"/>
    <col min="12810" max="12810" width="9.85546875" style="152" customWidth="1"/>
    <col min="12811" max="12811" width="11.7109375" style="152" customWidth="1"/>
    <col min="12812" max="12812" width="11" style="152" customWidth="1"/>
    <col min="12813" max="12813" width="10.28515625" style="152" bestFit="1" customWidth="1"/>
    <col min="12814" max="12815" width="11" style="152" customWidth="1"/>
    <col min="12816" max="12817" width="17" style="152" customWidth="1"/>
    <col min="12818" max="12818" width="12.28515625" style="152" customWidth="1"/>
    <col min="12819" max="12819" width="15.7109375" style="152" customWidth="1"/>
    <col min="12820" max="12820" width="15" style="152" customWidth="1"/>
    <col min="12821" max="12821" width="26.140625" style="152" customWidth="1"/>
    <col min="12822" max="12822" width="12.85546875" style="152" customWidth="1"/>
    <col min="12823" max="12823" width="13.28515625" style="152" customWidth="1"/>
    <col min="12824" max="12824" width="10.7109375" style="152" customWidth="1"/>
    <col min="12825" max="12825" width="10.140625" style="152" customWidth="1"/>
    <col min="12826" max="12826" width="11.7109375" style="152" customWidth="1"/>
    <col min="12827" max="12827" width="13.140625" style="152" customWidth="1"/>
    <col min="12828" max="12828" width="14.7109375" style="152" customWidth="1"/>
    <col min="12829" max="12829" width="9.7109375" style="152" bestFit="1" customWidth="1"/>
    <col min="12830" max="13056" width="8.85546875" style="152"/>
    <col min="13057" max="13057" width="5.28515625" style="152" customWidth="1"/>
    <col min="13058" max="13058" width="9" style="152" customWidth="1"/>
    <col min="13059" max="13059" width="14" style="152" customWidth="1"/>
    <col min="13060" max="13060" width="27" style="152" bestFit="1" customWidth="1"/>
    <col min="13061" max="13061" width="26.28515625" style="152" customWidth="1"/>
    <col min="13062" max="13062" width="11" style="152" customWidth="1"/>
    <col min="13063" max="13063" width="11.28515625" style="152" customWidth="1"/>
    <col min="13064" max="13064" width="9.28515625" style="152" customWidth="1"/>
    <col min="13065" max="13065" width="10" style="152" customWidth="1"/>
    <col min="13066" max="13066" width="9.85546875" style="152" customWidth="1"/>
    <col min="13067" max="13067" width="11.7109375" style="152" customWidth="1"/>
    <col min="13068" max="13068" width="11" style="152" customWidth="1"/>
    <col min="13069" max="13069" width="10.28515625" style="152" bestFit="1" customWidth="1"/>
    <col min="13070" max="13071" width="11" style="152" customWidth="1"/>
    <col min="13072" max="13073" width="17" style="152" customWidth="1"/>
    <col min="13074" max="13074" width="12.28515625" style="152" customWidth="1"/>
    <col min="13075" max="13075" width="15.7109375" style="152" customWidth="1"/>
    <col min="13076" max="13076" width="15" style="152" customWidth="1"/>
    <col min="13077" max="13077" width="26.140625" style="152" customWidth="1"/>
    <col min="13078" max="13078" width="12.85546875" style="152" customWidth="1"/>
    <col min="13079" max="13079" width="13.28515625" style="152" customWidth="1"/>
    <col min="13080" max="13080" width="10.7109375" style="152" customWidth="1"/>
    <col min="13081" max="13081" width="10.140625" style="152" customWidth="1"/>
    <col min="13082" max="13082" width="11.7109375" style="152" customWidth="1"/>
    <col min="13083" max="13083" width="13.140625" style="152" customWidth="1"/>
    <col min="13084" max="13084" width="14.7109375" style="152" customWidth="1"/>
    <col min="13085" max="13085" width="9.7109375" style="152" bestFit="1" customWidth="1"/>
    <col min="13086" max="13312" width="8.85546875" style="152"/>
    <col min="13313" max="13313" width="5.28515625" style="152" customWidth="1"/>
    <col min="13314" max="13314" width="9" style="152" customWidth="1"/>
    <col min="13315" max="13315" width="14" style="152" customWidth="1"/>
    <col min="13316" max="13316" width="27" style="152" bestFit="1" customWidth="1"/>
    <col min="13317" max="13317" width="26.28515625" style="152" customWidth="1"/>
    <col min="13318" max="13318" width="11" style="152" customWidth="1"/>
    <col min="13319" max="13319" width="11.28515625" style="152" customWidth="1"/>
    <col min="13320" max="13320" width="9.28515625" style="152" customWidth="1"/>
    <col min="13321" max="13321" width="10" style="152" customWidth="1"/>
    <col min="13322" max="13322" width="9.85546875" style="152" customWidth="1"/>
    <col min="13323" max="13323" width="11.7109375" style="152" customWidth="1"/>
    <col min="13324" max="13324" width="11" style="152" customWidth="1"/>
    <col min="13325" max="13325" width="10.28515625" style="152" bestFit="1" customWidth="1"/>
    <col min="13326" max="13327" width="11" style="152" customWidth="1"/>
    <col min="13328" max="13329" width="17" style="152" customWidth="1"/>
    <col min="13330" max="13330" width="12.28515625" style="152" customWidth="1"/>
    <col min="13331" max="13331" width="15.7109375" style="152" customWidth="1"/>
    <col min="13332" max="13332" width="15" style="152" customWidth="1"/>
    <col min="13333" max="13333" width="26.140625" style="152" customWidth="1"/>
    <col min="13334" max="13334" width="12.85546875" style="152" customWidth="1"/>
    <col min="13335" max="13335" width="13.28515625" style="152" customWidth="1"/>
    <col min="13336" max="13336" width="10.7109375" style="152" customWidth="1"/>
    <col min="13337" max="13337" width="10.140625" style="152" customWidth="1"/>
    <col min="13338" max="13338" width="11.7109375" style="152" customWidth="1"/>
    <col min="13339" max="13339" width="13.140625" style="152" customWidth="1"/>
    <col min="13340" max="13340" width="14.7109375" style="152" customWidth="1"/>
    <col min="13341" max="13341" width="9.7109375" style="152" bestFit="1" customWidth="1"/>
    <col min="13342" max="13568" width="8.85546875" style="152"/>
    <col min="13569" max="13569" width="5.28515625" style="152" customWidth="1"/>
    <col min="13570" max="13570" width="9" style="152" customWidth="1"/>
    <col min="13571" max="13571" width="14" style="152" customWidth="1"/>
    <col min="13572" max="13572" width="27" style="152" bestFit="1" customWidth="1"/>
    <col min="13573" max="13573" width="26.28515625" style="152" customWidth="1"/>
    <col min="13574" max="13574" width="11" style="152" customWidth="1"/>
    <col min="13575" max="13575" width="11.28515625" style="152" customWidth="1"/>
    <col min="13576" max="13576" width="9.28515625" style="152" customWidth="1"/>
    <col min="13577" max="13577" width="10" style="152" customWidth="1"/>
    <col min="13578" max="13578" width="9.85546875" style="152" customWidth="1"/>
    <col min="13579" max="13579" width="11.7109375" style="152" customWidth="1"/>
    <col min="13580" max="13580" width="11" style="152" customWidth="1"/>
    <col min="13581" max="13581" width="10.28515625" style="152" bestFit="1" customWidth="1"/>
    <col min="13582" max="13583" width="11" style="152" customWidth="1"/>
    <col min="13584" max="13585" width="17" style="152" customWidth="1"/>
    <col min="13586" max="13586" width="12.28515625" style="152" customWidth="1"/>
    <col min="13587" max="13587" width="15.7109375" style="152" customWidth="1"/>
    <col min="13588" max="13588" width="15" style="152" customWidth="1"/>
    <col min="13589" max="13589" width="26.140625" style="152" customWidth="1"/>
    <col min="13590" max="13590" width="12.85546875" style="152" customWidth="1"/>
    <col min="13591" max="13591" width="13.28515625" style="152" customWidth="1"/>
    <col min="13592" max="13592" width="10.7109375" style="152" customWidth="1"/>
    <col min="13593" max="13593" width="10.140625" style="152" customWidth="1"/>
    <col min="13594" max="13594" width="11.7109375" style="152" customWidth="1"/>
    <col min="13595" max="13595" width="13.140625" style="152" customWidth="1"/>
    <col min="13596" max="13596" width="14.7109375" style="152" customWidth="1"/>
    <col min="13597" max="13597" width="9.7109375" style="152" bestFit="1" customWidth="1"/>
    <col min="13598" max="13824" width="8.85546875" style="152"/>
    <col min="13825" max="13825" width="5.28515625" style="152" customWidth="1"/>
    <col min="13826" max="13826" width="9" style="152" customWidth="1"/>
    <col min="13827" max="13827" width="14" style="152" customWidth="1"/>
    <col min="13828" max="13828" width="27" style="152" bestFit="1" customWidth="1"/>
    <col min="13829" max="13829" width="26.28515625" style="152" customWidth="1"/>
    <col min="13830" max="13830" width="11" style="152" customWidth="1"/>
    <col min="13831" max="13831" width="11.28515625" style="152" customWidth="1"/>
    <col min="13832" max="13832" width="9.28515625" style="152" customWidth="1"/>
    <col min="13833" max="13833" width="10" style="152" customWidth="1"/>
    <col min="13834" max="13834" width="9.85546875" style="152" customWidth="1"/>
    <col min="13835" max="13835" width="11.7109375" style="152" customWidth="1"/>
    <col min="13836" max="13836" width="11" style="152" customWidth="1"/>
    <col min="13837" max="13837" width="10.28515625" style="152" bestFit="1" customWidth="1"/>
    <col min="13838" max="13839" width="11" style="152" customWidth="1"/>
    <col min="13840" max="13841" width="17" style="152" customWidth="1"/>
    <col min="13842" max="13842" width="12.28515625" style="152" customWidth="1"/>
    <col min="13843" max="13843" width="15.7109375" style="152" customWidth="1"/>
    <col min="13844" max="13844" width="15" style="152" customWidth="1"/>
    <col min="13845" max="13845" width="26.140625" style="152" customWidth="1"/>
    <col min="13846" max="13846" width="12.85546875" style="152" customWidth="1"/>
    <col min="13847" max="13847" width="13.28515625" style="152" customWidth="1"/>
    <col min="13848" max="13848" width="10.7109375" style="152" customWidth="1"/>
    <col min="13849" max="13849" width="10.140625" style="152" customWidth="1"/>
    <col min="13850" max="13850" width="11.7109375" style="152" customWidth="1"/>
    <col min="13851" max="13851" width="13.140625" style="152" customWidth="1"/>
    <col min="13852" max="13852" width="14.7109375" style="152" customWidth="1"/>
    <col min="13853" max="13853" width="9.7109375" style="152" bestFit="1" customWidth="1"/>
    <col min="13854" max="14080" width="8.85546875" style="152"/>
    <col min="14081" max="14081" width="5.28515625" style="152" customWidth="1"/>
    <col min="14082" max="14082" width="9" style="152" customWidth="1"/>
    <col min="14083" max="14083" width="14" style="152" customWidth="1"/>
    <col min="14084" max="14084" width="27" style="152" bestFit="1" customWidth="1"/>
    <col min="14085" max="14085" width="26.28515625" style="152" customWidth="1"/>
    <col min="14086" max="14086" width="11" style="152" customWidth="1"/>
    <col min="14087" max="14087" width="11.28515625" style="152" customWidth="1"/>
    <col min="14088" max="14088" width="9.28515625" style="152" customWidth="1"/>
    <col min="14089" max="14089" width="10" style="152" customWidth="1"/>
    <col min="14090" max="14090" width="9.85546875" style="152" customWidth="1"/>
    <col min="14091" max="14091" width="11.7109375" style="152" customWidth="1"/>
    <col min="14092" max="14092" width="11" style="152" customWidth="1"/>
    <col min="14093" max="14093" width="10.28515625" style="152" bestFit="1" customWidth="1"/>
    <col min="14094" max="14095" width="11" style="152" customWidth="1"/>
    <col min="14096" max="14097" width="17" style="152" customWidth="1"/>
    <col min="14098" max="14098" width="12.28515625" style="152" customWidth="1"/>
    <col min="14099" max="14099" width="15.7109375" style="152" customWidth="1"/>
    <col min="14100" max="14100" width="15" style="152" customWidth="1"/>
    <col min="14101" max="14101" width="26.140625" style="152" customWidth="1"/>
    <col min="14102" max="14102" width="12.85546875" style="152" customWidth="1"/>
    <col min="14103" max="14103" width="13.28515625" style="152" customWidth="1"/>
    <col min="14104" max="14104" width="10.7109375" style="152" customWidth="1"/>
    <col min="14105" max="14105" width="10.140625" style="152" customWidth="1"/>
    <col min="14106" max="14106" width="11.7109375" style="152" customWidth="1"/>
    <col min="14107" max="14107" width="13.140625" style="152" customWidth="1"/>
    <col min="14108" max="14108" width="14.7109375" style="152" customWidth="1"/>
    <col min="14109" max="14109" width="9.7109375" style="152" bestFit="1" customWidth="1"/>
    <col min="14110" max="14336" width="8.85546875" style="152"/>
    <col min="14337" max="14337" width="5.28515625" style="152" customWidth="1"/>
    <col min="14338" max="14338" width="9" style="152" customWidth="1"/>
    <col min="14339" max="14339" width="14" style="152" customWidth="1"/>
    <col min="14340" max="14340" width="27" style="152" bestFit="1" customWidth="1"/>
    <col min="14341" max="14341" width="26.28515625" style="152" customWidth="1"/>
    <col min="14342" max="14342" width="11" style="152" customWidth="1"/>
    <col min="14343" max="14343" width="11.28515625" style="152" customWidth="1"/>
    <col min="14344" max="14344" width="9.28515625" style="152" customWidth="1"/>
    <col min="14345" max="14345" width="10" style="152" customWidth="1"/>
    <col min="14346" max="14346" width="9.85546875" style="152" customWidth="1"/>
    <col min="14347" max="14347" width="11.7109375" style="152" customWidth="1"/>
    <col min="14348" max="14348" width="11" style="152" customWidth="1"/>
    <col min="14349" max="14349" width="10.28515625" style="152" bestFit="1" customWidth="1"/>
    <col min="14350" max="14351" width="11" style="152" customWidth="1"/>
    <col min="14352" max="14353" width="17" style="152" customWidth="1"/>
    <col min="14354" max="14354" width="12.28515625" style="152" customWidth="1"/>
    <col min="14355" max="14355" width="15.7109375" style="152" customWidth="1"/>
    <col min="14356" max="14356" width="15" style="152" customWidth="1"/>
    <col min="14357" max="14357" width="26.140625" style="152" customWidth="1"/>
    <col min="14358" max="14358" width="12.85546875" style="152" customWidth="1"/>
    <col min="14359" max="14359" width="13.28515625" style="152" customWidth="1"/>
    <col min="14360" max="14360" width="10.7109375" style="152" customWidth="1"/>
    <col min="14361" max="14361" width="10.140625" style="152" customWidth="1"/>
    <col min="14362" max="14362" width="11.7109375" style="152" customWidth="1"/>
    <col min="14363" max="14363" width="13.140625" style="152" customWidth="1"/>
    <col min="14364" max="14364" width="14.7109375" style="152" customWidth="1"/>
    <col min="14365" max="14365" width="9.7109375" style="152" bestFit="1" customWidth="1"/>
    <col min="14366" max="14592" width="8.85546875" style="152"/>
    <col min="14593" max="14593" width="5.28515625" style="152" customWidth="1"/>
    <col min="14594" max="14594" width="9" style="152" customWidth="1"/>
    <col min="14595" max="14595" width="14" style="152" customWidth="1"/>
    <col min="14596" max="14596" width="27" style="152" bestFit="1" customWidth="1"/>
    <col min="14597" max="14597" width="26.28515625" style="152" customWidth="1"/>
    <col min="14598" max="14598" width="11" style="152" customWidth="1"/>
    <col min="14599" max="14599" width="11.28515625" style="152" customWidth="1"/>
    <col min="14600" max="14600" width="9.28515625" style="152" customWidth="1"/>
    <col min="14601" max="14601" width="10" style="152" customWidth="1"/>
    <col min="14602" max="14602" width="9.85546875" style="152" customWidth="1"/>
    <col min="14603" max="14603" width="11.7109375" style="152" customWidth="1"/>
    <col min="14604" max="14604" width="11" style="152" customWidth="1"/>
    <col min="14605" max="14605" width="10.28515625" style="152" bestFit="1" customWidth="1"/>
    <col min="14606" max="14607" width="11" style="152" customWidth="1"/>
    <col min="14608" max="14609" width="17" style="152" customWidth="1"/>
    <col min="14610" max="14610" width="12.28515625" style="152" customWidth="1"/>
    <col min="14611" max="14611" width="15.7109375" style="152" customWidth="1"/>
    <col min="14612" max="14612" width="15" style="152" customWidth="1"/>
    <col min="14613" max="14613" width="26.140625" style="152" customWidth="1"/>
    <col min="14614" max="14614" width="12.85546875" style="152" customWidth="1"/>
    <col min="14615" max="14615" width="13.28515625" style="152" customWidth="1"/>
    <col min="14616" max="14616" width="10.7109375" style="152" customWidth="1"/>
    <col min="14617" max="14617" width="10.140625" style="152" customWidth="1"/>
    <col min="14618" max="14618" width="11.7109375" style="152" customWidth="1"/>
    <col min="14619" max="14619" width="13.140625" style="152" customWidth="1"/>
    <col min="14620" max="14620" width="14.7109375" style="152" customWidth="1"/>
    <col min="14621" max="14621" width="9.7109375" style="152" bestFit="1" customWidth="1"/>
    <col min="14622" max="14848" width="8.85546875" style="152"/>
    <col min="14849" max="14849" width="5.28515625" style="152" customWidth="1"/>
    <col min="14850" max="14850" width="9" style="152" customWidth="1"/>
    <col min="14851" max="14851" width="14" style="152" customWidth="1"/>
    <col min="14852" max="14852" width="27" style="152" bestFit="1" customWidth="1"/>
    <col min="14853" max="14853" width="26.28515625" style="152" customWidth="1"/>
    <col min="14854" max="14854" width="11" style="152" customWidth="1"/>
    <col min="14855" max="14855" width="11.28515625" style="152" customWidth="1"/>
    <col min="14856" max="14856" width="9.28515625" style="152" customWidth="1"/>
    <col min="14857" max="14857" width="10" style="152" customWidth="1"/>
    <col min="14858" max="14858" width="9.85546875" style="152" customWidth="1"/>
    <col min="14859" max="14859" width="11.7109375" style="152" customWidth="1"/>
    <col min="14860" max="14860" width="11" style="152" customWidth="1"/>
    <col min="14861" max="14861" width="10.28515625" style="152" bestFit="1" customWidth="1"/>
    <col min="14862" max="14863" width="11" style="152" customWidth="1"/>
    <col min="14864" max="14865" width="17" style="152" customWidth="1"/>
    <col min="14866" max="14866" width="12.28515625" style="152" customWidth="1"/>
    <col min="14867" max="14867" width="15.7109375" style="152" customWidth="1"/>
    <col min="14868" max="14868" width="15" style="152" customWidth="1"/>
    <col min="14869" max="14869" width="26.140625" style="152" customWidth="1"/>
    <col min="14870" max="14870" width="12.85546875" style="152" customWidth="1"/>
    <col min="14871" max="14871" width="13.28515625" style="152" customWidth="1"/>
    <col min="14872" max="14872" width="10.7109375" style="152" customWidth="1"/>
    <col min="14873" max="14873" width="10.140625" style="152" customWidth="1"/>
    <col min="14874" max="14874" width="11.7109375" style="152" customWidth="1"/>
    <col min="14875" max="14875" width="13.140625" style="152" customWidth="1"/>
    <col min="14876" max="14876" width="14.7109375" style="152" customWidth="1"/>
    <col min="14877" max="14877" width="9.7109375" style="152" bestFit="1" customWidth="1"/>
    <col min="14878" max="15104" width="8.85546875" style="152"/>
    <col min="15105" max="15105" width="5.28515625" style="152" customWidth="1"/>
    <col min="15106" max="15106" width="9" style="152" customWidth="1"/>
    <col min="15107" max="15107" width="14" style="152" customWidth="1"/>
    <col min="15108" max="15108" width="27" style="152" bestFit="1" customWidth="1"/>
    <col min="15109" max="15109" width="26.28515625" style="152" customWidth="1"/>
    <col min="15110" max="15110" width="11" style="152" customWidth="1"/>
    <col min="15111" max="15111" width="11.28515625" style="152" customWidth="1"/>
    <col min="15112" max="15112" width="9.28515625" style="152" customWidth="1"/>
    <col min="15113" max="15113" width="10" style="152" customWidth="1"/>
    <col min="15114" max="15114" width="9.85546875" style="152" customWidth="1"/>
    <col min="15115" max="15115" width="11.7109375" style="152" customWidth="1"/>
    <col min="15116" max="15116" width="11" style="152" customWidth="1"/>
    <col min="15117" max="15117" width="10.28515625" style="152" bestFit="1" customWidth="1"/>
    <col min="15118" max="15119" width="11" style="152" customWidth="1"/>
    <col min="15120" max="15121" width="17" style="152" customWidth="1"/>
    <col min="15122" max="15122" width="12.28515625" style="152" customWidth="1"/>
    <col min="15123" max="15123" width="15.7109375" style="152" customWidth="1"/>
    <col min="15124" max="15124" width="15" style="152" customWidth="1"/>
    <col min="15125" max="15125" width="26.140625" style="152" customWidth="1"/>
    <col min="15126" max="15126" width="12.85546875" style="152" customWidth="1"/>
    <col min="15127" max="15127" width="13.28515625" style="152" customWidth="1"/>
    <col min="15128" max="15128" width="10.7109375" style="152" customWidth="1"/>
    <col min="15129" max="15129" width="10.140625" style="152" customWidth="1"/>
    <col min="15130" max="15130" width="11.7109375" style="152" customWidth="1"/>
    <col min="15131" max="15131" width="13.140625" style="152" customWidth="1"/>
    <col min="15132" max="15132" width="14.7109375" style="152" customWidth="1"/>
    <col min="15133" max="15133" width="9.7109375" style="152" bestFit="1" customWidth="1"/>
    <col min="15134" max="15360" width="8.85546875" style="152"/>
    <col min="15361" max="15361" width="5.28515625" style="152" customWidth="1"/>
    <col min="15362" max="15362" width="9" style="152" customWidth="1"/>
    <col min="15363" max="15363" width="14" style="152" customWidth="1"/>
    <col min="15364" max="15364" width="27" style="152" bestFit="1" customWidth="1"/>
    <col min="15365" max="15365" width="26.28515625" style="152" customWidth="1"/>
    <col min="15366" max="15366" width="11" style="152" customWidth="1"/>
    <col min="15367" max="15367" width="11.28515625" style="152" customWidth="1"/>
    <col min="15368" max="15368" width="9.28515625" style="152" customWidth="1"/>
    <col min="15369" max="15369" width="10" style="152" customWidth="1"/>
    <col min="15370" max="15370" width="9.85546875" style="152" customWidth="1"/>
    <col min="15371" max="15371" width="11.7109375" style="152" customWidth="1"/>
    <col min="15372" max="15372" width="11" style="152" customWidth="1"/>
    <col min="15373" max="15373" width="10.28515625" style="152" bestFit="1" customWidth="1"/>
    <col min="15374" max="15375" width="11" style="152" customWidth="1"/>
    <col min="15376" max="15377" width="17" style="152" customWidth="1"/>
    <col min="15378" max="15378" width="12.28515625" style="152" customWidth="1"/>
    <col min="15379" max="15379" width="15.7109375" style="152" customWidth="1"/>
    <col min="15380" max="15380" width="15" style="152" customWidth="1"/>
    <col min="15381" max="15381" width="26.140625" style="152" customWidth="1"/>
    <col min="15382" max="15382" width="12.85546875" style="152" customWidth="1"/>
    <col min="15383" max="15383" width="13.28515625" style="152" customWidth="1"/>
    <col min="15384" max="15384" width="10.7109375" style="152" customWidth="1"/>
    <col min="15385" max="15385" width="10.140625" style="152" customWidth="1"/>
    <col min="15386" max="15386" width="11.7109375" style="152" customWidth="1"/>
    <col min="15387" max="15387" width="13.140625" style="152" customWidth="1"/>
    <col min="15388" max="15388" width="14.7109375" style="152" customWidth="1"/>
    <col min="15389" max="15389" width="9.7109375" style="152" bestFit="1" customWidth="1"/>
    <col min="15390" max="15616" width="8.85546875" style="152"/>
    <col min="15617" max="15617" width="5.28515625" style="152" customWidth="1"/>
    <col min="15618" max="15618" width="9" style="152" customWidth="1"/>
    <col min="15619" max="15619" width="14" style="152" customWidth="1"/>
    <col min="15620" max="15620" width="27" style="152" bestFit="1" customWidth="1"/>
    <col min="15621" max="15621" width="26.28515625" style="152" customWidth="1"/>
    <col min="15622" max="15622" width="11" style="152" customWidth="1"/>
    <col min="15623" max="15623" width="11.28515625" style="152" customWidth="1"/>
    <col min="15624" max="15624" width="9.28515625" style="152" customWidth="1"/>
    <col min="15625" max="15625" width="10" style="152" customWidth="1"/>
    <col min="15626" max="15626" width="9.85546875" style="152" customWidth="1"/>
    <col min="15627" max="15627" width="11.7109375" style="152" customWidth="1"/>
    <col min="15628" max="15628" width="11" style="152" customWidth="1"/>
    <col min="15629" max="15629" width="10.28515625" style="152" bestFit="1" customWidth="1"/>
    <col min="15630" max="15631" width="11" style="152" customWidth="1"/>
    <col min="15632" max="15633" width="17" style="152" customWidth="1"/>
    <col min="15634" max="15634" width="12.28515625" style="152" customWidth="1"/>
    <col min="15635" max="15635" width="15.7109375" style="152" customWidth="1"/>
    <col min="15636" max="15636" width="15" style="152" customWidth="1"/>
    <col min="15637" max="15637" width="26.140625" style="152" customWidth="1"/>
    <col min="15638" max="15638" width="12.85546875" style="152" customWidth="1"/>
    <col min="15639" max="15639" width="13.28515625" style="152" customWidth="1"/>
    <col min="15640" max="15640" width="10.7109375" style="152" customWidth="1"/>
    <col min="15641" max="15641" width="10.140625" style="152" customWidth="1"/>
    <col min="15642" max="15642" width="11.7109375" style="152" customWidth="1"/>
    <col min="15643" max="15643" width="13.140625" style="152" customWidth="1"/>
    <col min="15644" max="15644" width="14.7109375" style="152" customWidth="1"/>
    <col min="15645" max="15645" width="9.7109375" style="152" bestFit="1" customWidth="1"/>
    <col min="15646" max="15872" width="8.85546875" style="152"/>
    <col min="15873" max="15873" width="5.28515625" style="152" customWidth="1"/>
    <col min="15874" max="15874" width="9" style="152" customWidth="1"/>
    <col min="15875" max="15875" width="14" style="152" customWidth="1"/>
    <col min="15876" max="15876" width="27" style="152" bestFit="1" customWidth="1"/>
    <col min="15877" max="15877" width="26.28515625" style="152" customWidth="1"/>
    <col min="15878" max="15878" width="11" style="152" customWidth="1"/>
    <col min="15879" max="15879" width="11.28515625" style="152" customWidth="1"/>
    <col min="15880" max="15880" width="9.28515625" style="152" customWidth="1"/>
    <col min="15881" max="15881" width="10" style="152" customWidth="1"/>
    <col min="15882" max="15882" width="9.85546875" style="152" customWidth="1"/>
    <col min="15883" max="15883" width="11.7109375" style="152" customWidth="1"/>
    <col min="15884" max="15884" width="11" style="152" customWidth="1"/>
    <col min="15885" max="15885" width="10.28515625" style="152" bestFit="1" customWidth="1"/>
    <col min="15886" max="15887" width="11" style="152" customWidth="1"/>
    <col min="15888" max="15889" width="17" style="152" customWidth="1"/>
    <col min="15890" max="15890" width="12.28515625" style="152" customWidth="1"/>
    <col min="15891" max="15891" width="15.7109375" style="152" customWidth="1"/>
    <col min="15892" max="15892" width="15" style="152" customWidth="1"/>
    <col min="15893" max="15893" width="26.140625" style="152" customWidth="1"/>
    <col min="15894" max="15894" width="12.85546875" style="152" customWidth="1"/>
    <col min="15895" max="15895" width="13.28515625" style="152" customWidth="1"/>
    <col min="15896" max="15896" width="10.7109375" style="152" customWidth="1"/>
    <col min="15897" max="15897" width="10.140625" style="152" customWidth="1"/>
    <col min="15898" max="15898" width="11.7109375" style="152" customWidth="1"/>
    <col min="15899" max="15899" width="13.140625" style="152" customWidth="1"/>
    <col min="15900" max="15900" width="14.7109375" style="152" customWidth="1"/>
    <col min="15901" max="15901" width="9.7109375" style="152" bestFit="1" customWidth="1"/>
    <col min="15902" max="16128" width="8.85546875" style="152"/>
    <col min="16129" max="16129" width="5.28515625" style="152" customWidth="1"/>
    <col min="16130" max="16130" width="9" style="152" customWidth="1"/>
    <col min="16131" max="16131" width="14" style="152" customWidth="1"/>
    <col min="16132" max="16132" width="27" style="152" bestFit="1" customWidth="1"/>
    <col min="16133" max="16133" width="26.28515625" style="152" customWidth="1"/>
    <col min="16134" max="16134" width="11" style="152" customWidth="1"/>
    <col min="16135" max="16135" width="11.28515625" style="152" customWidth="1"/>
    <col min="16136" max="16136" width="9.28515625" style="152" customWidth="1"/>
    <col min="16137" max="16137" width="10" style="152" customWidth="1"/>
    <col min="16138" max="16138" width="9.85546875" style="152" customWidth="1"/>
    <col min="16139" max="16139" width="11.7109375" style="152" customWidth="1"/>
    <col min="16140" max="16140" width="11" style="152" customWidth="1"/>
    <col min="16141" max="16141" width="10.28515625" style="152" bestFit="1" customWidth="1"/>
    <col min="16142" max="16143" width="11" style="152" customWidth="1"/>
    <col min="16144" max="16145" width="17" style="152" customWidth="1"/>
    <col min="16146" max="16146" width="12.28515625" style="152" customWidth="1"/>
    <col min="16147" max="16147" width="15.7109375" style="152" customWidth="1"/>
    <col min="16148" max="16148" width="15" style="152" customWidth="1"/>
    <col min="16149" max="16149" width="26.140625" style="152" customWidth="1"/>
    <col min="16150" max="16150" width="12.85546875" style="152" customWidth="1"/>
    <col min="16151" max="16151" width="13.28515625" style="152" customWidth="1"/>
    <col min="16152" max="16152" width="10.7109375" style="152" customWidth="1"/>
    <col min="16153" max="16153" width="10.140625" style="152" customWidth="1"/>
    <col min="16154" max="16154" width="11.7109375" style="152" customWidth="1"/>
    <col min="16155" max="16155" width="13.140625" style="152" customWidth="1"/>
    <col min="16156" max="16156" width="14.7109375" style="152" customWidth="1"/>
    <col min="16157" max="16157" width="9.7109375" style="152" bestFit="1" customWidth="1"/>
    <col min="16158" max="16374" width="8.85546875" style="152"/>
    <col min="16375" max="16384" width="8.85546875" style="152" customWidth="1"/>
  </cols>
  <sheetData>
    <row r="1" spans="1:33" ht="11.65" customHeight="1" x14ac:dyDescent="0.25"/>
    <row r="2" spans="1:33" ht="10.9" customHeight="1" x14ac:dyDescent="0.25"/>
    <row r="3" spans="1:33" ht="10.9" customHeight="1" x14ac:dyDescent="0.25">
      <c r="A3" s="158"/>
      <c r="B3" s="158"/>
      <c r="C3" s="158"/>
      <c r="D3" s="158"/>
      <c r="E3" s="158"/>
      <c r="F3" s="158"/>
      <c r="G3" s="158"/>
      <c r="H3" s="159"/>
      <c r="K3" s="158"/>
      <c r="L3" s="160"/>
      <c r="M3" s="158"/>
      <c r="N3" s="161"/>
      <c r="O3" s="158"/>
      <c r="P3" s="158"/>
      <c r="U3" s="162"/>
      <c r="V3" s="158"/>
    </row>
    <row r="4" spans="1:33" s="163" customFormat="1" ht="36" customHeight="1" x14ac:dyDescent="0.25">
      <c r="A4" s="246" t="s">
        <v>264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F4" s="163" t="s">
        <v>0</v>
      </c>
      <c r="AG4" s="163" t="s">
        <v>0</v>
      </c>
    </row>
    <row r="5" spans="1:33" s="166" customFormat="1" ht="92.45" customHeight="1" thickBot="1" x14ac:dyDescent="0.3">
      <c r="A5" s="116"/>
      <c r="B5" s="247" t="s">
        <v>1</v>
      </c>
      <c r="C5" s="247"/>
      <c r="D5" s="247" t="s">
        <v>2</v>
      </c>
      <c r="E5" s="247"/>
      <c r="F5" s="248" t="s">
        <v>249</v>
      </c>
      <c r="G5" s="248"/>
      <c r="H5" s="227" t="s">
        <v>312</v>
      </c>
      <c r="I5" s="255"/>
      <c r="J5" s="255"/>
      <c r="K5" s="255"/>
      <c r="L5" s="228"/>
      <c r="M5" s="40" t="s">
        <v>92</v>
      </c>
      <c r="N5" s="114" t="s">
        <v>3</v>
      </c>
      <c r="O5" s="231" t="s">
        <v>4</v>
      </c>
      <c r="P5" s="243"/>
      <c r="Q5" s="249" t="s">
        <v>159</v>
      </c>
      <c r="R5" s="249"/>
      <c r="S5" s="249"/>
      <c r="T5" s="249"/>
      <c r="U5" s="224" t="s">
        <v>5</v>
      </c>
      <c r="V5" s="224"/>
      <c r="W5" s="250" t="s">
        <v>158</v>
      </c>
      <c r="X5" s="251"/>
      <c r="Y5" s="251"/>
      <c r="Z5" s="251"/>
      <c r="AA5" s="251"/>
      <c r="AB5" s="251"/>
      <c r="AC5" s="252"/>
      <c r="AD5" s="165"/>
    </row>
    <row r="6" spans="1:33" s="175" customFormat="1" ht="111.4" customHeight="1" thickBot="1" x14ac:dyDescent="0.3">
      <c r="A6" s="167" t="s">
        <v>153</v>
      </c>
      <c r="B6" s="35" t="s">
        <v>7</v>
      </c>
      <c r="C6" s="35" t="s">
        <v>8</v>
      </c>
      <c r="D6" s="35" t="s">
        <v>61</v>
      </c>
      <c r="E6" s="35" t="s">
        <v>74</v>
      </c>
      <c r="F6" s="168" t="s">
        <v>265</v>
      </c>
      <c r="G6" s="168" t="s">
        <v>250</v>
      </c>
      <c r="H6" s="169" t="s">
        <v>313</v>
      </c>
      <c r="I6" s="169" t="s">
        <v>324</v>
      </c>
      <c r="J6" s="169" t="s">
        <v>323</v>
      </c>
      <c r="K6" s="167" t="s">
        <v>266</v>
      </c>
      <c r="L6" s="44" t="s">
        <v>253</v>
      </c>
      <c r="M6" s="37" t="s">
        <v>91</v>
      </c>
      <c r="N6" s="35" t="s">
        <v>267</v>
      </c>
      <c r="O6" s="41" t="s">
        <v>160</v>
      </c>
      <c r="P6" s="41" t="s">
        <v>268</v>
      </c>
      <c r="Q6" s="170" t="s">
        <v>269</v>
      </c>
      <c r="R6" s="39" t="s">
        <v>270</v>
      </c>
      <c r="S6" s="39" t="s">
        <v>271</v>
      </c>
      <c r="T6" s="39" t="s">
        <v>147</v>
      </c>
      <c r="U6" s="113" t="s">
        <v>11</v>
      </c>
      <c r="V6" s="113" t="s">
        <v>12</v>
      </c>
      <c r="W6" s="171" t="s">
        <v>259</v>
      </c>
      <c r="X6" s="172" t="s">
        <v>260</v>
      </c>
      <c r="Y6" s="173" t="s">
        <v>273</v>
      </c>
      <c r="Z6" s="174" t="s">
        <v>261</v>
      </c>
      <c r="AA6" s="172" t="s">
        <v>274</v>
      </c>
      <c r="AB6" s="115" t="s">
        <v>278</v>
      </c>
      <c r="AC6" s="39" t="s">
        <v>247</v>
      </c>
    </row>
    <row r="7" spans="1:33" s="163" customFormat="1" ht="16.5" x14ac:dyDescent="0.35">
      <c r="A7" s="12"/>
      <c r="B7" s="13"/>
      <c r="C7" s="13"/>
      <c r="D7" s="14"/>
      <c r="E7" s="15"/>
      <c r="F7" s="16"/>
      <c r="G7" s="16"/>
      <c r="H7" s="17"/>
      <c r="I7" s="17"/>
      <c r="J7" s="17"/>
      <c r="K7" s="111">
        <f>H7+I7+J7</f>
        <v>0</v>
      </c>
      <c r="L7" s="112" t="str">
        <f>IF(K7&gt;0,IF(K7&gt;M7,"Errore n. max giorni! Verificare periodo inserito",IF(NETWORKDAYS.INTL(F7,G7,11,'MENU TENDINA'!I$30:I$41)=K7,"ok","")),"")</f>
        <v/>
      </c>
      <c r="M7" s="20" t="str">
        <f>IF(K7&gt;0,NETWORKDAYS.INTL(F7,G7,11,'MENU TENDINA'!$I$30:$I$41),"")</f>
        <v/>
      </c>
      <c r="N7" s="29"/>
      <c r="O7" s="22">
        <f t="shared" ref="O7:O38" si="0">IF(H7&gt;0,14.98,0)</f>
        <v>0</v>
      </c>
      <c r="P7" s="22">
        <f>IF(I7&gt;0,4.49,IF(J7&gt;0,4.49,0))</f>
        <v>0</v>
      </c>
      <c r="Q7" s="22">
        <f t="shared" ref="Q7:Q38" si="1">ROUND(H7*O7,2)</f>
        <v>0</v>
      </c>
      <c r="R7" s="22">
        <f t="shared" ref="R7:R38" si="2">ROUND(I7*P7,2)</f>
        <v>0</v>
      </c>
      <c r="S7" s="22">
        <f t="shared" ref="S7:S38" si="3">ROUND(J7*P7,2)</f>
        <v>0</v>
      </c>
      <c r="T7" s="107">
        <f>ROUND(Q7+R7+S7,2)</f>
        <v>0</v>
      </c>
      <c r="U7" s="108">
        <f t="shared" ref="U7:U38" si="4">IF(N7=0,0,IF((N7&lt;5000),5000,N7))</f>
        <v>0</v>
      </c>
      <c r="V7" s="109">
        <f>IF(U7=0,0,ROUND((U7-5000)/(20000-5000),2))</f>
        <v>0</v>
      </c>
      <c r="W7" s="176">
        <f t="shared" ref="W7:W38" si="5">IF(H7&gt;0,ROUND((V7*O7),2),0)</f>
        <v>0</v>
      </c>
      <c r="X7" s="177">
        <f t="shared" ref="X7:X38" si="6">IF(H7&gt;0,ROUND(O7-W7,2),0)</f>
        <v>0</v>
      </c>
      <c r="Y7" s="176">
        <f t="shared" ref="Y7:Y38" si="7">IF(I7&gt;0,(ROUND((V7*P7),2)),0)</f>
        <v>0</v>
      </c>
      <c r="Z7" s="177">
        <f t="shared" ref="Z7:Z38" si="8">IF(I7&gt;0,ROUND(P7-Y7,2),0)</f>
        <v>0</v>
      </c>
      <c r="AA7" s="177">
        <f t="shared" ref="AA7:AA38" si="9">IF(J7&gt;0,P7,0)</f>
        <v>0</v>
      </c>
      <c r="AB7" s="110">
        <f>ROUND((W7*H7)+(Y7*I7),2)</f>
        <v>0</v>
      </c>
      <c r="AC7" s="103">
        <f>IF(K7&gt;0,IF(N7="","inserire Isee in colonna R",ROUND((X7*H7)+(Z7*I7)+(AA7*J7),2)),0)</f>
        <v>0</v>
      </c>
    </row>
    <row r="8" spans="1:33" ht="16.5" x14ac:dyDescent="0.35">
      <c r="A8" s="12"/>
      <c r="B8" s="13"/>
      <c r="C8" s="13"/>
      <c r="D8" s="14"/>
      <c r="E8" s="15"/>
      <c r="F8" s="16"/>
      <c r="G8" s="16"/>
      <c r="H8" s="17"/>
      <c r="I8" s="17"/>
      <c r="J8" s="17"/>
      <c r="K8" s="111">
        <f t="shared" ref="K8:K71" si="10">H8+I8+J8</f>
        <v>0</v>
      </c>
      <c r="L8" s="112" t="str">
        <f>IF(K8&gt;0,IF(K8&gt;M8,"Errore n. max giorni! Verificare periodo inserito",IF(NETWORKDAYS.INTL(F8,G8,11,'MENU TENDINA'!I$30:I$41)=K8,"ok","")),"")</f>
        <v/>
      </c>
      <c r="M8" s="20" t="str">
        <f>IF(K8&gt;0,NETWORKDAYS.INTL(F8,G8,11,'MENU TENDINA'!$I$30:$I$41),"")</f>
        <v/>
      </c>
      <c r="N8" s="29"/>
      <c r="O8" s="22">
        <f t="shared" si="0"/>
        <v>0</v>
      </c>
      <c r="P8" s="22">
        <f t="shared" ref="P8:P71" si="11">IF(I8&gt;0,4.49,IF(J8&gt;0,4.49,0))</f>
        <v>0</v>
      </c>
      <c r="Q8" s="23">
        <f t="shared" si="1"/>
        <v>0</v>
      </c>
      <c r="R8" s="23">
        <f t="shared" si="2"/>
        <v>0</v>
      </c>
      <c r="S8" s="23">
        <f t="shared" si="3"/>
        <v>0</v>
      </c>
      <c r="T8" s="107">
        <f t="shared" ref="T8:T71" si="12">ROUND(Q8+R8+S8,2)</f>
        <v>0</v>
      </c>
      <c r="U8" s="25">
        <f t="shared" si="4"/>
        <v>0</v>
      </c>
      <c r="V8" s="26">
        <f>IF(U8=0,0,ROUND((U8-5000)/(20000-5000),2))</f>
        <v>0</v>
      </c>
      <c r="W8" s="178">
        <f t="shared" si="5"/>
        <v>0</v>
      </c>
      <c r="X8" s="179">
        <f t="shared" si="6"/>
        <v>0</v>
      </c>
      <c r="Y8" s="178">
        <f t="shared" si="7"/>
        <v>0</v>
      </c>
      <c r="Z8" s="179">
        <f t="shared" si="8"/>
        <v>0</v>
      </c>
      <c r="AA8" s="179">
        <f t="shared" si="9"/>
        <v>0</v>
      </c>
      <c r="AB8" s="110">
        <f t="shared" ref="AB8:AB71" si="13">ROUND((W8*H8)+(Y8*I8),2)</f>
        <v>0</v>
      </c>
      <c r="AC8" s="103">
        <f t="shared" ref="AC8:AC71" si="14">IF(K8&gt;0,IF(N8="","inserire Isee in colonna R",ROUND((X8*H8)+(Z8*I8)+(AA8*J8),2)),0)</f>
        <v>0</v>
      </c>
    </row>
    <row r="9" spans="1:33" ht="16.5" x14ac:dyDescent="0.35">
      <c r="A9" s="12"/>
      <c r="B9" s="13"/>
      <c r="C9" s="13"/>
      <c r="D9" s="14"/>
      <c r="E9" s="15"/>
      <c r="F9" s="16"/>
      <c r="G9" s="16"/>
      <c r="H9" s="17"/>
      <c r="I9" s="17"/>
      <c r="J9" s="17"/>
      <c r="K9" s="111">
        <f t="shared" si="10"/>
        <v>0</v>
      </c>
      <c r="L9" s="112" t="str">
        <f>IF(K9&gt;0,IF(K9&gt;M9,"Errore n. max giorni! Verificare periodo inserito",IF(NETWORKDAYS.INTL(F9,G9,11,'MENU TENDINA'!I$30:I$41)=K9,"ok","")),"")</f>
        <v/>
      </c>
      <c r="M9" s="20" t="str">
        <f>IF(K9&gt;0,NETWORKDAYS.INTL(F9,G9,11,'MENU TENDINA'!$I$30:$I$41),"")</f>
        <v/>
      </c>
      <c r="N9" s="29"/>
      <c r="O9" s="22">
        <f t="shared" si="0"/>
        <v>0</v>
      </c>
      <c r="P9" s="22">
        <f t="shared" si="11"/>
        <v>0</v>
      </c>
      <c r="Q9" s="23">
        <f t="shared" si="1"/>
        <v>0</v>
      </c>
      <c r="R9" s="23">
        <f t="shared" si="2"/>
        <v>0</v>
      </c>
      <c r="S9" s="23">
        <f t="shared" si="3"/>
        <v>0</v>
      </c>
      <c r="T9" s="107">
        <f t="shared" si="12"/>
        <v>0</v>
      </c>
      <c r="U9" s="25">
        <f t="shared" si="4"/>
        <v>0</v>
      </c>
      <c r="V9" s="26">
        <f t="shared" ref="V9:V72" si="15">IF(U9=0,0,ROUND((U9-5000)/(20000-5000),2))</f>
        <v>0</v>
      </c>
      <c r="W9" s="178">
        <f t="shared" si="5"/>
        <v>0</v>
      </c>
      <c r="X9" s="179">
        <f t="shared" si="6"/>
        <v>0</v>
      </c>
      <c r="Y9" s="178">
        <f t="shared" si="7"/>
        <v>0</v>
      </c>
      <c r="Z9" s="179">
        <f t="shared" si="8"/>
        <v>0</v>
      </c>
      <c r="AA9" s="179">
        <f t="shared" si="9"/>
        <v>0</v>
      </c>
      <c r="AB9" s="110">
        <f t="shared" si="13"/>
        <v>0</v>
      </c>
      <c r="AC9" s="103">
        <f t="shared" si="14"/>
        <v>0</v>
      </c>
    </row>
    <row r="10" spans="1:33" ht="16.5" x14ac:dyDescent="0.35">
      <c r="A10" s="12"/>
      <c r="B10" s="13"/>
      <c r="C10" s="13"/>
      <c r="D10" s="14"/>
      <c r="E10" s="15"/>
      <c r="F10" s="16"/>
      <c r="G10" s="16"/>
      <c r="H10" s="17"/>
      <c r="I10" s="17"/>
      <c r="J10" s="17"/>
      <c r="K10" s="111">
        <f t="shared" si="10"/>
        <v>0</v>
      </c>
      <c r="L10" s="112" t="str">
        <f>IF(K10&gt;0,IF(K10&gt;M10,"Errore n. max giorni! Verificare periodo inserito",IF(NETWORKDAYS.INTL(F10,G10,11,'MENU TENDINA'!I$30:I$41)=K10,"ok","")),"")</f>
        <v/>
      </c>
      <c r="M10" s="20" t="str">
        <f>IF(K10&gt;0,NETWORKDAYS.INTL(F10,G10,11,'MENU TENDINA'!$I$30:$I$41),"")</f>
        <v/>
      </c>
      <c r="N10" s="29"/>
      <c r="O10" s="22">
        <f t="shared" si="0"/>
        <v>0</v>
      </c>
      <c r="P10" s="22">
        <f t="shared" si="11"/>
        <v>0</v>
      </c>
      <c r="Q10" s="23">
        <f t="shared" si="1"/>
        <v>0</v>
      </c>
      <c r="R10" s="23">
        <f t="shared" si="2"/>
        <v>0</v>
      </c>
      <c r="S10" s="23">
        <f t="shared" si="3"/>
        <v>0</v>
      </c>
      <c r="T10" s="107">
        <f t="shared" si="12"/>
        <v>0</v>
      </c>
      <c r="U10" s="25">
        <f t="shared" si="4"/>
        <v>0</v>
      </c>
      <c r="V10" s="26">
        <f t="shared" si="15"/>
        <v>0</v>
      </c>
      <c r="W10" s="178">
        <f t="shared" si="5"/>
        <v>0</v>
      </c>
      <c r="X10" s="179">
        <f t="shared" si="6"/>
        <v>0</v>
      </c>
      <c r="Y10" s="178">
        <f t="shared" si="7"/>
        <v>0</v>
      </c>
      <c r="Z10" s="179">
        <f t="shared" si="8"/>
        <v>0</v>
      </c>
      <c r="AA10" s="179">
        <f t="shared" si="9"/>
        <v>0</v>
      </c>
      <c r="AB10" s="110">
        <f t="shared" si="13"/>
        <v>0</v>
      </c>
      <c r="AC10" s="103">
        <f t="shared" si="14"/>
        <v>0</v>
      </c>
    </row>
    <row r="11" spans="1:33" ht="16.5" x14ac:dyDescent="0.35">
      <c r="A11" s="12"/>
      <c r="B11" s="13"/>
      <c r="C11" s="13"/>
      <c r="D11" s="14"/>
      <c r="E11" s="15"/>
      <c r="F11" s="16"/>
      <c r="G11" s="16"/>
      <c r="H11" s="17"/>
      <c r="I11" s="17"/>
      <c r="J11" s="17"/>
      <c r="K11" s="111">
        <f t="shared" si="10"/>
        <v>0</v>
      </c>
      <c r="L11" s="112" t="str">
        <f>IF(K11&gt;0,IF(K11&gt;M11,"Errore n. max giorni! Verificare periodo inserito",IF(NETWORKDAYS.INTL(F11,G11,11,'MENU TENDINA'!I$30:I$41)=K11,"ok","")),"")</f>
        <v/>
      </c>
      <c r="M11" s="20" t="str">
        <f>IF(K11&gt;0,NETWORKDAYS.INTL(F11,G11,11,'MENU TENDINA'!$I$30:$I$41),"")</f>
        <v/>
      </c>
      <c r="N11" s="29"/>
      <c r="O11" s="22">
        <f t="shared" si="0"/>
        <v>0</v>
      </c>
      <c r="P11" s="22">
        <f t="shared" si="11"/>
        <v>0</v>
      </c>
      <c r="Q11" s="23">
        <f t="shared" si="1"/>
        <v>0</v>
      </c>
      <c r="R11" s="23">
        <f t="shared" si="2"/>
        <v>0</v>
      </c>
      <c r="S11" s="23">
        <f t="shared" si="3"/>
        <v>0</v>
      </c>
      <c r="T11" s="107">
        <f t="shared" si="12"/>
        <v>0</v>
      </c>
      <c r="U11" s="25">
        <f t="shared" si="4"/>
        <v>0</v>
      </c>
      <c r="V11" s="26">
        <f t="shared" si="15"/>
        <v>0</v>
      </c>
      <c r="W11" s="178">
        <f t="shared" si="5"/>
        <v>0</v>
      </c>
      <c r="X11" s="179">
        <f t="shared" si="6"/>
        <v>0</v>
      </c>
      <c r="Y11" s="178">
        <f t="shared" si="7"/>
        <v>0</v>
      </c>
      <c r="Z11" s="179">
        <f t="shared" si="8"/>
        <v>0</v>
      </c>
      <c r="AA11" s="179">
        <f t="shared" si="9"/>
        <v>0</v>
      </c>
      <c r="AB11" s="110">
        <f t="shared" si="13"/>
        <v>0</v>
      </c>
      <c r="AC11" s="103">
        <f t="shared" si="14"/>
        <v>0</v>
      </c>
    </row>
    <row r="12" spans="1:33" ht="16.5" x14ac:dyDescent="0.35">
      <c r="A12" s="12"/>
      <c r="B12" s="13"/>
      <c r="C12" s="13"/>
      <c r="D12" s="14"/>
      <c r="E12" s="15"/>
      <c r="F12" s="16"/>
      <c r="G12" s="16"/>
      <c r="H12" s="17"/>
      <c r="I12" s="17"/>
      <c r="J12" s="17"/>
      <c r="K12" s="111">
        <f t="shared" si="10"/>
        <v>0</v>
      </c>
      <c r="L12" s="112" t="str">
        <f>IF(K12&gt;0,IF(K12&gt;M12,"Errore n. max giorni! Verificare periodo inserito",IF(NETWORKDAYS.INTL(F12,G12,11,'MENU TENDINA'!I$30:I$41)=K12,"ok","")),"")</f>
        <v/>
      </c>
      <c r="M12" s="20" t="str">
        <f>IF(K12&gt;0,NETWORKDAYS.INTL(F12,G12,11,'MENU TENDINA'!$I$30:$I$41),"")</f>
        <v/>
      </c>
      <c r="N12" s="29"/>
      <c r="O12" s="22">
        <f t="shared" si="0"/>
        <v>0</v>
      </c>
      <c r="P12" s="22">
        <f t="shared" si="11"/>
        <v>0</v>
      </c>
      <c r="Q12" s="23">
        <f t="shared" si="1"/>
        <v>0</v>
      </c>
      <c r="R12" s="23">
        <f t="shared" si="2"/>
        <v>0</v>
      </c>
      <c r="S12" s="23">
        <f t="shared" si="3"/>
        <v>0</v>
      </c>
      <c r="T12" s="107">
        <f t="shared" si="12"/>
        <v>0</v>
      </c>
      <c r="U12" s="25">
        <f t="shared" si="4"/>
        <v>0</v>
      </c>
      <c r="V12" s="26">
        <f t="shared" si="15"/>
        <v>0</v>
      </c>
      <c r="W12" s="178">
        <f t="shared" si="5"/>
        <v>0</v>
      </c>
      <c r="X12" s="179">
        <f t="shared" si="6"/>
        <v>0</v>
      </c>
      <c r="Y12" s="178">
        <f t="shared" si="7"/>
        <v>0</v>
      </c>
      <c r="Z12" s="179">
        <f t="shared" si="8"/>
        <v>0</v>
      </c>
      <c r="AA12" s="179">
        <f t="shared" si="9"/>
        <v>0</v>
      </c>
      <c r="AB12" s="110">
        <f t="shared" si="13"/>
        <v>0</v>
      </c>
      <c r="AC12" s="103">
        <f t="shared" si="14"/>
        <v>0</v>
      </c>
    </row>
    <row r="13" spans="1:33" ht="16.5" x14ac:dyDescent="0.35">
      <c r="A13" s="12"/>
      <c r="B13" s="13"/>
      <c r="C13" s="13"/>
      <c r="D13" s="14"/>
      <c r="E13" s="15"/>
      <c r="F13" s="16"/>
      <c r="G13" s="16"/>
      <c r="H13" s="17"/>
      <c r="I13" s="17"/>
      <c r="J13" s="17"/>
      <c r="K13" s="111">
        <f t="shared" si="10"/>
        <v>0</v>
      </c>
      <c r="L13" s="112" t="str">
        <f>IF(K13&gt;0,IF(K13&gt;M13,"Errore n. max giorni! Verificare periodo inserito",IF(NETWORKDAYS.INTL(F13,G13,11,'MENU TENDINA'!I$30:I$41)=K13,"ok","")),"")</f>
        <v/>
      </c>
      <c r="M13" s="20" t="str">
        <f>IF(K13&gt;0,NETWORKDAYS.INTL(F13,G13,11,'MENU TENDINA'!$I$30:$I$41),"")</f>
        <v/>
      </c>
      <c r="N13" s="29"/>
      <c r="O13" s="22">
        <f t="shared" si="0"/>
        <v>0</v>
      </c>
      <c r="P13" s="22">
        <f t="shared" si="11"/>
        <v>0</v>
      </c>
      <c r="Q13" s="23">
        <f t="shared" si="1"/>
        <v>0</v>
      </c>
      <c r="R13" s="23">
        <f t="shared" si="2"/>
        <v>0</v>
      </c>
      <c r="S13" s="23">
        <f t="shared" si="3"/>
        <v>0</v>
      </c>
      <c r="T13" s="107">
        <f t="shared" si="12"/>
        <v>0</v>
      </c>
      <c r="U13" s="25">
        <f t="shared" si="4"/>
        <v>0</v>
      </c>
      <c r="V13" s="26">
        <f t="shared" si="15"/>
        <v>0</v>
      </c>
      <c r="W13" s="178">
        <f t="shared" si="5"/>
        <v>0</v>
      </c>
      <c r="X13" s="179">
        <f t="shared" si="6"/>
        <v>0</v>
      </c>
      <c r="Y13" s="178">
        <f t="shared" si="7"/>
        <v>0</v>
      </c>
      <c r="Z13" s="179">
        <f t="shared" si="8"/>
        <v>0</v>
      </c>
      <c r="AA13" s="179">
        <f t="shared" si="9"/>
        <v>0</v>
      </c>
      <c r="AB13" s="110">
        <f t="shared" si="13"/>
        <v>0</v>
      </c>
      <c r="AC13" s="103">
        <f t="shared" si="14"/>
        <v>0</v>
      </c>
    </row>
    <row r="14" spans="1:33" ht="16.5" x14ac:dyDescent="0.35">
      <c r="A14" s="12"/>
      <c r="B14" s="13"/>
      <c r="C14" s="13"/>
      <c r="D14" s="14"/>
      <c r="E14" s="15"/>
      <c r="F14" s="16"/>
      <c r="G14" s="16"/>
      <c r="H14" s="17"/>
      <c r="I14" s="17"/>
      <c r="J14" s="17"/>
      <c r="K14" s="111">
        <f t="shared" si="10"/>
        <v>0</v>
      </c>
      <c r="L14" s="112" t="str">
        <f>IF(K14&gt;0,IF(K14&gt;M14,"Errore n. max giorni! Verificare periodo inserito",IF(NETWORKDAYS.INTL(F14,G14,11,'MENU TENDINA'!I$30:I$41)=K14,"ok","")),"")</f>
        <v/>
      </c>
      <c r="M14" s="20" t="str">
        <f>IF(K14&gt;0,NETWORKDAYS.INTL(F14,G14,11,'MENU TENDINA'!$I$30:$I$41),"")</f>
        <v/>
      </c>
      <c r="N14" s="29"/>
      <c r="O14" s="22">
        <f t="shared" si="0"/>
        <v>0</v>
      </c>
      <c r="P14" s="22">
        <f t="shared" si="11"/>
        <v>0</v>
      </c>
      <c r="Q14" s="23">
        <f t="shared" si="1"/>
        <v>0</v>
      </c>
      <c r="R14" s="23">
        <f t="shared" si="2"/>
        <v>0</v>
      </c>
      <c r="S14" s="23">
        <f t="shared" si="3"/>
        <v>0</v>
      </c>
      <c r="T14" s="107">
        <f t="shared" si="12"/>
        <v>0</v>
      </c>
      <c r="U14" s="25">
        <f t="shared" si="4"/>
        <v>0</v>
      </c>
      <c r="V14" s="26">
        <f t="shared" si="15"/>
        <v>0</v>
      </c>
      <c r="W14" s="178">
        <f t="shared" si="5"/>
        <v>0</v>
      </c>
      <c r="X14" s="179">
        <f t="shared" si="6"/>
        <v>0</v>
      </c>
      <c r="Y14" s="178">
        <f t="shared" si="7"/>
        <v>0</v>
      </c>
      <c r="Z14" s="179">
        <f t="shared" si="8"/>
        <v>0</v>
      </c>
      <c r="AA14" s="179">
        <f t="shared" si="9"/>
        <v>0</v>
      </c>
      <c r="AB14" s="110">
        <f t="shared" si="13"/>
        <v>0</v>
      </c>
      <c r="AC14" s="103">
        <f t="shared" si="14"/>
        <v>0</v>
      </c>
    </row>
    <row r="15" spans="1:33" ht="16.5" x14ac:dyDescent="0.35">
      <c r="A15" s="12"/>
      <c r="B15" s="13"/>
      <c r="C15" s="13"/>
      <c r="D15" s="14"/>
      <c r="E15" s="15"/>
      <c r="F15" s="16"/>
      <c r="G15" s="16"/>
      <c r="H15" s="17"/>
      <c r="I15" s="17"/>
      <c r="J15" s="17"/>
      <c r="K15" s="111">
        <f t="shared" si="10"/>
        <v>0</v>
      </c>
      <c r="L15" s="112" t="str">
        <f>IF(K15&gt;0,IF(K15&gt;M15,"Errore n. max giorni! Verificare periodo inserito",IF(NETWORKDAYS.INTL(F15,G15,11,'MENU TENDINA'!I$30:I$41)=K15,"ok","")),"")</f>
        <v/>
      </c>
      <c r="M15" s="20" t="str">
        <f>IF(K15&gt;0,NETWORKDAYS.INTL(F15,G15,11,'MENU TENDINA'!$I$30:$I$41),"")</f>
        <v/>
      </c>
      <c r="N15" s="29"/>
      <c r="O15" s="22">
        <f t="shared" si="0"/>
        <v>0</v>
      </c>
      <c r="P15" s="22">
        <f t="shared" si="11"/>
        <v>0</v>
      </c>
      <c r="Q15" s="23">
        <f t="shared" si="1"/>
        <v>0</v>
      </c>
      <c r="R15" s="23">
        <f t="shared" si="2"/>
        <v>0</v>
      </c>
      <c r="S15" s="23">
        <f t="shared" si="3"/>
        <v>0</v>
      </c>
      <c r="T15" s="107">
        <f t="shared" si="12"/>
        <v>0</v>
      </c>
      <c r="U15" s="25">
        <f t="shared" si="4"/>
        <v>0</v>
      </c>
      <c r="V15" s="26">
        <f t="shared" si="15"/>
        <v>0</v>
      </c>
      <c r="W15" s="178">
        <f t="shared" si="5"/>
        <v>0</v>
      </c>
      <c r="X15" s="179">
        <f t="shared" si="6"/>
        <v>0</v>
      </c>
      <c r="Y15" s="178">
        <f t="shared" si="7"/>
        <v>0</v>
      </c>
      <c r="Z15" s="179">
        <f t="shared" si="8"/>
        <v>0</v>
      </c>
      <c r="AA15" s="179">
        <f t="shared" si="9"/>
        <v>0</v>
      </c>
      <c r="AB15" s="110">
        <f t="shared" si="13"/>
        <v>0</v>
      </c>
      <c r="AC15" s="103">
        <f t="shared" si="14"/>
        <v>0</v>
      </c>
    </row>
    <row r="16" spans="1:33" ht="16.5" x14ac:dyDescent="0.35">
      <c r="A16" s="12"/>
      <c r="B16" s="13"/>
      <c r="C16" s="13"/>
      <c r="D16" s="14"/>
      <c r="E16" s="15"/>
      <c r="F16" s="16"/>
      <c r="G16" s="16"/>
      <c r="H16" s="17"/>
      <c r="I16" s="17"/>
      <c r="J16" s="17"/>
      <c r="K16" s="111">
        <f t="shared" si="10"/>
        <v>0</v>
      </c>
      <c r="L16" s="112" t="str">
        <f>IF(K16&gt;0,IF(K16&gt;M16,"Errore n. max giorni! Verificare periodo inserito",IF(NETWORKDAYS.INTL(F16,G16,11,'MENU TENDINA'!I$30:I$41)=K16,"ok","")),"")</f>
        <v/>
      </c>
      <c r="M16" s="20" t="str">
        <f>IF(K16&gt;0,NETWORKDAYS.INTL(F16,G16,11,'MENU TENDINA'!$I$30:$I$41),"")</f>
        <v/>
      </c>
      <c r="N16" s="29"/>
      <c r="O16" s="22">
        <f t="shared" si="0"/>
        <v>0</v>
      </c>
      <c r="P16" s="22">
        <f t="shared" si="11"/>
        <v>0</v>
      </c>
      <c r="Q16" s="23">
        <f t="shared" si="1"/>
        <v>0</v>
      </c>
      <c r="R16" s="23">
        <f t="shared" si="2"/>
        <v>0</v>
      </c>
      <c r="S16" s="23">
        <f t="shared" si="3"/>
        <v>0</v>
      </c>
      <c r="T16" s="107">
        <f t="shared" si="12"/>
        <v>0</v>
      </c>
      <c r="U16" s="25">
        <f t="shared" si="4"/>
        <v>0</v>
      </c>
      <c r="V16" s="26">
        <f t="shared" si="15"/>
        <v>0</v>
      </c>
      <c r="W16" s="178">
        <f t="shared" si="5"/>
        <v>0</v>
      </c>
      <c r="X16" s="179">
        <f t="shared" si="6"/>
        <v>0</v>
      </c>
      <c r="Y16" s="178">
        <f t="shared" si="7"/>
        <v>0</v>
      </c>
      <c r="Z16" s="179">
        <f t="shared" si="8"/>
        <v>0</v>
      </c>
      <c r="AA16" s="179">
        <f t="shared" si="9"/>
        <v>0</v>
      </c>
      <c r="AB16" s="110">
        <f t="shared" si="13"/>
        <v>0</v>
      </c>
      <c r="AC16" s="103">
        <f t="shared" si="14"/>
        <v>0</v>
      </c>
    </row>
    <row r="17" spans="1:29" ht="16.5" x14ac:dyDescent="0.35">
      <c r="A17" s="12"/>
      <c r="B17" s="13"/>
      <c r="C17" s="13"/>
      <c r="D17" s="14"/>
      <c r="E17" s="15"/>
      <c r="F17" s="16"/>
      <c r="G17" s="16"/>
      <c r="H17" s="17"/>
      <c r="I17" s="17"/>
      <c r="J17" s="17"/>
      <c r="K17" s="111">
        <f t="shared" si="10"/>
        <v>0</v>
      </c>
      <c r="L17" s="112" t="str">
        <f>IF(K17&gt;0,IF(K17&gt;M17,"Errore n. max giorni! Verificare periodo inserito",IF(NETWORKDAYS.INTL(F17,G17,11,'MENU TENDINA'!I$30:I$41)=K17,"ok","")),"")</f>
        <v/>
      </c>
      <c r="M17" s="20" t="str">
        <f>IF(K17&gt;0,NETWORKDAYS.INTL(F17,G17,11,'MENU TENDINA'!$I$30:$I$41),"")</f>
        <v/>
      </c>
      <c r="N17" s="29"/>
      <c r="O17" s="22">
        <f t="shared" si="0"/>
        <v>0</v>
      </c>
      <c r="P17" s="22">
        <f t="shared" si="11"/>
        <v>0</v>
      </c>
      <c r="Q17" s="23">
        <f t="shared" si="1"/>
        <v>0</v>
      </c>
      <c r="R17" s="23">
        <f t="shared" si="2"/>
        <v>0</v>
      </c>
      <c r="S17" s="23">
        <f t="shared" si="3"/>
        <v>0</v>
      </c>
      <c r="T17" s="107">
        <f t="shared" si="12"/>
        <v>0</v>
      </c>
      <c r="U17" s="25">
        <f t="shared" si="4"/>
        <v>0</v>
      </c>
      <c r="V17" s="26">
        <f t="shared" si="15"/>
        <v>0</v>
      </c>
      <c r="W17" s="178">
        <f t="shared" si="5"/>
        <v>0</v>
      </c>
      <c r="X17" s="179">
        <f t="shared" si="6"/>
        <v>0</v>
      </c>
      <c r="Y17" s="178">
        <f t="shared" si="7"/>
        <v>0</v>
      </c>
      <c r="Z17" s="179">
        <f t="shared" si="8"/>
        <v>0</v>
      </c>
      <c r="AA17" s="179">
        <f t="shared" si="9"/>
        <v>0</v>
      </c>
      <c r="AB17" s="110">
        <f t="shared" si="13"/>
        <v>0</v>
      </c>
      <c r="AC17" s="103">
        <f t="shared" si="14"/>
        <v>0</v>
      </c>
    </row>
    <row r="18" spans="1:29" ht="16.5" x14ac:dyDescent="0.35">
      <c r="A18" s="12"/>
      <c r="B18" s="13"/>
      <c r="C18" s="13"/>
      <c r="D18" s="14"/>
      <c r="E18" s="15"/>
      <c r="F18" s="16"/>
      <c r="G18" s="16"/>
      <c r="H18" s="17"/>
      <c r="I18" s="17"/>
      <c r="J18" s="17"/>
      <c r="K18" s="111">
        <f t="shared" si="10"/>
        <v>0</v>
      </c>
      <c r="L18" s="112" t="str">
        <f>IF(K18&gt;0,IF(K18&gt;M18,"Errore n. max giorni! Verificare periodo inserito",IF(NETWORKDAYS.INTL(F18,G18,11,'MENU TENDINA'!I$30:I$41)=K18,"ok","")),"")</f>
        <v/>
      </c>
      <c r="M18" s="20" t="str">
        <f>IF(K18&gt;0,NETWORKDAYS.INTL(F18,G18,11,'MENU TENDINA'!$I$30:$I$41),"")</f>
        <v/>
      </c>
      <c r="N18" s="29"/>
      <c r="O18" s="22">
        <f t="shared" si="0"/>
        <v>0</v>
      </c>
      <c r="P18" s="22">
        <f t="shared" si="11"/>
        <v>0</v>
      </c>
      <c r="Q18" s="23">
        <f t="shared" si="1"/>
        <v>0</v>
      </c>
      <c r="R18" s="23">
        <f t="shared" si="2"/>
        <v>0</v>
      </c>
      <c r="S18" s="23">
        <f t="shared" si="3"/>
        <v>0</v>
      </c>
      <c r="T18" s="107">
        <f t="shared" si="12"/>
        <v>0</v>
      </c>
      <c r="U18" s="25">
        <f t="shared" si="4"/>
        <v>0</v>
      </c>
      <c r="V18" s="26">
        <f t="shared" si="15"/>
        <v>0</v>
      </c>
      <c r="W18" s="178">
        <f t="shared" si="5"/>
        <v>0</v>
      </c>
      <c r="X18" s="179">
        <f t="shared" si="6"/>
        <v>0</v>
      </c>
      <c r="Y18" s="178">
        <f t="shared" si="7"/>
        <v>0</v>
      </c>
      <c r="Z18" s="179">
        <f t="shared" si="8"/>
        <v>0</v>
      </c>
      <c r="AA18" s="179">
        <f t="shared" si="9"/>
        <v>0</v>
      </c>
      <c r="AB18" s="110">
        <f t="shared" si="13"/>
        <v>0</v>
      </c>
      <c r="AC18" s="103">
        <f t="shared" si="14"/>
        <v>0</v>
      </c>
    </row>
    <row r="19" spans="1:29" ht="16.5" x14ac:dyDescent="0.35">
      <c r="A19" s="12"/>
      <c r="B19" s="13"/>
      <c r="C19" s="13"/>
      <c r="D19" s="14"/>
      <c r="E19" s="15"/>
      <c r="F19" s="16"/>
      <c r="G19" s="16"/>
      <c r="H19" s="17"/>
      <c r="I19" s="17"/>
      <c r="J19" s="17"/>
      <c r="K19" s="111">
        <f t="shared" si="10"/>
        <v>0</v>
      </c>
      <c r="L19" s="112" t="str">
        <f>IF(K19&gt;0,IF(K19&gt;M19,"Errore n. max giorni! Verificare periodo inserito",IF(NETWORKDAYS.INTL(F19,G19,11,'MENU TENDINA'!I$30:I$41)=K19,"ok","")),"")</f>
        <v/>
      </c>
      <c r="M19" s="20" t="str">
        <f>IF(K19&gt;0,NETWORKDAYS.INTL(F19,G19,11,'MENU TENDINA'!$I$30:$I$41),"")</f>
        <v/>
      </c>
      <c r="N19" s="29"/>
      <c r="O19" s="22">
        <f t="shared" si="0"/>
        <v>0</v>
      </c>
      <c r="P19" s="22">
        <f t="shared" si="11"/>
        <v>0</v>
      </c>
      <c r="Q19" s="23">
        <f t="shared" si="1"/>
        <v>0</v>
      </c>
      <c r="R19" s="23">
        <f t="shared" si="2"/>
        <v>0</v>
      </c>
      <c r="S19" s="23">
        <f t="shared" si="3"/>
        <v>0</v>
      </c>
      <c r="T19" s="107">
        <f t="shared" si="12"/>
        <v>0</v>
      </c>
      <c r="U19" s="25">
        <f t="shared" si="4"/>
        <v>0</v>
      </c>
      <c r="V19" s="26">
        <f t="shared" si="15"/>
        <v>0</v>
      </c>
      <c r="W19" s="178">
        <f t="shared" si="5"/>
        <v>0</v>
      </c>
      <c r="X19" s="179">
        <f t="shared" si="6"/>
        <v>0</v>
      </c>
      <c r="Y19" s="178">
        <f t="shared" si="7"/>
        <v>0</v>
      </c>
      <c r="Z19" s="179">
        <f t="shared" si="8"/>
        <v>0</v>
      </c>
      <c r="AA19" s="179">
        <f t="shared" si="9"/>
        <v>0</v>
      </c>
      <c r="AB19" s="110">
        <f t="shared" si="13"/>
        <v>0</v>
      </c>
      <c r="AC19" s="103">
        <f t="shared" si="14"/>
        <v>0</v>
      </c>
    </row>
    <row r="20" spans="1:29" ht="16.5" x14ac:dyDescent="0.35">
      <c r="A20" s="12"/>
      <c r="B20" s="13"/>
      <c r="C20" s="13"/>
      <c r="D20" s="14"/>
      <c r="E20" s="15"/>
      <c r="F20" s="16"/>
      <c r="G20" s="16"/>
      <c r="H20" s="17"/>
      <c r="I20" s="17"/>
      <c r="J20" s="17"/>
      <c r="K20" s="111">
        <f t="shared" si="10"/>
        <v>0</v>
      </c>
      <c r="L20" s="112" t="str">
        <f>IF(K20&gt;0,IF(K20&gt;M20,"Errore n. max giorni! Verificare periodo inserito",IF(NETWORKDAYS.INTL(F20,G20,11,'MENU TENDINA'!I$30:I$41)=K20,"ok","")),"")</f>
        <v/>
      </c>
      <c r="M20" s="20" t="str">
        <f>IF(K20&gt;0,NETWORKDAYS.INTL(F20,G20,11,'MENU TENDINA'!$I$30:$I$41),"")</f>
        <v/>
      </c>
      <c r="N20" s="29"/>
      <c r="O20" s="22">
        <f t="shared" si="0"/>
        <v>0</v>
      </c>
      <c r="P20" s="22">
        <f t="shared" si="11"/>
        <v>0</v>
      </c>
      <c r="Q20" s="23">
        <f t="shared" si="1"/>
        <v>0</v>
      </c>
      <c r="R20" s="23">
        <f t="shared" si="2"/>
        <v>0</v>
      </c>
      <c r="S20" s="23">
        <f t="shared" si="3"/>
        <v>0</v>
      </c>
      <c r="T20" s="107">
        <f t="shared" si="12"/>
        <v>0</v>
      </c>
      <c r="U20" s="25">
        <f t="shared" si="4"/>
        <v>0</v>
      </c>
      <c r="V20" s="26">
        <f t="shared" si="15"/>
        <v>0</v>
      </c>
      <c r="W20" s="178">
        <f t="shared" si="5"/>
        <v>0</v>
      </c>
      <c r="X20" s="179">
        <f t="shared" si="6"/>
        <v>0</v>
      </c>
      <c r="Y20" s="178">
        <f t="shared" si="7"/>
        <v>0</v>
      </c>
      <c r="Z20" s="179">
        <f t="shared" si="8"/>
        <v>0</v>
      </c>
      <c r="AA20" s="179">
        <f t="shared" si="9"/>
        <v>0</v>
      </c>
      <c r="AB20" s="110">
        <f t="shared" si="13"/>
        <v>0</v>
      </c>
      <c r="AC20" s="103">
        <f t="shared" si="14"/>
        <v>0</v>
      </c>
    </row>
    <row r="21" spans="1:29" ht="16.5" x14ac:dyDescent="0.35">
      <c r="A21" s="12"/>
      <c r="B21" s="13"/>
      <c r="C21" s="13"/>
      <c r="D21" s="14"/>
      <c r="E21" s="15"/>
      <c r="F21" s="16"/>
      <c r="G21" s="16"/>
      <c r="H21" s="17"/>
      <c r="I21" s="17"/>
      <c r="J21" s="17"/>
      <c r="K21" s="111">
        <f t="shared" si="10"/>
        <v>0</v>
      </c>
      <c r="L21" s="112" t="str">
        <f>IF(K21&gt;0,IF(K21&gt;M21,"Errore n. max giorni! Verificare periodo inserito",IF(NETWORKDAYS.INTL(F21,G21,11,'MENU TENDINA'!I$30:I$41)=K21,"ok","")),"")</f>
        <v/>
      </c>
      <c r="M21" s="20" t="str">
        <f>IF(K21&gt;0,NETWORKDAYS.INTL(F21,G21,11,'MENU TENDINA'!$I$30:$I$41),"")</f>
        <v/>
      </c>
      <c r="N21" s="29"/>
      <c r="O21" s="22">
        <f t="shared" si="0"/>
        <v>0</v>
      </c>
      <c r="P21" s="22">
        <f t="shared" si="11"/>
        <v>0</v>
      </c>
      <c r="Q21" s="23">
        <f t="shared" si="1"/>
        <v>0</v>
      </c>
      <c r="R21" s="23">
        <f t="shared" si="2"/>
        <v>0</v>
      </c>
      <c r="S21" s="23">
        <f t="shared" si="3"/>
        <v>0</v>
      </c>
      <c r="T21" s="107">
        <f t="shared" si="12"/>
        <v>0</v>
      </c>
      <c r="U21" s="25">
        <f t="shared" si="4"/>
        <v>0</v>
      </c>
      <c r="V21" s="26">
        <f t="shared" si="15"/>
        <v>0</v>
      </c>
      <c r="W21" s="178">
        <f t="shared" si="5"/>
        <v>0</v>
      </c>
      <c r="X21" s="179">
        <f t="shared" si="6"/>
        <v>0</v>
      </c>
      <c r="Y21" s="178">
        <f t="shared" si="7"/>
        <v>0</v>
      </c>
      <c r="Z21" s="179">
        <f t="shared" si="8"/>
        <v>0</v>
      </c>
      <c r="AA21" s="179">
        <f t="shared" si="9"/>
        <v>0</v>
      </c>
      <c r="AB21" s="110">
        <f t="shared" si="13"/>
        <v>0</v>
      </c>
      <c r="AC21" s="103">
        <f t="shared" si="14"/>
        <v>0</v>
      </c>
    </row>
    <row r="22" spans="1:29" ht="16.5" x14ac:dyDescent="0.35">
      <c r="A22" s="12"/>
      <c r="B22" s="13"/>
      <c r="C22" s="13"/>
      <c r="D22" s="14"/>
      <c r="E22" s="15"/>
      <c r="F22" s="16"/>
      <c r="G22" s="16"/>
      <c r="H22" s="17"/>
      <c r="I22" s="17"/>
      <c r="J22" s="17"/>
      <c r="K22" s="111">
        <f t="shared" si="10"/>
        <v>0</v>
      </c>
      <c r="L22" s="112" t="str">
        <f>IF(K22&gt;0,IF(K22&gt;M22,"Errore n. max giorni! Verificare periodo inserito",IF(NETWORKDAYS.INTL(F22,G22,11,'MENU TENDINA'!I$30:I$41)=K22,"ok","")),"")</f>
        <v/>
      </c>
      <c r="M22" s="20" t="str">
        <f>IF(K22&gt;0,NETWORKDAYS.INTL(F22,G22,11,'MENU TENDINA'!$I$30:$I$41),"")</f>
        <v/>
      </c>
      <c r="N22" s="29"/>
      <c r="O22" s="22">
        <f t="shared" si="0"/>
        <v>0</v>
      </c>
      <c r="P22" s="22">
        <f t="shared" si="11"/>
        <v>0</v>
      </c>
      <c r="Q22" s="23">
        <f t="shared" si="1"/>
        <v>0</v>
      </c>
      <c r="R22" s="23">
        <f t="shared" si="2"/>
        <v>0</v>
      </c>
      <c r="S22" s="23">
        <f t="shared" si="3"/>
        <v>0</v>
      </c>
      <c r="T22" s="107">
        <f t="shared" si="12"/>
        <v>0</v>
      </c>
      <c r="U22" s="25">
        <f t="shared" si="4"/>
        <v>0</v>
      </c>
      <c r="V22" s="26">
        <f t="shared" si="15"/>
        <v>0</v>
      </c>
      <c r="W22" s="178">
        <f t="shared" si="5"/>
        <v>0</v>
      </c>
      <c r="X22" s="179">
        <f t="shared" si="6"/>
        <v>0</v>
      </c>
      <c r="Y22" s="178">
        <f t="shared" si="7"/>
        <v>0</v>
      </c>
      <c r="Z22" s="179">
        <f t="shared" si="8"/>
        <v>0</v>
      </c>
      <c r="AA22" s="179">
        <f t="shared" si="9"/>
        <v>0</v>
      </c>
      <c r="AB22" s="110">
        <f t="shared" si="13"/>
        <v>0</v>
      </c>
      <c r="AC22" s="103">
        <f t="shared" si="14"/>
        <v>0</v>
      </c>
    </row>
    <row r="23" spans="1:29" ht="16.5" x14ac:dyDescent="0.35">
      <c r="A23" s="12"/>
      <c r="B23" s="13"/>
      <c r="C23" s="13"/>
      <c r="D23" s="14"/>
      <c r="E23" s="15"/>
      <c r="F23" s="16"/>
      <c r="G23" s="16"/>
      <c r="H23" s="17"/>
      <c r="I23" s="17"/>
      <c r="J23" s="17"/>
      <c r="K23" s="111">
        <f t="shared" si="10"/>
        <v>0</v>
      </c>
      <c r="L23" s="112" t="str">
        <f>IF(K23&gt;0,IF(K23&gt;M23,"Errore n. max giorni! Verificare periodo inserito",IF(NETWORKDAYS.INTL(F23,G23,11,'MENU TENDINA'!I$30:I$41)=K23,"ok","")),"")</f>
        <v/>
      </c>
      <c r="M23" s="20" t="str">
        <f>IF(K23&gt;0,NETWORKDAYS.INTL(F23,G23,11,'MENU TENDINA'!$I$30:$I$41),"")</f>
        <v/>
      </c>
      <c r="N23" s="29"/>
      <c r="O23" s="22">
        <f t="shared" si="0"/>
        <v>0</v>
      </c>
      <c r="P23" s="22">
        <f t="shared" si="11"/>
        <v>0</v>
      </c>
      <c r="Q23" s="23">
        <f t="shared" si="1"/>
        <v>0</v>
      </c>
      <c r="R23" s="23">
        <f t="shared" si="2"/>
        <v>0</v>
      </c>
      <c r="S23" s="23">
        <f t="shared" si="3"/>
        <v>0</v>
      </c>
      <c r="T23" s="107">
        <f t="shared" si="12"/>
        <v>0</v>
      </c>
      <c r="U23" s="25">
        <f t="shared" si="4"/>
        <v>0</v>
      </c>
      <c r="V23" s="26">
        <f t="shared" si="15"/>
        <v>0</v>
      </c>
      <c r="W23" s="178">
        <f t="shared" si="5"/>
        <v>0</v>
      </c>
      <c r="X23" s="179">
        <f t="shared" si="6"/>
        <v>0</v>
      </c>
      <c r="Y23" s="178">
        <f t="shared" si="7"/>
        <v>0</v>
      </c>
      <c r="Z23" s="179">
        <f t="shared" si="8"/>
        <v>0</v>
      </c>
      <c r="AA23" s="179">
        <f t="shared" si="9"/>
        <v>0</v>
      </c>
      <c r="AB23" s="110">
        <f t="shared" si="13"/>
        <v>0</v>
      </c>
      <c r="AC23" s="103">
        <f t="shared" si="14"/>
        <v>0</v>
      </c>
    </row>
    <row r="24" spans="1:29" ht="16.5" x14ac:dyDescent="0.35">
      <c r="A24" s="12"/>
      <c r="B24" s="13"/>
      <c r="C24" s="13"/>
      <c r="D24" s="14"/>
      <c r="E24" s="15"/>
      <c r="F24" s="16"/>
      <c r="G24" s="16"/>
      <c r="H24" s="17"/>
      <c r="I24" s="17"/>
      <c r="J24" s="17"/>
      <c r="K24" s="111">
        <f t="shared" si="10"/>
        <v>0</v>
      </c>
      <c r="L24" s="112" t="str">
        <f>IF(K24&gt;0,IF(K24&gt;M24,"Errore n. max giorni! Verificare periodo inserito",IF(NETWORKDAYS.INTL(F24,G24,11,'MENU TENDINA'!I$30:I$41)=K24,"ok","")),"")</f>
        <v/>
      </c>
      <c r="M24" s="20" t="str">
        <f>IF(K24&gt;0,NETWORKDAYS.INTL(F24,G24,11,'MENU TENDINA'!$I$30:$I$41),"")</f>
        <v/>
      </c>
      <c r="N24" s="29"/>
      <c r="O24" s="22">
        <f t="shared" si="0"/>
        <v>0</v>
      </c>
      <c r="P24" s="22">
        <f t="shared" si="11"/>
        <v>0</v>
      </c>
      <c r="Q24" s="23">
        <f t="shared" si="1"/>
        <v>0</v>
      </c>
      <c r="R24" s="23">
        <f t="shared" si="2"/>
        <v>0</v>
      </c>
      <c r="S24" s="23">
        <f t="shared" si="3"/>
        <v>0</v>
      </c>
      <c r="T24" s="107">
        <f t="shared" si="12"/>
        <v>0</v>
      </c>
      <c r="U24" s="25">
        <f t="shared" si="4"/>
        <v>0</v>
      </c>
      <c r="V24" s="26">
        <f t="shared" si="15"/>
        <v>0</v>
      </c>
      <c r="W24" s="178">
        <f t="shared" si="5"/>
        <v>0</v>
      </c>
      <c r="X24" s="179">
        <f t="shared" si="6"/>
        <v>0</v>
      </c>
      <c r="Y24" s="178">
        <f t="shared" si="7"/>
        <v>0</v>
      </c>
      <c r="Z24" s="179">
        <f t="shared" si="8"/>
        <v>0</v>
      </c>
      <c r="AA24" s="179">
        <f t="shared" si="9"/>
        <v>0</v>
      </c>
      <c r="AB24" s="110">
        <f t="shared" si="13"/>
        <v>0</v>
      </c>
      <c r="AC24" s="103">
        <f t="shared" si="14"/>
        <v>0</v>
      </c>
    </row>
    <row r="25" spans="1:29" ht="16.5" x14ac:dyDescent="0.35">
      <c r="A25" s="12"/>
      <c r="B25" s="13"/>
      <c r="C25" s="13"/>
      <c r="D25" s="14"/>
      <c r="E25" s="15"/>
      <c r="F25" s="16"/>
      <c r="G25" s="16"/>
      <c r="H25" s="17"/>
      <c r="I25" s="17"/>
      <c r="J25" s="17"/>
      <c r="K25" s="111">
        <f t="shared" si="10"/>
        <v>0</v>
      </c>
      <c r="L25" s="112" t="str">
        <f>IF(K25&gt;0,IF(K25&gt;M25,"Errore n. max giorni! Verificare periodo inserito",IF(NETWORKDAYS.INTL(F25,G25,11,'MENU TENDINA'!I$30:I$41)=K25,"ok","")),"")</f>
        <v/>
      </c>
      <c r="M25" s="20" t="str">
        <f>IF(K25&gt;0,NETWORKDAYS.INTL(F25,G25,11,'MENU TENDINA'!$I$30:$I$41),"")</f>
        <v/>
      </c>
      <c r="N25" s="29"/>
      <c r="O25" s="22">
        <f t="shared" si="0"/>
        <v>0</v>
      </c>
      <c r="P25" s="22">
        <f t="shared" si="11"/>
        <v>0</v>
      </c>
      <c r="Q25" s="23">
        <f t="shared" si="1"/>
        <v>0</v>
      </c>
      <c r="R25" s="23">
        <f t="shared" si="2"/>
        <v>0</v>
      </c>
      <c r="S25" s="23">
        <f t="shared" si="3"/>
        <v>0</v>
      </c>
      <c r="T25" s="107">
        <f t="shared" si="12"/>
        <v>0</v>
      </c>
      <c r="U25" s="25">
        <f t="shared" si="4"/>
        <v>0</v>
      </c>
      <c r="V25" s="26">
        <f t="shared" si="15"/>
        <v>0</v>
      </c>
      <c r="W25" s="178">
        <f t="shared" si="5"/>
        <v>0</v>
      </c>
      <c r="X25" s="179">
        <f t="shared" si="6"/>
        <v>0</v>
      </c>
      <c r="Y25" s="178">
        <f t="shared" si="7"/>
        <v>0</v>
      </c>
      <c r="Z25" s="179">
        <f t="shared" si="8"/>
        <v>0</v>
      </c>
      <c r="AA25" s="179">
        <f t="shared" si="9"/>
        <v>0</v>
      </c>
      <c r="AB25" s="110">
        <f t="shared" si="13"/>
        <v>0</v>
      </c>
      <c r="AC25" s="103">
        <f t="shared" si="14"/>
        <v>0</v>
      </c>
    </row>
    <row r="26" spans="1:29" ht="16.5" x14ac:dyDescent="0.35">
      <c r="A26" s="12"/>
      <c r="B26" s="13"/>
      <c r="C26" s="13"/>
      <c r="D26" s="14"/>
      <c r="E26" s="15"/>
      <c r="F26" s="16"/>
      <c r="G26" s="16"/>
      <c r="H26" s="17"/>
      <c r="I26" s="17"/>
      <c r="J26" s="17"/>
      <c r="K26" s="111">
        <f t="shared" si="10"/>
        <v>0</v>
      </c>
      <c r="L26" s="112" t="str">
        <f>IF(K26&gt;0,IF(K26&gt;M26,"Errore n. max giorni! Verificare periodo inserito",IF(NETWORKDAYS.INTL(F26,G26,11,'MENU TENDINA'!I$30:I$41)=K26,"ok","")),"")</f>
        <v/>
      </c>
      <c r="M26" s="20" t="str">
        <f>IF(K26&gt;0,NETWORKDAYS.INTL(F26,G26,11,'MENU TENDINA'!$I$30:$I$41),"")</f>
        <v/>
      </c>
      <c r="N26" s="29"/>
      <c r="O26" s="22">
        <f t="shared" si="0"/>
        <v>0</v>
      </c>
      <c r="P26" s="22">
        <f t="shared" si="11"/>
        <v>0</v>
      </c>
      <c r="Q26" s="23">
        <f t="shared" si="1"/>
        <v>0</v>
      </c>
      <c r="R26" s="23">
        <f t="shared" si="2"/>
        <v>0</v>
      </c>
      <c r="S26" s="23">
        <f t="shared" si="3"/>
        <v>0</v>
      </c>
      <c r="T26" s="107">
        <f t="shared" si="12"/>
        <v>0</v>
      </c>
      <c r="U26" s="25">
        <f t="shared" si="4"/>
        <v>0</v>
      </c>
      <c r="V26" s="26">
        <f t="shared" si="15"/>
        <v>0</v>
      </c>
      <c r="W26" s="178">
        <f t="shared" si="5"/>
        <v>0</v>
      </c>
      <c r="X26" s="179">
        <f t="shared" si="6"/>
        <v>0</v>
      </c>
      <c r="Y26" s="178">
        <f t="shared" si="7"/>
        <v>0</v>
      </c>
      <c r="Z26" s="179">
        <f t="shared" si="8"/>
        <v>0</v>
      </c>
      <c r="AA26" s="179">
        <f t="shared" si="9"/>
        <v>0</v>
      </c>
      <c r="AB26" s="110">
        <f t="shared" si="13"/>
        <v>0</v>
      </c>
      <c r="AC26" s="103">
        <f t="shared" si="14"/>
        <v>0</v>
      </c>
    </row>
    <row r="27" spans="1:29" ht="16.5" x14ac:dyDescent="0.35">
      <c r="A27" s="12"/>
      <c r="B27" s="13"/>
      <c r="C27" s="13"/>
      <c r="D27" s="14"/>
      <c r="E27" s="15"/>
      <c r="F27" s="16"/>
      <c r="G27" s="16"/>
      <c r="H27" s="17"/>
      <c r="I27" s="17"/>
      <c r="J27" s="17"/>
      <c r="K27" s="111">
        <f t="shared" si="10"/>
        <v>0</v>
      </c>
      <c r="L27" s="112" t="str">
        <f>IF(K27&gt;0,IF(K27&gt;M27,"Errore n. max giorni! Verificare periodo inserito",IF(NETWORKDAYS.INTL(F27,G27,11,'MENU TENDINA'!I$30:I$41)=K27,"ok","")),"")</f>
        <v/>
      </c>
      <c r="M27" s="20" t="str">
        <f>IF(K27&gt;0,NETWORKDAYS.INTL(F27,G27,11,'MENU TENDINA'!$I$30:$I$41),"")</f>
        <v/>
      </c>
      <c r="N27" s="29"/>
      <c r="O27" s="22">
        <f t="shared" si="0"/>
        <v>0</v>
      </c>
      <c r="P27" s="22">
        <f t="shared" si="11"/>
        <v>0</v>
      </c>
      <c r="Q27" s="23">
        <f t="shared" si="1"/>
        <v>0</v>
      </c>
      <c r="R27" s="23">
        <f t="shared" si="2"/>
        <v>0</v>
      </c>
      <c r="S27" s="23">
        <f t="shared" si="3"/>
        <v>0</v>
      </c>
      <c r="T27" s="107">
        <f t="shared" si="12"/>
        <v>0</v>
      </c>
      <c r="U27" s="25">
        <f t="shared" si="4"/>
        <v>0</v>
      </c>
      <c r="V27" s="26">
        <f t="shared" si="15"/>
        <v>0</v>
      </c>
      <c r="W27" s="178">
        <f t="shared" si="5"/>
        <v>0</v>
      </c>
      <c r="X27" s="179">
        <f t="shared" si="6"/>
        <v>0</v>
      </c>
      <c r="Y27" s="178">
        <f t="shared" si="7"/>
        <v>0</v>
      </c>
      <c r="Z27" s="179">
        <f t="shared" si="8"/>
        <v>0</v>
      </c>
      <c r="AA27" s="179">
        <f t="shared" si="9"/>
        <v>0</v>
      </c>
      <c r="AB27" s="110">
        <f t="shared" si="13"/>
        <v>0</v>
      </c>
      <c r="AC27" s="103">
        <f t="shared" si="14"/>
        <v>0</v>
      </c>
    </row>
    <row r="28" spans="1:29" ht="16.5" x14ac:dyDescent="0.35">
      <c r="A28" s="12"/>
      <c r="B28" s="13"/>
      <c r="C28" s="13"/>
      <c r="D28" s="14"/>
      <c r="E28" s="15"/>
      <c r="F28" s="16"/>
      <c r="G28" s="16"/>
      <c r="H28" s="17"/>
      <c r="I28" s="17"/>
      <c r="J28" s="17"/>
      <c r="K28" s="111">
        <f t="shared" si="10"/>
        <v>0</v>
      </c>
      <c r="L28" s="112" t="str">
        <f>IF(K28&gt;0,IF(K28&gt;M28,"Errore n. max giorni! Verificare periodo inserito",IF(NETWORKDAYS.INTL(F28,G28,11,'MENU TENDINA'!I$30:I$41)=K28,"ok","")),"")</f>
        <v/>
      </c>
      <c r="M28" s="20" t="str">
        <f>IF(K28&gt;0,NETWORKDAYS.INTL(F28,G28,11,'MENU TENDINA'!$I$30:$I$41),"")</f>
        <v/>
      </c>
      <c r="N28" s="29"/>
      <c r="O28" s="22">
        <f t="shared" si="0"/>
        <v>0</v>
      </c>
      <c r="P28" s="22">
        <f t="shared" si="11"/>
        <v>0</v>
      </c>
      <c r="Q28" s="23">
        <f t="shared" si="1"/>
        <v>0</v>
      </c>
      <c r="R28" s="23">
        <f t="shared" si="2"/>
        <v>0</v>
      </c>
      <c r="S28" s="23">
        <f t="shared" si="3"/>
        <v>0</v>
      </c>
      <c r="T28" s="107">
        <f t="shared" si="12"/>
        <v>0</v>
      </c>
      <c r="U28" s="25">
        <f t="shared" si="4"/>
        <v>0</v>
      </c>
      <c r="V28" s="26">
        <f t="shared" si="15"/>
        <v>0</v>
      </c>
      <c r="W28" s="178">
        <f t="shared" si="5"/>
        <v>0</v>
      </c>
      <c r="X28" s="179">
        <f t="shared" si="6"/>
        <v>0</v>
      </c>
      <c r="Y28" s="178">
        <f t="shared" si="7"/>
        <v>0</v>
      </c>
      <c r="Z28" s="179">
        <f t="shared" si="8"/>
        <v>0</v>
      </c>
      <c r="AA28" s="179">
        <f t="shared" si="9"/>
        <v>0</v>
      </c>
      <c r="AB28" s="110">
        <f t="shared" si="13"/>
        <v>0</v>
      </c>
      <c r="AC28" s="103">
        <f t="shared" si="14"/>
        <v>0</v>
      </c>
    </row>
    <row r="29" spans="1:29" ht="16.5" x14ac:dyDescent="0.35">
      <c r="A29" s="12"/>
      <c r="B29" s="13"/>
      <c r="C29" s="13"/>
      <c r="D29" s="14"/>
      <c r="E29" s="15"/>
      <c r="F29" s="16"/>
      <c r="G29" s="16"/>
      <c r="H29" s="17"/>
      <c r="I29" s="17"/>
      <c r="J29" s="17"/>
      <c r="K29" s="111">
        <f t="shared" si="10"/>
        <v>0</v>
      </c>
      <c r="L29" s="112" t="str">
        <f>IF(K29&gt;0,IF(K29&gt;M29,"Errore n. max giorni! Verificare periodo inserito",IF(NETWORKDAYS.INTL(F29,G29,11,'MENU TENDINA'!I$30:I$41)=K29,"ok","")),"")</f>
        <v/>
      </c>
      <c r="M29" s="20" t="str">
        <f>IF(K29&gt;0,NETWORKDAYS.INTL(F29,G29,11,'MENU TENDINA'!$I$30:$I$41),"")</f>
        <v/>
      </c>
      <c r="N29" s="29"/>
      <c r="O29" s="22">
        <f t="shared" si="0"/>
        <v>0</v>
      </c>
      <c r="P29" s="22">
        <f t="shared" si="11"/>
        <v>0</v>
      </c>
      <c r="Q29" s="23">
        <f t="shared" si="1"/>
        <v>0</v>
      </c>
      <c r="R29" s="23">
        <f t="shared" si="2"/>
        <v>0</v>
      </c>
      <c r="S29" s="23">
        <f t="shared" si="3"/>
        <v>0</v>
      </c>
      <c r="T29" s="107">
        <f t="shared" si="12"/>
        <v>0</v>
      </c>
      <c r="U29" s="25">
        <f t="shared" si="4"/>
        <v>0</v>
      </c>
      <c r="V29" s="26">
        <f t="shared" si="15"/>
        <v>0</v>
      </c>
      <c r="W29" s="178">
        <f t="shared" si="5"/>
        <v>0</v>
      </c>
      <c r="X29" s="179">
        <f t="shared" si="6"/>
        <v>0</v>
      </c>
      <c r="Y29" s="178">
        <f t="shared" si="7"/>
        <v>0</v>
      </c>
      <c r="Z29" s="179">
        <f t="shared" si="8"/>
        <v>0</v>
      </c>
      <c r="AA29" s="179">
        <f t="shared" si="9"/>
        <v>0</v>
      </c>
      <c r="AB29" s="110">
        <f t="shared" si="13"/>
        <v>0</v>
      </c>
      <c r="AC29" s="103">
        <f t="shared" si="14"/>
        <v>0</v>
      </c>
    </row>
    <row r="30" spans="1:29" ht="16.5" x14ac:dyDescent="0.35">
      <c r="A30" s="12"/>
      <c r="B30" s="13"/>
      <c r="C30" s="13"/>
      <c r="D30" s="14"/>
      <c r="E30" s="15"/>
      <c r="F30" s="16"/>
      <c r="G30" s="16"/>
      <c r="H30" s="17"/>
      <c r="I30" s="17"/>
      <c r="J30" s="17"/>
      <c r="K30" s="111">
        <f t="shared" si="10"/>
        <v>0</v>
      </c>
      <c r="L30" s="112" t="str">
        <f>IF(K30&gt;0,IF(K30&gt;M30,"Errore n. max giorni! Verificare periodo inserito",IF(NETWORKDAYS.INTL(F30,G30,11,'MENU TENDINA'!I$30:I$41)=K30,"ok","")),"")</f>
        <v/>
      </c>
      <c r="M30" s="20" t="str">
        <f>IF(K30&gt;0,NETWORKDAYS.INTL(F30,G30,11,'MENU TENDINA'!$I$30:$I$41),"")</f>
        <v/>
      </c>
      <c r="N30" s="29"/>
      <c r="O30" s="22">
        <f t="shared" si="0"/>
        <v>0</v>
      </c>
      <c r="P30" s="22">
        <f t="shared" si="11"/>
        <v>0</v>
      </c>
      <c r="Q30" s="23">
        <f t="shared" si="1"/>
        <v>0</v>
      </c>
      <c r="R30" s="23">
        <f t="shared" si="2"/>
        <v>0</v>
      </c>
      <c r="S30" s="23">
        <f t="shared" si="3"/>
        <v>0</v>
      </c>
      <c r="T30" s="107">
        <f t="shared" si="12"/>
        <v>0</v>
      </c>
      <c r="U30" s="25">
        <f t="shared" si="4"/>
        <v>0</v>
      </c>
      <c r="V30" s="26">
        <f t="shared" si="15"/>
        <v>0</v>
      </c>
      <c r="W30" s="178">
        <f t="shared" si="5"/>
        <v>0</v>
      </c>
      <c r="X30" s="179">
        <f t="shared" si="6"/>
        <v>0</v>
      </c>
      <c r="Y30" s="178">
        <f t="shared" si="7"/>
        <v>0</v>
      </c>
      <c r="Z30" s="179">
        <f t="shared" si="8"/>
        <v>0</v>
      </c>
      <c r="AA30" s="179">
        <f t="shared" si="9"/>
        <v>0</v>
      </c>
      <c r="AB30" s="110">
        <f t="shared" si="13"/>
        <v>0</v>
      </c>
      <c r="AC30" s="103">
        <f t="shared" si="14"/>
        <v>0</v>
      </c>
    </row>
    <row r="31" spans="1:29" ht="16.5" x14ac:dyDescent="0.35">
      <c r="A31" s="12"/>
      <c r="B31" s="13"/>
      <c r="C31" s="13"/>
      <c r="D31" s="14"/>
      <c r="E31" s="15"/>
      <c r="F31" s="16"/>
      <c r="G31" s="16"/>
      <c r="H31" s="17"/>
      <c r="I31" s="17"/>
      <c r="J31" s="17"/>
      <c r="K31" s="111">
        <f t="shared" si="10"/>
        <v>0</v>
      </c>
      <c r="L31" s="112" t="str">
        <f>IF(K31&gt;0,IF(K31&gt;M31,"Errore n. max giorni! Verificare periodo inserito",IF(NETWORKDAYS.INTL(F31,G31,11,'MENU TENDINA'!I$30:I$41)=K31,"ok","")),"")</f>
        <v/>
      </c>
      <c r="M31" s="20" t="str">
        <f>IF(K31&gt;0,NETWORKDAYS.INTL(F31,G31,11,'MENU TENDINA'!$I$30:$I$41),"")</f>
        <v/>
      </c>
      <c r="N31" s="29"/>
      <c r="O31" s="22">
        <f t="shared" si="0"/>
        <v>0</v>
      </c>
      <c r="P31" s="22">
        <f t="shared" si="11"/>
        <v>0</v>
      </c>
      <c r="Q31" s="23">
        <f t="shared" si="1"/>
        <v>0</v>
      </c>
      <c r="R31" s="23">
        <f t="shared" si="2"/>
        <v>0</v>
      </c>
      <c r="S31" s="23">
        <f t="shared" si="3"/>
        <v>0</v>
      </c>
      <c r="T31" s="107">
        <f t="shared" si="12"/>
        <v>0</v>
      </c>
      <c r="U31" s="25">
        <f t="shared" si="4"/>
        <v>0</v>
      </c>
      <c r="V31" s="26">
        <f t="shared" si="15"/>
        <v>0</v>
      </c>
      <c r="W31" s="178">
        <f t="shared" si="5"/>
        <v>0</v>
      </c>
      <c r="X31" s="179">
        <f t="shared" si="6"/>
        <v>0</v>
      </c>
      <c r="Y31" s="178">
        <f t="shared" si="7"/>
        <v>0</v>
      </c>
      <c r="Z31" s="179">
        <f t="shared" si="8"/>
        <v>0</v>
      </c>
      <c r="AA31" s="179">
        <f t="shared" si="9"/>
        <v>0</v>
      </c>
      <c r="AB31" s="110">
        <f t="shared" si="13"/>
        <v>0</v>
      </c>
      <c r="AC31" s="103">
        <f t="shared" si="14"/>
        <v>0</v>
      </c>
    </row>
    <row r="32" spans="1:29" ht="16.5" x14ac:dyDescent="0.35">
      <c r="A32" s="12"/>
      <c r="B32" s="13"/>
      <c r="C32" s="13"/>
      <c r="D32" s="14"/>
      <c r="E32" s="15"/>
      <c r="F32" s="16"/>
      <c r="G32" s="16"/>
      <c r="H32" s="17"/>
      <c r="I32" s="17"/>
      <c r="J32" s="17"/>
      <c r="K32" s="111">
        <f t="shared" si="10"/>
        <v>0</v>
      </c>
      <c r="L32" s="112" t="str">
        <f>IF(K32&gt;0,IF(K32&gt;M32,"Errore n. max giorni! Verificare periodo inserito",IF(NETWORKDAYS.INTL(F32,G32,11,'MENU TENDINA'!I$30:I$41)=K32,"ok","")),"")</f>
        <v/>
      </c>
      <c r="M32" s="20" t="str">
        <f>IF(K32&gt;0,NETWORKDAYS.INTL(F32,G32,11,'MENU TENDINA'!$I$30:$I$41),"")</f>
        <v/>
      </c>
      <c r="N32" s="29"/>
      <c r="O32" s="22">
        <f t="shared" si="0"/>
        <v>0</v>
      </c>
      <c r="P32" s="22">
        <f t="shared" si="11"/>
        <v>0</v>
      </c>
      <c r="Q32" s="23">
        <f t="shared" si="1"/>
        <v>0</v>
      </c>
      <c r="R32" s="23">
        <f t="shared" si="2"/>
        <v>0</v>
      </c>
      <c r="S32" s="23">
        <f t="shared" si="3"/>
        <v>0</v>
      </c>
      <c r="T32" s="107">
        <f t="shared" si="12"/>
        <v>0</v>
      </c>
      <c r="U32" s="25">
        <f t="shared" si="4"/>
        <v>0</v>
      </c>
      <c r="V32" s="26">
        <f t="shared" si="15"/>
        <v>0</v>
      </c>
      <c r="W32" s="178">
        <f t="shared" si="5"/>
        <v>0</v>
      </c>
      <c r="X32" s="179">
        <f t="shared" si="6"/>
        <v>0</v>
      </c>
      <c r="Y32" s="178">
        <f t="shared" si="7"/>
        <v>0</v>
      </c>
      <c r="Z32" s="179">
        <f t="shared" si="8"/>
        <v>0</v>
      </c>
      <c r="AA32" s="179">
        <f t="shared" si="9"/>
        <v>0</v>
      </c>
      <c r="AB32" s="110">
        <f t="shared" si="13"/>
        <v>0</v>
      </c>
      <c r="AC32" s="103">
        <f t="shared" si="14"/>
        <v>0</v>
      </c>
    </row>
    <row r="33" spans="1:29" ht="16.5" x14ac:dyDescent="0.35">
      <c r="A33" s="12"/>
      <c r="B33" s="13"/>
      <c r="C33" s="13"/>
      <c r="D33" s="14"/>
      <c r="E33" s="15"/>
      <c r="F33" s="16"/>
      <c r="G33" s="16"/>
      <c r="H33" s="17"/>
      <c r="I33" s="17"/>
      <c r="J33" s="17"/>
      <c r="K33" s="111">
        <f t="shared" si="10"/>
        <v>0</v>
      </c>
      <c r="L33" s="112" t="str">
        <f>IF(K33&gt;0,IF(K33&gt;M33,"Errore n. max giorni! Verificare periodo inserito",IF(NETWORKDAYS.INTL(F33,G33,11,'MENU TENDINA'!I$30:I$41)=K33,"ok","")),"")</f>
        <v/>
      </c>
      <c r="M33" s="20" t="str">
        <f>IF(K33&gt;0,NETWORKDAYS.INTL(F33,G33,11,'MENU TENDINA'!$I$30:$I$41),"")</f>
        <v/>
      </c>
      <c r="N33" s="29"/>
      <c r="O33" s="22">
        <f t="shared" si="0"/>
        <v>0</v>
      </c>
      <c r="P33" s="22">
        <f t="shared" si="11"/>
        <v>0</v>
      </c>
      <c r="Q33" s="23">
        <f t="shared" si="1"/>
        <v>0</v>
      </c>
      <c r="R33" s="23">
        <f t="shared" si="2"/>
        <v>0</v>
      </c>
      <c r="S33" s="23">
        <f t="shared" si="3"/>
        <v>0</v>
      </c>
      <c r="T33" s="107">
        <f t="shared" si="12"/>
        <v>0</v>
      </c>
      <c r="U33" s="25">
        <f t="shared" si="4"/>
        <v>0</v>
      </c>
      <c r="V33" s="26">
        <f t="shared" si="15"/>
        <v>0</v>
      </c>
      <c r="W33" s="178">
        <f t="shared" si="5"/>
        <v>0</v>
      </c>
      <c r="X33" s="179">
        <f t="shared" si="6"/>
        <v>0</v>
      </c>
      <c r="Y33" s="178">
        <f t="shared" si="7"/>
        <v>0</v>
      </c>
      <c r="Z33" s="179">
        <f t="shared" si="8"/>
        <v>0</v>
      </c>
      <c r="AA33" s="179">
        <f t="shared" si="9"/>
        <v>0</v>
      </c>
      <c r="AB33" s="110">
        <f t="shared" si="13"/>
        <v>0</v>
      </c>
      <c r="AC33" s="103">
        <f t="shared" si="14"/>
        <v>0</v>
      </c>
    </row>
    <row r="34" spans="1:29" ht="16.5" x14ac:dyDescent="0.35">
      <c r="A34" s="12"/>
      <c r="B34" s="13"/>
      <c r="C34" s="13"/>
      <c r="D34" s="14"/>
      <c r="E34" s="15"/>
      <c r="F34" s="16"/>
      <c r="G34" s="16"/>
      <c r="H34" s="17"/>
      <c r="I34" s="17"/>
      <c r="J34" s="17"/>
      <c r="K34" s="111">
        <f t="shared" si="10"/>
        <v>0</v>
      </c>
      <c r="L34" s="112" t="str">
        <f>IF(K34&gt;0,IF(K34&gt;M34,"Errore n. max giorni! Verificare periodo inserito",IF(NETWORKDAYS.INTL(F34,G34,11,'MENU TENDINA'!I$30:I$41)=K34,"ok","")),"")</f>
        <v/>
      </c>
      <c r="M34" s="20" t="str">
        <f>IF(K34&gt;0,NETWORKDAYS.INTL(F34,G34,11,'MENU TENDINA'!$I$30:$I$41),"")</f>
        <v/>
      </c>
      <c r="N34" s="29"/>
      <c r="O34" s="22">
        <f t="shared" si="0"/>
        <v>0</v>
      </c>
      <c r="P34" s="22">
        <f t="shared" si="11"/>
        <v>0</v>
      </c>
      <c r="Q34" s="23">
        <f t="shared" si="1"/>
        <v>0</v>
      </c>
      <c r="R34" s="23">
        <f t="shared" si="2"/>
        <v>0</v>
      </c>
      <c r="S34" s="23">
        <f t="shared" si="3"/>
        <v>0</v>
      </c>
      <c r="T34" s="107">
        <f t="shared" si="12"/>
        <v>0</v>
      </c>
      <c r="U34" s="25">
        <f t="shared" si="4"/>
        <v>0</v>
      </c>
      <c r="V34" s="26">
        <f t="shared" si="15"/>
        <v>0</v>
      </c>
      <c r="W34" s="178">
        <f t="shared" si="5"/>
        <v>0</v>
      </c>
      <c r="X34" s="179">
        <f t="shared" si="6"/>
        <v>0</v>
      </c>
      <c r="Y34" s="178">
        <f t="shared" si="7"/>
        <v>0</v>
      </c>
      <c r="Z34" s="179">
        <f t="shared" si="8"/>
        <v>0</v>
      </c>
      <c r="AA34" s="179">
        <f t="shared" si="9"/>
        <v>0</v>
      </c>
      <c r="AB34" s="110">
        <f t="shared" si="13"/>
        <v>0</v>
      </c>
      <c r="AC34" s="103">
        <f t="shared" si="14"/>
        <v>0</v>
      </c>
    </row>
    <row r="35" spans="1:29" ht="16.5" x14ac:dyDescent="0.35">
      <c r="A35" s="12"/>
      <c r="B35" s="13"/>
      <c r="C35" s="13"/>
      <c r="D35" s="14"/>
      <c r="E35" s="15"/>
      <c r="F35" s="16"/>
      <c r="G35" s="16"/>
      <c r="H35" s="17"/>
      <c r="I35" s="17"/>
      <c r="J35" s="17"/>
      <c r="K35" s="111">
        <f t="shared" si="10"/>
        <v>0</v>
      </c>
      <c r="L35" s="112" t="str">
        <f>IF(K35&gt;0,IF(K35&gt;M35,"Errore n. max giorni! Verificare periodo inserito",IF(NETWORKDAYS.INTL(F35,G35,11,'MENU TENDINA'!I$30:I$41)=K35,"ok","")),"")</f>
        <v/>
      </c>
      <c r="M35" s="20" t="str">
        <f>IF(K35&gt;0,NETWORKDAYS.INTL(F35,G35,11,'MENU TENDINA'!$I$30:$I$41),"")</f>
        <v/>
      </c>
      <c r="N35" s="29"/>
      <c r="O35" s="22">
        <f t="shared" si="0"/>
        <v>0</v>
      </c>
      <c r="P35" s="22">
        <f t="shared" si="11"/>
        <v>0</v>
      </c>
      <c r="Q35" s="23">
        <f t="shared" si="1"/>
        <v>0</v>
      </c>
      <c r="R35" s="23">
        <f t="shared" si="2"/>
        <v>0</v>
      </c>
      <c r="S35" s="23">
        <f t="shared" si="3"/>
        <v>0</v>
      </c>
      <c r="T35" s="107">
        <f t="shared" si="12"/>
        <v>0</v>
      </c>
      <c r="U35" s="25">
        <f t="shared" si="4"/>
        <v>0</v>
      </c>
      <c r="V35" s="26">
        <f t="shared" si="15"/>
        <v>0</v>
      </c>
      <c r="W35" s="178">
        <f t="shared" si="5"/>
        <v>0</v>
      </c>
      <c r="X35" s="179">
        <f t="shared" si="6"/>
        <v>0</v>
      </c>
      <c r="Y35" s="178">
        <f t="shared" si="7"/>
        <v>0</v>
      </c>
      <c r="Z35" s="179">
        <f t="shared" si="8"/>
        <v>0</v>
      </c>
      <c r="AA35" s="179">
        <f t="shared" si="9"/>
        <v>0</v>
      </c>
      <c r="AB35" s="110">
        <f t="shared" si="13"/>
        <v>0</v>
      </c>
      <c r="AC35" s="103">
        <f t="shared" si="14"/>
        <v>0</v>
      </c>
    </row>
    <row r="36" spans="1:29" ht="16.5" x14ac:dyDescent="0.35">
      <c r="A36" s="12"/>
      <c r="B36" s="13"/>
      <c r="C36" s="13"/>
      <c r="D36" s="14"/>
      <c r="E36" s="15"/>
      <c r="F36" s="16"/>
      <c r="G36" s="16"/>
      <c r="H36" s="17"/>
      <c r="I36" s="17"/>
      <c r="J36" s="17"/>
      <c r="K36" s="111">
        <f t="shared" si="10"/>
        <v>0</v>
      </c>
      <c r="L36" s="112" t="str">
        <f>IF(K36&gt;0,IF(K36&gt;M36,"Errore n. max giorni! Verificare periodo inserito",IF(NETWORKDAYS.INTL(F36,G36,11,'MENU TENDINA'!I$30:I$41)=K36,"ok","")),"")</f>
        <v/>
      </c>
      <c r="M36" s="20" t="str">
        <f>IF(K36&gt;0,NETWORKDAYS.INTL(F36,G36,11,'MENU TENDINA'!$I$30:$I$41),"")</f>
        <v/>
      </c>
      <c r="N36" s="29"/>
      <c r="O36" s="22">
        <f t="shared" si="0"/>
        <v>0</v>
      </c>
      <c r="P36" s="22">
        <f t="shared" si="11"/>
        <v>0</v>
      </c>
      <c r="Q36" s="23">
        <f t="shared" si="1"/>
        <v>0</v>
      </c>
      <c r="R36" s="23">
        <f t="shared" si="2"/>
        <v>0</v>
      </c>
      <c r="S36" s="23">
        <f t="shared" si="3"/>
        <v>0</v>
      </c>
      <c r="T36" s="107">
        <f t="shared" si="12"/>
        <v>0</v>
      </c>
      <c r="U36" s="25">
        <f t="shared" si="4"/>
        <v>0</v>
      </c>
      <c r="V36" s="26">
        <f t="shared" si="15"/>
        <v>0</v>
      </c>
      <c r="W36" s="178">
        <f t="shared" si="5"/>
        <v>0</v>
      </c>
      <c r="X36" s="179">
        <f t="shared" si="6"/>
        <v>0</v>
      </c>
      <c r="Y36" s="178">
        <f t="shared" si="7"/>
        <v>0</v>
      </c>
      <c r="Z36" s="179">
        <f t="shared" si="8"/>
        <v>0</v>
      </c>
      <c r="AA36" s="179">
        <f t="shared" si="9"/>
        <v>0</v>
      </c>
      <c r="AB36" s="110">
        <f t="shared" si="13"/>
        <v>0</v>
      </c>
      <c r="AC36" s="103">
        <f t="shared" si="14"/>
        <v>0</v>
      </c>
    </row>
    <row r="37" spans="1:29" ht="16.5" x14ac:dyDescent="0.35">
      <c r="A37" s="12"/>
      <c r="B37" s="13"/>
      <c r="C37" s="13"/>
      <c r="D37" s="14"/>
      <c r="E37" s="15"/>
      <c r="F37" s="16"/>
      <c r="G37" s="16"/>
      <c r="H37" s="17"/>
      <c r="I37" s="17"/>
      <c r="J37" s="17"/>
      <c r="K37" s="111">
        <f t="shared" si="10"/>
        <v>0</v>
      </c>
      <c r="L37" s="112" t="str">
        <f>IF(K37&gt;0,IF(K37&gt;M37,"Errore n. max giorni! Verificare periodo inserito",IF(NETWORKDAYS.INTL(F37,G37,11,'MENU TENDINA'!I$30:I$41)=K37,"ok","")),"")</f>
        <v/>
      </c>
      <c r="M37" s="20" t="str">
        <f>IF(K37&gt;0,NETWORKDAYS.INTL(F37,G37,11,'MENU TENDINA'!$I$30:$I$41),"")</f>
        <v/>
      </c>
      <c r="N37" s="29"/>
      <c r="O37" s="22">
        <f t="shared" si="0"/>
        <v>0</v>
      </c>
      <c r="P37" s="22">
        <f t="shared" si="11"/>
        <v>0</v>
      </c>
      <c r="Q37" s="23">
        <f t="shared" si="1"/>
        <v>0</v>
      </c>
      <c r="R37" s="23">
        <f t="shared" si="2"/>
        <v>0</v>
      </c>
      <c r="S37" s="23">
        <f t="shared" si="3"/>
        <v>0</v>
      </c>
      <c r="T37" s="107">
        <f t="shared" si="12"/>
        <v>0</v>
      </c>
      <c r="U37" s="25">
        <f t="shared" si="4"/>
        <v>0</v>
      </c>
      <c r="V37" s="26">
        <f t="shared" si="15"/>
        <v>0</v>
      </c>
      <c r="W37" s="178">
        <f t="shared" si="5"/>
        <v>0</v>
      </c>
      <c r="X37" s="179">
        <f t="shared" si="6"/>
        <v>0</v>
      </c>
      <c r="Y37" s="178">
        <f t="shared" si="7"/>
        <v>0</v>
      </c>
      <c r="Z37" s="179">
        <f t="shared" si="8"/>
        <v>0</v>
      </c>
      <c r="AA37" s="179">
        <f t="shared" si="9"/>
        <v>0</v>
      </c>
      <c r="AB37" s="110">
        <f t="shared" si="13"/>
        <v>0</v>
      </c>
      <c r="AC37" s="103">
        <f t="shared" si="14"/>
        <v>0</v>
      </c>
    </row>
    <row r="38" spans="1:29" ht="16.5" x14ac:dyDescent="0.35">
      <c r="A38" s="12"/>
      <c r="B38" s="13"/>
      <c r="C38" s="13"/>
      <c r="D38" s="14"/>
      <c r="E38" s="15"/>
      <c r="F38" s="16"/>
      <c r="G38" s="16"/>
      <c r="H38" s="17"/>
      <c r="I38" s="17"/>
      <c r="J38" s="17"/>
      <c r="K38" s="111">
        <f t="shared" si="10"/>
        <v>0</v>
      </c>
      <c r="L38" s="112" t="str">
        <f>IF(K38&gt;0,IF(K38&gt;M38,"Errore n. max giorni! Verificare periodo inserito",IF(NETWORKDAYS.INTL(F38,G38,11,'MENU TENDINA'!I$30:I$41)=K38,"ok","")),"")</f>
        <v/>
      </c>
      <c r="M38" s="20" t="str">
        <f>IF(K38&gt;0,NETWORKDAYS.INTL(F38,G38,11,'MENU TENDINA'!$I$30:$I$41),"")</f>
        <v/>
      </c>
      <c r="N38" s="29"/>
      <c r="O38" s="22">
        <f t="shared" si="0"/>
        <v>0</v>
      </c>
      <c r="P38" s="22">
        <f t="shared" si="11"/>
        <v>0</v>
      </c>
      <c r="Q38" s="23">
        <f t="shared" si="1"/>
        <v>0</v>
      </c>
      <c r="R38" s="23">
        <f t="shared" si="2"/>
        <v>0</v>
      </c>
      <c r="S38" s="23">
        <f t="shared" si="3"/>
        <v>0</v>
      </c>
      <c r="T38" s="107">
        <f t="shared" si="12"/>
        <v>0</v>
      </c>
      <c r="U38" s="25">
        <f t="shared" si="4"/>
        <v>0</v>
      </c>
      <c r="V38" s="26">
        <f t="shared" si="15"/>
        <v>0</v>
      </c>
      <c r="W38" s="178">
        <f t="shared" si="5"/>
        <v>0</v>
      </c>
      <c r="X38" s="179">
        <f t="shared" si="6"/>
        <v>0</v>
      </c>
      <c r="Y38" s="178">
        <f t="shared" si="7"/>
        <v>0</v>
      </c>
      <c r="Z38" s="179">
        <f t="shared" si="8"/>
        <v>0</v>
      </c>
      <c r="AA38" s="179">
        <f t="shared" si="9"/>
        <v>0</v>
      </c>
      <c r="AB38" s="110">
        <f t="shared" si="13"/>
        <v>0</v>
      </c>
      <c r="AC38" s="103">
        <f t="shared" si="14"/>
        <v>0</v>
      </c>
    </row>
    <row r="39" spans="1:29" ht="16.5" x14ac:dyDescent="0.35">
      <c r="A39" s="12"/>
      <c r="B39" s="13"/>
      <c r="C39" s="13"/>
      <c r="D39" s="14"/>
      <c r="E39" s="15"/>
      <c r="F39" s="16"/>
      <c r="G39" s="16"/>
      <c r="H39" s="17"/>
      <c r="I39" s="17"/>
      <c r="J39" s="17"/>
      <c r="K39" s="111">
        <f t="shared" si="10"/>
        <v>0</v>
      </c>
      <c r="L39" s="112" t="str">
        <f>IF(K39&gt;0,IF(K39&gt;M39,"Errore n. max giorni! Verificare periodo inserito",IF(NETWORKDAYS.INTL(F39,G39,11,'MENU TENDINA'!I$30:I$41)=K39,"ok","")),"")</f>
        <v/>
      </c>
      <c r="M39" s="20" t="str">
        <f>IF(K39&gt;0,NETWORKDAYS.INTL(F39,G39,11,'MENU TENDINA'!$I$30:$I$41),"")</f>
        <v/>
      </c>
      <c r="N39" s="29"/>
      <c r="O39" s="22">
        <f t="shared" ref="O39:O70" si="16">IF(H39&gt;0,14.98,0)</f>
        <v>0</v>
      </c>
      <c r="P39" s="22">
        <f t="shared" si="11"/>
        <v>0</v>
      </c>
      <c r="Q39" s="23">
        <f t="shared" ref="Q39:Q70" si="17">ROUND(H39*O39,2)</f>
        <v>0</v>
      </c>
      <c r="R39" s="23">
        <f t="shared" ref="R39:R70" si="18">ROUND(I39*P39,2)</f>
        <v>0</v>
      </c>
      <c r="S39" s="23">
        <f t="shared" ref="S39:S70" si="19">ROUND(J39*P39,2)</f>
        <v>0</v>
      </c>
      <c r="T39" s="107">
        <f t="shared" si="12"/>
        <v>0</v>
      </c>
      <c r="U39" s="25">
        <f t="shared" ref="U39:U70" si="20">IF(N39=0,0,IF((N39&lt;5000),5000,N39))</f>
        <v>0</v>
      </c>
      <c r="V39" s="26">
        <f t="shared" si="15"/>
        <v>0</v>
      </c>
      <c r="W39" s="178">
        <f t="shared" ref="W39:W70" si="21">IF(H39&gt;0,ROUND((V39*O39),2),0)</f>
        <v>0</v>
      </c>
      <c r="X39" s="179">
        <f t="shared" ref="X39:X70" si="22">IF(H39&gt;0,ROUND(O39-W39,2),0)</f>
        <v>0</v>
      </c>
      <c r="Y39" s="178">
        <f t="shared" ref="Y39:Y70" si="23">IF(I39&gt;0,(ROUND((V39*P39),2)),0)</f>
        <v>0</v>
      </c>
      <c r="Z39" s="179">
        <f t="shared" ref="Z39:Z70" si="24">IF(I39&gt;0,ROUND(P39-Y39,2),0)</f>
        <v>0</v>
      </c>
      <c r="AA39" s="179">
        <f t="shared" ref="AA39:AA70" si="25">IF(J39&gt;0,P39,0)</f>
        <v>0</v>
      </c>
      <c r="AB39" s="110">
        <f t="shared" si="13"/>
        <v>0</v>
      </c>
      <c r="AC39" s="103">
        <f t="shared" si="14"/>
        <v>0</v>
      </c>
    </row>
    <row r="40" spans="1:29" ht="16.5" x14ac:dyDescent="0.35">
      <c r="A40" s="12"/>
      <c r="B40" s="13"/>
      <c r="C40" s="13"/>
      <c r="D40" s="14"/>
      <c r="E40" s="15"/>
      <c r="F40" s="16"/>
      <c r="G40" s="16"/>
      <c r="H40" s="17"/>
      <c r="I40" s="17"/>
      <c r="J40" s="17"/>
      <c r="K40" s="111">
        <f t="shared" si="10"/>
        <v>0</v>
      </c>
      <c r="L40" s="112" t="str">
        <f>IF(K40&gt;0,IF(K40&gt;M40,"Errore n. max giorni! Verificare periodo inserito",IF(NETWORKDAYS.INTL(F40,G40,11,'MENU TENDINA'!I$30:I$41)=K40,"ok","")),"")</f>
        <v/>
      </c>
      <c r="M40" s="20" t="str">
        <f>IF(K40&gt;0,NETWORKDAYS.INTL(F40,G40,11,'MENU TENDINA'!$I$30:$I$41),"")</f>
        <v/>
      </c>
      <c r="N40" s="29"/>
      <c r="O40" s="22">
        <f t="shared" si="16"/>
        <v>0</v>
      </c>
      <c r="P40" s="22">
        <f t="shared" si="11"/>
        <v>0</v>
      </c>
      <c r="Q40" s="23">
        <f t="shared" si="17"/>
        <v>0</v>
      </c>
      <c r="R40" s="23">
        <f t="shared" si="18"/>
        <v>0</v>
      </c>
      <c r="S40" s="23">
        <f t="shared" si="19"/>
        <v>0</v>
      </c>
      <c r="T40" s="107">
        <f t="shared" si="12"/>
        <v>0</v>
      </c>
      <c r="U40" s="25">
        <f t="shared" si="20"/>
        <v>0</v>
      </c>
      <c r="V40" s="26">
        <f t="shared" si="15"/>
        <v>0</v>
      </c>
      <c r="W40" s="178">
        <f t="shared" si="21"/>
        <v>0</v>
      </c>
      <c r="X40" s="179">
        <f t="shared" si="22"/>
        <v>0</v>
      </c>
      <c r="Y40" s="178">
        <f t="shared" si="23"/>
        <v>0</v>
      </c>
      <c r="Z40" s="179">
        <f t="shared" si="24"/>
        <v>0</v>
      </c>
      <c r="AA40" s="179">
        <f t="shared" si="25"/>
        <v>0</v>
      </c>
      <c r="AB40" s="110">
        <f t="shared" si="13"/>
        <v>0</v>
      </c>
      <c r="AC40" s="103">
        <f t="shared" si="14"/>
        <v>0</v>
      </c>
    </row>
    <row r="41" spans="1:29" ht="16.5" x14ac:dyDescent="0.35">
      <c r="A41" s="12"/>
      <c r="B41" s="13"/>
      <c r="C41" s="13"/>
      <c r="D41" s="14"/>
      <c r="E41" s="15"/>
      <c r="F41" s="16"/>
      <c r="G41" s="16"/>
      <c r="H41" s="17"/>
      <c r="I41" s="17"/>
      <c r="J41" s="17"/>
      <c r="K41" s="111">
        <f t="shared" si="10"/>
        <v>0</v>
      </c>
      <c r="L41" s="112" t="str">
        <f>IF(K41&gt;0,IF(K41&gt;M41,"Errore n. max giorni! Verificare periodo inserito",IF(NETWORKDAYS.INTL(F41,G41,11,'MENU TENDINA'!I$30:I$41)=K41,"ok","")),"")</f>
        <v/>
      </c>
      <c r="M41" s="20" t="str">
        <f>IF(K41&gt;0,NETWORKDAYS.INTL(F41,G41,11,'MENU TENDINA'!$I$30:$I$41),"")</f>
        <v/>
      </c>
      <c r="N41" s="29"/>
      <c r="O41" s="22">
        <f t="shared" si="16"/>
        <v>0</v>
      </c>
      <c r="P41" s="22">
        <f t="shared" si="11"/>
        <v>0</v>
      </c>
      <c r="Q41" s="23">
        <f t="shared" si="17"/>
        <v>0</v>
      </c>
      <c r="R41" s="23">
        <f t="shared" si="18"/>
        <v>0</v>
      </c>
      <c r="S41" s="23">
        <f t="shared" si="19"/>
        <v>0</v>
      </c>
      <c r="T41" s="107">
        <f t="shared" si="12"/>
        <v>0</v>
      </c>
      <c r="U41" s="25">
        <f t="shared" si="20"/>
        <v>0</v>
      </c>
      <c r="V41" s="26">
        <f t="shared" si="15"/>
        <v>0</v>
      </c>
      <c r="W41" s="178">
        <f t="shared" si="21"/>
        <v>0</v>
      </c>
      <c r="X41" s="179">
        <f t="shared" si="22"/>
        <v>0</v>
      </c>
      <c r="Y41" s="178">
        <f t="shared" si="23"/>
        <v>0</v>
      </c>
      <c r="Z41" s="179">
        <f t="shared" si="24"/>
        <v>0</v>
      </c>
      <c r="AA41" s="179">
        <f t="shared" si="25"/>
        <v>0</v>
      </c>
      <c r="AB41" s="110">
        <f t="shared" si="13"/>
        <v>0</v>
      </c>
      <c r="AC41" s="103">
        <f t="shared" si="14"/>
        <v>0</v>
      </c>
    </row>
    <row r="42" spans="1:29" ht="16.5" x14ac:dyDescent="0.35">
      <c r="A42" s="12"/>
      <c r="B42" s="13"/>
      <c r="C42" s="13"/>
      <c r="D42" s="14"/>
      <c r="E42" s="15"/>
      <c r="F42" s="16"/>
      <c r="G42" s="16"/>
      <c r="H42" s="17"/>
      <c r="I42" s="17"/>
      <c r="J42" s="17"/>
      <c r="K42" s="111">
        <f t="shared" si="10"/>
        <v>0</v>
      </c>
      <c r="L42" s="112" t="str">
        <f>IF(K42&gt;0,IF(K42&gt;M42,"Errore n. max giorni! Verificare periodo inserito",IF(NETWORKDAYS.INTL(F42,G42,11,'MENU TENDINA'!I$30:I$41)=K42,"ok","")),"")</f>
        <v/>
      </c>
      <c r="M42" s="20" t="str">
        <f>IF(K42&gt;0,NETWORKDAYS.INTL(F42,G42,11,'MENU TENDINA'!$I$30:$I$41),"")</f>
        <v/>
      </c>
      <c r="N42" s="29"/>
      <c r="O42" s="22">
        <f t="shared" si="16"/>
        <v>0</v>
      </c>
      <c r="P42" s="22">
        <f t="shared" si="11"/>
        <v>0</v>
      </c>
      <c r="Q42" s="23">
        <f t="shared" si="17"/>
        <v>0</v>
      </c>
      <c r="R42" s="23">
        <f t="shared" si="18"/>
        <v>0</v>
      </c>
      <c r="S42" s="23">
        <f t="shared" si="19"/>
        <v>0</v>
      </c>
      <c r="T42" s="107">
        <f t="shared" si="12"/>
        <v>0</v>
      </c>
      <c r="U42" s="25">
        <f t="shared" si="20"/>
        <v>0</v>
      </c>
      <c r="V42" s="26">
        <f t="shared" si="15"/>
        <v>0</v>
      </c>
      <c r="W42" s="178">
        <f t="shared" si="21"/>
        <v>0</v>
      </c>
      <c r="X42" s="179">
        <f t="shared" si="22"/>
        <v>0</v>
      </c>
      <c r="Y42" s="178">
        <f t="shared" si="23"/>
        <v>0</v>
      </c>
      <c r="Z42" s="179">
        <f t="shared" si="24"/>
        <v>0</v>
      </c>
      <c r="AA42" s="179">
        <f t="shared" si="25"/>
        <v>0</v>
      </c>
      <c r="AB42" s="110">
        <f t="shared" si="13"/>
        <v>0</v>
      </c>
      <c r="AC42" s="103">
        <f t="shared" si="14"/>
        <v>0</v>
      </c>
    </row>
    <row r="43" spans="1:29" ht="16.5" x14ac:dyDescent="0.35">
      <c r="A43" s="12"/>
      <c r="B43" s="13"/>
      <c r="C43" s="13"/>
      <c r="D43" s="14"/>
      <c r="E43" s="15"/>
      <c r="F43" s="16"/>
      <c r="G43" s="16"/>
      <c r="H43" s="17"/>
      <c r="I43" s="17"/>
      <c r="J43" s="17"/>
      <c r="K43" s="111">
        <f t="shared" si="10"/>
        <v>0</v>
      </c>
      <c r="L43" s="112" t="str">
        <f>IF(K43&gt;0,IF(K43&gt;M43,"Errore n. max giorni! Verificare periodo inserito",IF(NETWORKDAYS.INTL(F43,G43,11,'MENU TENDINA'!I$30:I$41)=K43,"ok","")),"")</f>
        <v/>
      </c>
      <c r="M43" s="20" t="str">
        <f>IF(K43&gt;0,NETWORKDAYS.INTL(F43,G43,11,'MENU TENDINA'!$I$30:$I$41),"")</f>
        <v/>
      </c>
      <c r="N43" s="29"/>
      <c r="O43" s="22">
        <f t="shared" si="16"/>
        <v>0</v>
      </c>
      <c r="P43" s="22">
        <f t="shared" si="11"/>
        <v>0</v>
      </c>
      <c r="Q43" s="23">
        <f t="shared" si="17"/>
        <v>0</v>
      </c>
      <c r="R43" s="23">
        <f t="shared" si="18"/>
        <v>0</v>
      </c>
      <c r="S43" s="23">
        <f t="shared" si="19"/>
        <v>0</v>
      </c>
      <c r="T43" s="107">
        <f t="shared" si="12"/>
        <v>0</v>
      </c>
      <c r="U43" s="25">
        <f t="shared" si="20"/>
        <v>0</v>
      </c>
      <c r="V43" s="26">
        <f t="shared" si="15"/>
        <v>0</v>
      </c>
      <c r="W43" s="178">
        <f t="shared" si="21"/>
        <v>0</v>
      </c>
      <c r="X43" s="179">
        <f t="shared" si="22"/>
        <v>0</v>
      </c>
      <c r="Y43" s="178">
        <f t="shared" si="23"/>
        <v>0</v>
      </c>
      <c r="Z43" s="179">
        <f t="shared" si="24"/>
        <v>0</v>
      </c>
      <c r="AA43" s="179">
        <f t="shared" si="25"/>
        <v>0</v>
      </c>
      <c r="AB43" s="110">
        <f t="shared" si="13"/>
        <v>0</v>
      </c>
      <c r="AC43" s="103">
        <f t="shared" si="14"/>
        <v>0</v>
      </c>
    </row>
    <row r="44" spans="1:29" ht="16.5" x14ac:dyDescent="0.35">
      <c r="A44" s="12"/>
      <c r="B44" s="13"/>
      <c r="C44" s="13"/>
      <c r="D44" s="14"/>
      <c r="E44" s="15"/>
      <c r="F44" s="16"/>
      <c r="G44" s="16"/>
      <c r="H44" s="17"/>
      <c r="I44" s="17"/>
      <c r="J44" s="17"/>
      <c r="K44" s="111">
        <f t="shared" si="10"/>
        <v>0</v>
      </c>
      <c r="L44" s="112" t="str">
        <f>IF(K44&gt;0,IF(K44&gt;M44,"Errore n. max giorni! Verificare periodo inserito",IF(NETWORKDAYS.INTL(F44,G44,11,'MENU TENDINA'!I$30:I$41)=K44,"ok","")),"")</f>
        <v/>
      </c>
      <c r="M44" s="20" t="str">
        <f>IF(K44&gt;0,NETWORKDAYS.INTL(F44,G44,11,'MENU TENDINA'!$I$30:$I$41),"")</f>
        <v/>
      </c>
      <c r="N44" s="29"/>
      <c r="O44" s="22">
        <f t="shared" si="16"/>
        <v>0</v>
      </c>
      <c r="P44" s="22">
        <f t="shared" si="11"/>
        <v>0</v>
      </c>
      <c r="Q44" s="23">
        <f t="shared" si="17"/>
        <v>0</v>
      </c>
      <c r="R44" s="23">
        <f t="shared" si="18"/>
        <v>0</v>
      </c>
      <c r="S44" s="23">
        <f t="shared" si="19"/>
        <v>0</v>
      </c>
      <c r="T44" s="107">
        <f t="shared" si="12"/>
        <v>0</v>
      </c>
      <c r="U44" s="25">
        <f t="shared" si="20"/>
        <v>0</v>
      </c>
      <c r="V44" s="26">
        <f t="shared" si="15"/>
        <v>0</v>
      </c>
      <c r="W44" s="178">
        <f t="shared" si="21"/>
        <v>0</v>
      </c>
      <c r="X44" s="179">
        <f t="shared" si="22"/>
        <v>0</v>
      </c>
      <c r="Y44" s="178">
        <f t="shared" si="23"/>
        <v>0</v>
      </c>
      <c r="Z44" s="179">
        <f t="shared" si="24"/>
        <v>0</v>
      </c>
      <c r="AA44" s="179">
        <f t="shared" si="25"/>
        <v>0</v>
      </c>
      <c r="AB44" s="110">
        <f t="shared" si="13"/>
        <v>0</v>
      </c>
      <c r="AC44" s="103">
        <f t="shared" si="14"/>
        <v>0</v>
      </c>
    </row>
    <row r="45" spans="1:29" ht="16.5" x14ac:dyDescent="0.35">
      <c r="A45" s="12"/>
      <c r="B45" s="13"/>
      <c r="C45" s="13"/>
      <c r="D45" s="14"/>
      <c r="E45" s="15"/>
      <c r="F45" s="16"/>
      <c r="G45" s="16"/>
      <c r="H45" s="17"/>
      <c r="I45" s="17"/>
      <c r="J45" s="17"/>
      <c r="K45" s="111">
        <f t="shared" si="10"/>
        <v>0</v>
      </c>
      <c r="L45" s="112" t="str">
        <f>IF(K45&gt;0,IF(K45&gt;M45,"Errore n. max giorni! Verificare periodo inserito",IF(NETWORKDAYS.INTL(F45,G45,11,'MENU TENDINA'!I$30:I$41)=K45,"ok","")),"")</f>
        <v/>
      </c>
      <c r="M45" s="20" t="str">
        <f>IF(K45&gt;0,NETWORKDAYS.INTL(F45,G45,11,'MENU TENDINA'!$I$30:$I$41),"")</f>
        <v/>
      </c>
      <c r="N45" s="29"/>
      <c r="O45" s="22">
        <f t="shared" si="16"/>
        <v>0</v>
      </c>
      <c r="P45" s="22">
        <f t="shared" si="11"/>
        <v>0</v>
      </c>
      <c r="Q45" s="23">
        <f t="shared" si="17"/>
        <v>0</v>
      </c>
      <c r="R45" s="23">
        <f t="shared" si="18"/>
        <v>0</v>
      </c>
      <c r="S45" s="23">
        <f t="shared" si="19"/>
        <v>0</v>
      </c>
      <c r="T45" s="107">
        <f t="shared" si="12"/>
        <v>0</v>
      </c>
      <c r="U45" s="25">
        <f t="shared" si="20"/>
        <v>0</v>
      </c>
      <c r="V45" s="26">
        <f t="shared" si="15"/>
        <v>0</v>
      </c>
      <c r="W45" s="178">
        <f t="shared" si="21"/>
        <v>0</v>
      </c>
      <c r="X45" s="179">
        <f t="shared" si="22"/>
        <v>0</v>
      </c>
      <c r="Y45" s="178">
        <f t="shared" si="23"/>
        <v>0</v>
      </c>
      <c r="Z45" s="179">
        <f t="shared" si="24"/>
        <v>0</v>
      </c>
      <c r="AA45" s="179">
        <f t="shared" si="25"/>
        <v>0</v>
      </c>
      <c r="AB45" s="110">
        <f t="shared" si="13"/>
        <v>0</v>
      </c>
      <c r="AC45" s="103">
        <f t="shared" si="14"/>
        <v>0</v>
      </c>
    </row>
    <row r="46" spans="1:29" ht="16.5" x14ac:dyDescent="0.35">
      <c r="A46" s="12"/>
      <c r="B46" s="13"/>
      <c r="C46" s="13"/>
      <c r="D46" s="14"/>
      <c r="E46" s="15"/>
      <c r="F46" s="16"/>
      <c r="G46" s="16"/>
      <c r="H46" s="17"/>
      <c r="I46" s="17"/>
      <c r="J46" s="17"/>
      <c r="K46" s="111">
        <f t="shared" si="10"/>
        <v>0</v>
      </c>
      <c r="L46" s="112" t="str">
        <f>IF(K46&gt;0,IF(K46&gt;M46,"Errore n. max giorni! Verificare periodo inserito",IF(NETWORKDAYS.INTL(F46,G46,11,'MENU TENDINA'!I$30:I$41)=K46,"ok","")),"")</f>
        <v/>
      </c>
      <c r="M46" s="20" t="str">
        <f>IF(K46&gt;0,NETWORKDAYS.INTL(F46,G46,11,'MENU TENDINA'!$I$30:$I$41),"")</f>
        <v/>
      </c>
      <c r="N46" s="29"/>
      <c r="O46" s="22">
        <f t="shared" si="16"/>
        <v>0</v>
      </c>
      <c r="P46" s="22">
        <f t="shared" si="11"/>
        <v>0</v>
      </c>
      <c r="Q46" s="23">
        <f t="shared" si="17"/>
        <v>0</v>
      </c>
      <c r="R46" s="23">
        <f t="shared" si="18"/>
        <v>0</v>
      </c>
      <c r="S46" s="23">
        <f t="shared" si="19"/>
        <v>0</v>
      </c>
      <c r="T46" s="107">
        <f t="shared" si="12"/>
        <v>0</v>
      </c>
      <c r="U46" s="25">
        <f t="shared" si="20"/>
        <v>0</v>
      </c>
      <c r="V46" s="26">
        <f t="shared" si="15"/>
        <v>0</v>
      </c>
      <c r="W46" s="178">
        <f t="shared" si="21"/>
        <v>0</v>
      </c>
      <c r="X46" s="179">
        <f t="shared" si="22"/>
        <v>0</v>
      </c>
      <c r="Y46" s="178">
        <f t="shared" si="23"/>
        <v>0</v>
      </c>
      <c r="Z46" s="179">
        <f t="shared" si="24"/>
        <v>0</v>
      </c>
      <c r="AA46" s="179">
        <f t="shared" si="25"/>
        <v>0</v>
      </c>
      <c r="AB46" s="110">
        <f t="shared" si="13"/>
        <v>0</v>
      </c>
      <c r="AC46" s="103">
        <f t="shared" si="14"/>
        <v>0</v>
      </c>
    </row>
    <row r="47" spans="1:29" ht="16.5" x14ac:dyDescent="0.35">
      <c r="A47" s="12"/>
      <c r="B47" s="13"/>
      <c r="C47" s="13"/>
      <c r="D47" s="14"/>
      <c r="E47" s="15"/>
      <c r="F47" s="16"/>
      <c r="G47" s="16"/>
      <c r="H47" s="17"/>
      <c r="I47" s="17"/>
      <c r="J47" s="17"/>
      <c r="K47" s="111">
        <f t="shared" si="10"/>
        <v>0</v>
      </c>
      <c r="L47" s="112" t="str">
        <f>IF(K47&gt;0,IF(K47&gt;M47,"Errore n. max giorni! Verificare periodo inserito",IF(NETWORKDAYS.INTL(F47,G47,11,'MENU TENDINA'!I$30:I$41)=K47,"ok","")),"")</f>
        <v/>
      </c>
      <c r="M47" s="20" t="str">
        <f>IF(K47&gt;0,NETWORKDAYS.INTL(F47,G47,11,'MENU TENDINA'!$I$30:$I$41),"")</f>
        <v/>
      </c>
      <c r="N47" s="29"/>
      <c r="O47" s="22">
        <f t="shared" si="16"/>
        <v>0</v>
      </c>
      <c r="P47" s="22">
        <f t="shared" si="11"/>
        <v>0</v>
      </c>
      <c r="Q47" s="23">
        <f t="shared" si="17"/>
        <v>0</v>
      </c>
      <c r="R47" s="23">
        <f t="shared" si="18"/>
        <v>0</v>
      </c>
      <c r="S47" s="23">
        <f t="shared" si="19"/>
        <v>0</v>
      </c>
      <c r="T47" s="107">
        <f t="shared" si="12"/>
        <v>0</v>
      </c>
      <c r="U47" s="25">
        <f t="shared" si="20"/>
        <v>0</v>
      </c>
      <c r="V47" s="26">
        <f t="shared" si="15"/>
        <v>0</v>
      </c>
      <c r="W47" s="178">
        <f t="shared" si="21"/>
        <v>0</v>
      </c>
      <c r="X47" s="179">
        <f t="shared" si="22"/>
        <v>0</v>
      </c>
      <c r="Y47" s="178">
        <f t="shared" si="23"/>
        <v>0</v>
      </c>
      <c r="Z47" s="179">
        <f t="shared" si="24"/>
        <v>0</v>
      </c>
      <c r="AA47" s="179">
        <f t="shared" si="25"/>
        <v>0</v>
      </c>
      <c r="AB47" s="110">
        <f t="shared" si="13"/>
        <v>0</v>
      </c>
      <c r="AC47" s="103">
        <f t="shared" si="14"/>
        <v>0</v>
      </c>
    </row>
    <row r="48" spans="1:29" ht="16.5" x14ac:dyDescent="0.35">
      <c r="A48" s="12"/>
      <c r="B48" s="13"/>
      <c r="C48" s="13"/>
      <c r="D48" s="14"/>
      <c r="E48" s="15"/>
      <c r="F48" s="16"/>
      <c r="G48" s="16"/>
      <c r="H48" s="17"/>
      <c r="I48" s="17"/>
      <c r="J48" s="17"/>
      <c r="K48" s="111">
        <f t="shared" si="10"/>
        <v>0</v>
      </c>
      <c r="L48" s="112" t="str">
        <f>IF(K48&gt;0,IF(K48&gt;M48,"Errore n. max giorni! Verificare periodo inserito",IF(NETWORKDAYS.INTL(F48,G48,11,'MENU TENDINA'!I$30:I$41)=K48,"ok","")),"")</f>
        <v/>
      </c>
      <c r="M48" s="20" t="str">
        <f>IF(K48&gt;0,NETWORKDAYS.INTL(F48,G48,11,'MENU TENDINA'!$I$30:$I$41),"")</f>
        <v/>
      </c>
      <c r="N48" s="29"/>
      <c r="O48" s="22">
        <f t="shared" si="16"/>
        <v>0</v>
      </c>
      <c r="P48" s="22">
        <f t="shared" si="11"/>
        <v>0</v>
      </c>
      <c r="Q48" s="23">
        <f t="shared" si="17"/>
        <v>0</v>
      </c>
      <c r="R48" s="23">
        <f t="shared" si="18"/>
        <v>0</v>
      </c>
      <c r="S48" s="23">
        <f t="shared" si="19"/>
        <v>0</v>
      </c>
      <c r="T48" s="107">
        <f t="shared" si="12"/>
        <v>0</v>
      </c>
      <c r="U48" s="25">
        <f t="shared" si="20"/>
        <v>0</v>
      </c>
      <c r="V48" s="26">
        <f t="shared" si="15"/>
        <v>0</v>
      </c>
      <c r="W48" s="178">
        <f t="shared" si="21"/>
        <v>0</v>
      </c>
      <c r="X48" s="179">
        <f t="shared" si="22"/>
        <v>0</v>
      </c>
      <c r="Y48" s="178">
        <f t="shared" si="23"/>
        <v>0</v>
      </c>
      <c r="Z48" s="179">
        <f t="shared" si="24"/>
        <v>0</v>
      </c>
      <c r="AA48" s="179">
        <f t="shared" si="25"/>
        <v>0</v>
      </c>
      <c r="AB48" s="110">
        <f t="shared" si="13"/>
        <v>0</v>
      </c>
      <c r="AC48" s="103">
        <f t="shared" si="14"/>
        <v>0</v>
      </c>
    </row>
    <row r="49" spans="1:29" ht="16.5" x14ac:dyDescent="0.35">
      <c r="A49" s="12"/>
      <c r="B49" s="13"/>
      <c r="C49" s="13"/>
      <c r="D49" s="14"/>
      <c r="E49" s="15"/>
      <c r="F49" s="16"/>
      <c r="G49" s="16"/>
      <c r="H49" s="17"/>
      <c r="I49" s="17"/>
      <c r="J49" s="17"/>
      <c r="K49" s="111">
        <f t="shared" si="10"/>
        <v>0</v>
      </c>
      <c r="L49" s="112" t="str">
        <f>IF(K49&gt;0,IF(K49&gt;M49,"Errore n. max giorni! Verificare periodo inserito",IF(NETWORKDAYS.INTL(F49,G49,11,'MENU TENDINA'!I$30:I$41)=K49,"ok","")),"")</f>
        <v/>
      </c>
      <c r="M49" s="20" t="str">
        <f>IF(K49&gt;0,NETWORKDAYS.INTL(F49,G49,11,'MENU TENDINA'!$I$30:$I$41),"")</f>
        <v/>
      </c>
      <c r="N49" s="29"/>
      <c r="O49" s="22">
        <f t="shared" si="16"/>
        <v>0</v>
      </c>
      <c r="P49" s="22">
        <f t="shared" si="11"/>
        <v>0</v>
      </c>
      <c r="Q49" s="23">
        <f t="shared" si="17"/>
        <v>0</v>
      </c>
      <c r="R49" s="23">
        <f t="shared" si="18"/>
        <v>0</v>
      </c>
      <c r="S49" s="23">
        <f t="shared" si="19"/>
        <v>0</v>
      </c>
      <c r="T49" s="107">
        <f t="shared" si="12"/>
        <v>0</v>
      </c>
      <c r="U49" s="25">
        <f t="shared" si="20"/>
        <v>0</v>
      </c>
      <c r="V49" s="26">
        <f t="shared" si="15"/>
        <v>0</v>
      </c>
      <c r="W49" s="178">
        <f t="shared" si="21"/>
        <v>0</v>
      </c>
      <c r="X49" s="179">
        <f t="shared" si="22"/>
        <v>0</v>
      </c>
      <c r="Y49" s="178">
        <f t="shared" si="23"/>
        <v>0</v>
      </c>
      <c r="Z49" s="179">
        <f t="shared" si="24"/>
        <v>0</v>
      </c>
      <c r="AA49" s="179">
        <f t="shared" si="25"/>
        <v>0</v>
      </c>
      <c r="AB49" s="110">
        <f t="shared" si="13"/>
        <v>0</v>
      </c>
      <c r="AC49" s="103">
        <f t="shared" si="14"/>
        <v>0</v>
      </c>
    </row>
    <row r="50" spans="1:29" ht="16.5" x14ac:dyDescent="0.35">
      <c r="A50" s="12"/>
      <c r="B50" s="13"/>
      <c r="C50" s="13"/>
      <c r="D50" s="14"/>
      <c r="E50" s="15"/>
      <c r="F50" s="16"/>
      <c r="G50" s="16"/>
      <c r="H50" s="17"/>
      <c r="I50" s="17"/>
      <c r="J50" s="17"/>
      <c r="K50" s="111">
        <f t="shared" si="10"/>
        <v>0</v>
      </c>
      <c r="L50" s="112" t="str">
        <f>IF(K50&gt;0,IF(K50&gt;M50,"Errore n. max giorni! Verificare periodo inserito",IF(NETWORKDAYS.INTL(F50,G50,11,'MENU TENDINA'!I$30:I$41)=K50,"ok","")),"")</f>
        <v/>
      </c>
      <c r="M50" s="20" t="str">
        <f>IF(K50&gt;0,NETWORKDAYS.INTL(F50,G50,11,'MENU TENDINA'!$I$30:$I$41),"")</f>
        <v/>
      </c>
      <c r="N50" s="29"/>
      <c r="O50" s="22">
        <f t="shared" si="16"/>
        <v>0</v>
      </c>
      <c r="P50" s="22">
        <f t="shared" si="11"/>
        <v>0</v>
      </c>
      <c r="Q50" s="23">
        <f t="shared" si="17"/>
        <v>0</v>
      </c>
      <c r="R50" s="23">
        <f t="shared" si="18"/>
        <v>0</v>
      </c>
      <c r="S50" s="23">
        <f t="shared" si="19"/>
        <v>0</v>
      </c>
      <c r="T50" s="107">
        <f t="shared" si="12"/>
        <v>0</v>
      </c>
      <c r="U50" s="25">
        <f t="shared" si="20"/>
        <v>0</v>
      </c>
      <c r="V50" s="26">
        <f t="shared" si="15"/>
        <v>0</v>
      </c>
      <c r="W50" s="178">
        <f t="shared" si="21"/>
        <v>0</v>
      </c>
      <c r="X50" s="179">
        <f t="shared" si="22"/>
        <v>0</v>
      </c>
      <c r="Y50" s="178">
        <f t="shared" si="23"/>
        <v>0</v>
      </c>
      <c r="Z50" s="179">
        <f t="shared" si="24"/>
        <v>0</v>
      </c>
      <c r="AA50" s="179">
        <f t="shared" si="25"/>
        <v>0</v>
      </c>
      <c r="AB50" s="110">
        <f t="shared" si="13"/>
        <v>0</v>
      </c>
      <c r="AC50" s="103">
        <f t="shared" si="14"/>
        <v>0</v>
      </c>
    </row>
    <row r="51" spans="1:29" ht="16.5" x14ac:dyDescent="0.35">
      <c r="A51" s="12"/>
      <c r="B51" s="13"/>
      <c r="C51" s="13"/>
      <c r="D51" s="14"/>
      <c r="E51" s="15"/>
      <c r="F51" s="16"/>
      <c r="G51" s="16"/>
      <c r="H51" s="17"/>
      <c r="I51" s="17"/>
      <c r="J51" s="17"/>
      <c r="K51" s="111">
        <f t="shared" si="10"/>
        <v>0</v>
      </c>
      <c r="L51" s="112" t="str">
        <f>IF(K51&gt;0,IF(K51&gt;M51,"Errore n. max giorni! Verificare periodo inserito",IF(NETWORKDAYS.INTL(F51,G51,11,'MENU TENDINA'!I$30:I$41)=K51,"ok","")),"")</f>
        <v/>
      </c>
      <c r="M51" s="20" t="str">
        <f>IF(K51&gt;0,NETWORKDAYS.INTL(F51,G51,11,'MENU TENDINA'!$I$30:$I$41),"")</f>
        <v/>
      </c>
      <c r="N51" s="29"/>
      <c r="O51" s="22">
        <f t="shared" si="16"/>
        <v>0</v>
      </c>
      <c r="P51" s="22">
        <f t="shared" si="11"/>
        <v>0</v>
      </c>
      <c r="Q51" s="23">
        <f t="shared" si="17"/>
        <v>0</v>
      </c>
      <c r="R51" s="23">
        <f t="shared" si="18"/>
        <v>0</v>
      </c>
      <c r="S51" s="23">
        <f t="shared" si="19"/>
        <v>0</v>
      </c>
      <c r="T51" s="107">
        <f t="shared" si="12"/>
        <v>0</v>
      </c>
      <c r="U51" s="25">
        <f t="shared" si="20"/>
        <v>0</v>
      </c>
      <c r="V51" s="26">
        <f t="shared" si="15"/>
        <v>0</v>
      </c>
      <c r="W51" s="178">
        <f t="shared" si="21"/>
        <v>0</v>
      </c>
      <c r="X51" s="179">
        <f t="shared" si="22"/>
        <v>0</v>
      </c>
      <c r="Y51" s="178">
        <f t="shared" si="23"/>
        <v>0</v>
      </c>
      <c r="Z51" s="179">
        <f t="shared" si="24"/>
        <v>0</v>
      </c>
      <c r="AA51" s="179">
        <f t="shared" si="25"/>
        <v>0</v>
      </c>
      <c r="AB51" s="110">
        <f t="shared" si="13"/>
        <v>0</v>
      </c>
      <c r="AC51" s="103">
        <f t="shared" si="14"/>
        <v>0</v>
      </c>
    </row>
    <row r="52" spans="1:29" ht="16.5" x14ac:dyDescent="0.35">
      <c r="A52" s="12"/>
      <c r="B52" s="13"/>
      <c r="C52" s="13"/>
      <c r="D52" s="14"/>
      <c r="E52" s="15"/>
      <c r="F52" s="16"/>
      <c r="G52" s="16"/>
      <c r="H52" s="17"/>
      <c r="I52" s="17"/>
      <c r="J52" s="17"/>
      <c r="K52" s="111">
        <f t="shared" si="10"/>
        <v>0</v>
      </c>
      <c r="L52" s="112" t="str">
        <f>IF(K52&gt;0,IF(K52&gt;M52,"Errore n. max giorni! Verificare periodo inserito",IF(NETWORKDAYS.INTL(F52,G52,11,'MENU TENDINA'!I$30:I$41)=K52,"ok","")),"")</f>
        <v/>
      </c>
      <c r="M52" s="20" t="str">
        <f>IF(K52&gt;0,NETWORKDAYS.INTL(F52,G52,11,'MENU TENDINA'!$I$30:$I$41),"")</f>
        <v/>
      </c>
      <c r="N52" s="29"/>
      <c r="O52" s="22">
        <f t="shared" si="16"/>
        <v>0</v>
      </c>
      <c r="P52" s="22">
        <f t="shared" si="11"/>
        <v>0</v>
      </c>
      <c r="Q52" s="23">
        <f t="shared" si="17"/>
        <v>0</v>
      </c>
      <c r="R52" s="23">
        <f t="shared" si="18"/>
        <v>0</v>
      </c>
      <c r="S52" s="23">
        <f t="shared" si="19"/>
        <v>0</v>
      </c>
      <c r="T52" s="107">
        <f t="shared" si="12"/>
        <v>0</v>
      </c>
      <c r="U52" s="25">
        <f t="shared" si="20"/>
        <v>0</v>
      </c>
      <c r="V52" s="26">
        <f t="shared" si="15"/>
        <v>0</v>
      </c>
      <c r="W52" s="178">
        <f t="shared" si="21"/>
        <v>0</v>
      </c>
      <c r="X52" s="179">
        <f t="shared" si="22"/>
        <v>0</v>
      </c>
      <c r="Y52" s="178">
        <f t="shared" si="23"/>
        <v>0</v>
      </c>
      <c r="Z52" s="179">
        <f t="shared" si="24"/>
        <v>0</v>
      </c>
      <c r="AA52" s="179">
        <f t="shared" si="25"/>
        <v>0</v>
      </c>
      <c r="AB52" s="110">
        <f t="shared" si="13"/>
        <v>0</v>
      </c>
      <c r="AC52" s="103">
        <f t="shared" si="14"/>
        <v>0</v>
      </c>
    </row>
    <row r="53" spans="1:29" ht="16.5" x14ac:dyDescent="0.35">
      <c r="A53" s="12"/>
      <c r="B53" s="13"/>
      <c r="C53" s="13"/>
      <c r="D53" s="14"/>
      <c r="E53" s="15"/>
      <c r="F53" s="16"/>
      <c r="G53" s="16"/>
      <c r="H53" s="17"/>
      <c r="I53" s="17"/>
      <c r="J53" s="17"/>
      <c r="K53" s="111">
        <f t="shared" si="10"/>
        <v>0</v>
      </c>
      <c r="L53" s="112" t="str">
        <f>IF(K53&gt;0,IF(K53&gt;M53,"Errore n. max giorni! Verificare periodo inserito",IF(NETWORKDAYS.INTL(F53,G53,11,'MENU TENDINA'!I$30:I$41)=K53,"ok","")),"")</f>
        <v/>
      </c>
      <c r="M53" s="20" t="str">
        <f>IF(K53&gt;0,NETWORKDAYS.INTL(F53,G53,11,'MENU TENDINA'!$I$30:$I$41),"")</f>
        <v/>
      </c>
      <c r="N53" s="29"/>
      <c r="O53" s="22">
        <f t="shared" si="16"/>
        <v>0</v>
      </c>
      <c r="P53" s="22">
        <f t="shared" si="11"/>
        <v>0</v>
      </c>
      <c r="Q53" s="23">
        <f t="shared" si="17"/>
        <v>0</v>
      </c>
      <c r="R53" s="23">
        <f t="shared" si="18"/>
        <v>0</v>
      </c>
      <c r="S53" s="23">
        <f t="shared" si="19"/>
        <v>0</v>
      </c>
      <c r="T53" s="107">
        <f t="shared" si="12"/>
        <v>0</v>
      </c>
      <c r="U53" s="25">
        <f t="shared" si="20"/>
        <v>0</v>
      </c>
      <c r="V53" s="26">
        <f t="shared" si="15"/>
        <v>0</v>
      </c>
      <c r="W53" s="178">
        <f t="shared" si="21"/>
        <v>0</v>
      </c>
      <c r="X53" s="179">
        <f t="shared" si="22"/>
        <v>0</v>
      </c>
      <c r="Y53" s="178">
        <f t="shared" si="23"/>
        <v>0</v>
      </c>
      <c r="Z53" s="179">
        <f t="shared" si="24"/>
        <v>0</v>
      </c>
      <c r="AA53" s="179">
        <f t="shared" si="25"/>
        <v>0</v>
      </c>
      <c r="AB53" s="110">
        <f t="shared" si="13"/>
        <v>0</v>
      </c>
      <c r="AC53" s="103">
        <f t="shared" si="14"/>
        <v>0</v>
      </c>
    </row>
    <row r="54" spans="1:29" ht="16.5" x14ac:dyDescent="0.35">
      <c r="A54" s="12"/>
      <c r="B54" s="13"/>
      <c r="C54" s="13"/>
      <c r="D54" s="14"/>
      <c r="E54" s="15"/>
      <c r="F54" s="16"/>
      <c r="G54" s="16"/>
      <c r="H54" s="17"/>
      <c r="I54" s="17"/>
      <c r="J54" s="17"/>
      <c r="K54" s="111">
        <f t="shared" si="10"/>
        <v>0</v>
      </c>
      <c r="L54" s="112" t="str">
        <f>IF(K54&gt;0,IF(K54&gt;M54,"Errore n. max giorni! Verificare periodo inserito",IF(NETWORKDAYS.INTL(F54,G54,11,'MENU TENDINA'!I$30:I$41)=K54,"ok","")),"")</f>
        <v/>
      </c>
      <c r="M54" s="20" t="str">
        <f>IF(K54&gt;0,NETWORKDAYS.INTL(F54,G54,11,'MENU TENDINA'!$I$30:$I$41),"")</f>
        <v/>
      </c>
      <c r="N54" s="29"/>
      <c r="O54" s="22">
        <f t="shared" si="16"/>
        <v>0</v>
      </c>
      <c r="P54" s="22">
        <f t="shared" si="11"/>
        <v>0</v>
      </c>
      <c r="Q54" s="23">
        <f t="shared" si="17"/>
        <v>0</v>
      </c>
      <c r="R54" s="23">
        <f t="shared" si="18"/>
        <v>0</v>
      </c>
      <c r="S54" s="23">
        <f t="shared" si="19"/>
        <v>0</v>
      </c>
      <c r="T54" s="107">
        <f t="shared" si="12"/>
        <v>0</v>
      </c>
      <c r="U54" s="25">
        <f t="shared" si="20"/>
        <v>0</v>
      </c>
      <c r="V54" s="26">
        <f t="shared" si="15"/>
        <v>0</v>
      </c>
      <c r="W54" s="178">
        <f t="shared" si="21"/>
        <v>0</v>
      </c>
      <c r="X54" s="179">
        <f t="shared" si="22"/>
        <v>0</v>
      </c>
      <c r="Y54" s="178">
        <f t="shared" si="23"/>
        <v>0</v>
      </c>
      <c r="Z54" s="179">
        <f t="shared" si="24"/>
        <v>0</v>
      </c>
      <c r="AA54" s="179">
        <f t="shared" si="25"/>
        <v>0</v>
      </c>
      <c r="AB54" s="110">
        <f t="shared" si="13"/>
        <v>0</v>
      </c>
      <c r="AC54" s="103">
        <f t="shared" si="14"/>
        <v>0</v>
      </c>
    </row>
    <row r="55" spans="1:29" ht="16.5" x14ac:dyDescent="0.35">
      <c r="A55" s="12"/>
      <c r="B55" s="13"/>
      <c r="C55" s="13"/>
      <c r="D55" s="14"/>
      <c r="E55" s="15"/>
      <c r="F55" s="16"/>
      <c r="G55" s="16"/>
      <c r="H55" s="17"/>
      <c r="I55" s="17"/>
      <c r="J55" s="17"/>
      <c r="K55" s="111">
        <f t="shared" si="10"/>
        <v>0</v>
      </c>
      <c r="L55" s="112" t="str">
        <f>IF(K55&gt;0,IF(K55&gt;M55,"Errore n. max giorni! Verificare periodo inserito",IF(NETWORKDAYS.INTL(F55,G55,11,'MENU TENDINA'!I$30:I$41)=K55,"ok","")),"")</f>
        <v/>
      </c>
      <c r="M55" s="20" t="str">
        <f>IF(K55&gt;0,NETWORKDAYS.INTL(F55,G55,11,'MENU TENDINA'!$I$30:$I$41),"")</f>
        <v/>
      </c>
      <c r="N55" s="29"/>
      <c r="O55" s="22">
        <f t="shared" si="16"/>
        <v>0</v>
      </c>
      <c r="P55" s="22">
        <f t="shared" si="11"/>
        <v>0</v>
      </c>
      <c r="Q55" s="23">
        <f t="shared" si="17"/>
        <v>0</v>
      </c>
      <c r="R55" s="23">
        <f t="shared" si="18"/>
        <v>0</v>
      </c>
      <c r="S55" s="23">
        <f t="shared" si="19"/>
        <v>0</v>
      </c>
      <c r="T55" s="107">
        <f t="shared" si="12"/>
        <v>0</v>
      </c>
      <c r="U55" s="25">
        <f t="shared" si="20"/>
        <v>0</v>
      </c>
      <c r="V55" s="26">
        <f t="shared" si="15"/>
        <v>0</v>
      </c>
      <c r="W55" s="178">
        <f t="shared" si="21"/>
        <v>0</v>
      </c>
      <c r="X55" s="179">
        <f t="shared" si="22"/>
        <v>0</v>
      </c>
      <c r="Y55" s="178">
        <f t="shared" si="23"/>
        <v>0</v>
      </c>
      <c r="Z55" s="179">
        <f t="shared" si="24"/>
        <v>0</v>
      </c>
      <c r="AA55" s="179">
        <f t="shared" si="25"/>
        <v>0</v>
      </c>
      <c r="AB55" s="110">
        <f t="shared" si="13"/>
        <v>0</v>
      </c>
      <c r="AC55" s="103">
        <f t="shared" si="14"/>
        <v>0</v>
      </c>
    </row>
    <row r="56" spans="1:29" ht="16.5" x14ac:dyDescent="0.35">
      <c r="A56" s="12"/>
      <c r="B56" s="13"/>
      <c r="C56" s="13"/>
      <c r="D56" s="14"/>
      <c r="E56" s="15"/>
      <c r="F56" s="16"/>
      <c r="G56" s="16"/>
      <c r="H56" s="17"/>
      <c r="I56" s="17"/>
      <c r="J56" s="17"/>
      <c r="K56" s="111">
        <f t="shared" si="10"/>
        <v>0</v>
      </c>
      <c r="L56" s="112" t="str">
        <f>IF(K56&gt;0,IF(K56&gt;M56,"Errore n. max giorni! Verificare periodo inserito",IF(NETWORKDAYS.INTL(F56,G56,11,'MENU TENDINA'!I$30:I$41)=K56,"ok","")),"")</f>
        <v/>
      </c>
      <c r="M56" s="20" t="str">
        <f>IF(K56&gt;0,NETWORKDAYS.INTL(F56,G56,11,'MENU TENDINA'!$I$30:$I$41),"")</f>
        <v/>
      </c>
      <c r="N56" s="29"/>
      <c r="O56" s="22">
        <f t="shared" si="16"/>
        <v>0</v>
      </c>
      <c r="P56" s="22">
        <f t="shared" si="11"/>
        <v>0</v>
      </c>
      <c r="Q56" s="23">
        <f t="shared" si="17"/>
        <v>0</v>
      </c>
      <c r="R56" s="23">
        <f t="shared" si="18"/>
        <v>0</v>
      </c>
      <c r="S56" s="23">
        <f t="shared" si="19"/>
        <v>0</v>
      </c>
      <c r="T56" s="107">
        <f t="shared" si="12"/>
        <v>0</v>
      </c>
      <c r="U56" s="25">
        <f t="shared" si="20"/>
        <v>0</v>
      </c>
      <c r="V56" s="26">
        <f t="shared" si="15"/>
        <v>0</v>
      </c>
      <c r="W56" s="178">
        <f t="shared" si="21"/>
        <v>0</v>
      </c>
      <c r="X56" s="179">
        <f t="shared" si="22"/>
        <v>0</v>
      </c>
      <c r="Y56" s="178">
        <f t="shared" si="23"/>
        <v>0</v>
      </c>
      <c r="Z56" s="179">
        <f t="shared" si="24"/>
        <v>0</v>
      </c>
      <c r="AA56" s="179">
        <f t="shared" si="25"/>
        <v>0</v>
      </c>
      <c r="AB56" s="110">
        <f t="shared" si="13"/>
        <v>0</v>
      </c>
      <c r="AC56" s="103">
        <f t="shared" si="14"/>
        <v>0</v>
      </c>
    </row>
    <row r="57" spans="1:29" ht="16.5" x14ac:dyDescent="0.35">
      <c r="A57" s="12"/>
      <c r="B57" s="13"/>
      <c r="C57" s="13"/>
      <c r="D57" s="14"/>
      <c r="E57" s="15"/>
      <c r="F57" s="16"/>
      <c r="G57" s="16"/>
      <c r="H57" s="17"/>
      <c r="I57" s="17"/>
      <c r="J57" s="17"/>
      <c r="K57" s="111">
        <f t="shared" si="10"/>
        <v>0</v>
      </c>
      <c r="L57" s="112" t="str">
        <f>IF(K57&gt;0,IF(K57&gt;M57,"Errore n. max giorni! Verificare periodo inserito",IF(NETWORKDAYS.INTL(F57,G57,11,'MENU TENDINA'!I$30:I$41)=K57,"ok","")),"")</f>
        <v/>
      </c>
      <c r="M57" s="20" t="str">
        <f>IF(K57&gt;0,NETWORKDAYS.INTL(F57,G57,11,'MENU TENDINA'!$I$30:$I$41),"")</f>
        <v/>
      </c>
      <c r="N57" s="29"/>
      <c r="O57" s="22">
        <f t="shared" si="16"/>
        <v>0</v>
      </c>
      <c r="P57" s="22">
        <f t="shared" si="11"/>
        <v>0</v>
      </c>
      <c r="Q57" s="23">
        <f t="shared" si="17"/>
        <v>0</v>
      </c>
      <c r="R57" s="23">
        <f t="shared" si="18"/>
        <v>0</v>
      </c>
      <c r="S57" s="23">
        <f t="shared" si="19"/>
        <v>0</v>
      </c>
      <c r="T57" s="107">
        <f t="shared" si="12"/>
        <v>0</v>
      </c>
      <c r="U57" s="25">
        <f t="shared" si="20"/>
        <v>0</v>
      </c>
      <c r="V57" s="26">
        <f t="shared" si="15"/>
        <v>0</v>
      </c>
      <c r="W57" s="178">
        <f t="shared" si="21"/>
        <v>0</v>
      </c>
      <c r="X57" s="179">
        <f t="shared" si="22"/>
        <v>0</v>
      </c>
      <c r="Y57" s="178">
        <f t="shared" si="23"/>
        <v>0</v>
      </c>
      <c r="Z57" s="179">
        <f t="shared" si="24"/>
        <v>0</v>
      </c>
      <c r="AA57" s="179">
        <f t="shared" si="25"/>
        <v>0</v>
      </c>
      <c r="AB57" s="110">
        <f t="shared" si="13"/>
        <v>0</v>
      </c>
      <c r="AC57" s="103">
        <f t="shared" si="14"/>
        <v>0</v>
      </c>
    </row>
    <row r="58" spans="1:29" ht="16.5" x14ac:dyDescent="0.35">
      <c r="A58" s="12"/>
      <c r="B58" s="13"/>
      <c r="C58" s="13"/>
      <c r="D58" s="14"/>
      <c r="E58" s="15"/>
      <c r="F58" s="16"/>
      <c r="G58" s="16"/>
      <c r="H58" s="17"/>
      <c r="I58" s="17"/>
      <c r="J58" s="17"/>
      <c r="K58" s="111">
        <f t="shared" si="10"/>
        <v>0</v>
      </c>
      <c r="L58" s="112" t="str">
        <f>IF(K58&gt;0,IF(K58&gt;M58,"Errore n. max giorni! Verificare periodo inserito",IF(NETWORKDAYS.INTL(F58,G58,11,'MENU TENDINA'!I$30:I$41)=K58,"ok","")),"")</f>
        <v/>
      </c>
      <c r="M58" s="20" t="str">
        <f>IF(K58&gt;0,NETWORKDAYS.INTL(F58,G58,11,'MENU TENDINA'!$I$30:$I$41),"")</f>
        <v/>
      </c>
      <c r="N58" s="29"/>
      <c r="O58" s="22">
        <f t="shared" si="16"/>
        <v>0</v>
      </c>
      <c r="P58" s="22">
        <f t="shared" si="11"/>
        <v>0</v>
      </c>
      <c r="Q58" s="23">
        <f t="shared" si="17"/>
        <v>0</v>
      </c>
      <c r="R58" s="23">
        <f t="shared" si="18"/>
        <v>0</v>
      </c>
      <c r="S58" s="23">
        <f t="shared" si="19"/>
        <v>0</v>
      </c>
      <c r="T58" s="107">
        <f t="shared" si="12"/>
        <v>0</v>
      </c>
      <c r="U58" s="25">
        <f t="shared" si="20"/>
        <v>0</v>
      </c>
      <c r="V58" s="26">
        <f t="shared" si="15"/>
        <v>0</v>
      </c>
      <c r="W58" s="178">
        <f t="shared" si="21"/>
        <v>0</v>
      </c>
      <c r="X58" s="179">
        <f t="shared" si="22"/>
        <v>0</v>
      </c>
      <c r="Y58" s="178">
        <f t="shared" si="23"/>
        <v>0</v>
      </c>
      <c r="Z58" s="179">
        <f t="shared" si="24"/>
        <v>0</v>
      </c>
      <c r="AA58" s="179">
        <f t="shared" si="25"/>
        <v>0</v>
      </c>
      <c r="AB58" s="110">
        <f t="shared" si="13"/>
        <v>0</v>
      </c>
      <c r="AC58" s="103">
        <f t="shared" si="14"/>
        <v>0</v>
      </c>
    </row>
    <row r="59" spans="1:29" ht="16.5" x14ac:dyDescent="0.35">
      <c r="A59" s="12"/>
      <c r="B59" s="13"/>
      <c r="C59" s="13"/>
      <c r="D59" s="14"/>
      <c r="E59" s="15"/>
      <c r="F59" s="16"/>
      <c r="G59" s="16"/>
      <c r="H59" s="17"/>
      <c r="I59" s="17"/>
      <c r="J59" s="17"/>
      <c r="K59" s="111">
        <f t="shared" si="10"/>
        <v>0</v>
      </c>
      <c r="L59" s="112" t="str">
        <f>IF(K59&gt;0,IF(K59&gt;M59,"Errore n. max giorni! Verificare periodo inserito",IF(NETWORKDAYS.INTL(F59,G59,11,'MENU TENDINA'!I$30:I$41)=K59,"ok","")),"")</f>
        <v/>
      </c>
      <c r="M59" s="20" t="str">
        <f>IF(K59&gt;0,NETWORKDAYS.INTL(F59,G59,11,'MENU TENDINA'!$I$30:$I$41),"")</f>
        <v/>
      </c>
      <c r="N59" s="29"/>
      <c r="O59" s="22">
        <f t="shared" si="16"/>
        <v>0</v>
      </c>
      <c r="P59" s="22">
        <f t="shared" si="11"/>
        <v>0</v>
      </c>
      <c r="Q59" s="23">
        <f t="shared" si="17"/>
        <v>0</v>
      </c>
      <c r="R59" s="23">
        <f t="shared" si="18"/>
        <v>0</v>
      </c>
      <c r="S59" s="23">
        <f t="shared" si="19"/>
        <v>0</v>
      </c>
      <c r="T59" s="107">
        <f t="shared" si="12"/>
        <v>0</v>
      </c>
      <c r="U59" s="25">
        <f t="shared" si="20"/>
        <v>0</v>
      </c>
      <c r="V59" s="26">
        <f t="shared" si="15"/>
        <v>0</v>
      </c>
      <c r="W59" s="178">
        <f t="shared" si="21"/>
        <v>0</v>
      </c>
      <c r="X59" s="179">
        <f t="shared" si="22"/>
        <v>0</v>
      </c>
      <c r="Y59" s="178">
        <f t="shared" si="23"/>
        <v>0</v>
      </c>
      <c r="Z59" s="179">
        <f t="shared" si="24"/>
        <v>0</v>
      </c>
      <c r="AA59" s="179">
        <f t="shared" si="25"/>
        <v>0</v>
      </c>
      <c r="AB59" s="110">
        <f t="shared" si="13"/>
        <v>0</v>
      </c>
      <c r="AC59" s="103">
        <f t="shared" si="14"/>
        <v>0</v>
      </c>
    </row>
    <row r="60" spans="1:29" ht="16.5" x14ac:dyDescent="0.35">
      <c r="A60" s="12"/>
      <c r="B60" s="13"/>
      <c r="C60" s="13"/>
      <c r="D60" s="14"/>
      <c r="E60" s="15"/>
      <c r="F60" s="16"/>
      <c r="G60" s="16"/>
      <c r="H60" s="17"/>
      <c r="I60" s="17"/>
      <c r="J60" s="17"/>
      <c r="K60" s="111">
        <f t="shared" si="10"/>
        <v>0</v>
      </c>
      <c r="L60" s="112" t="str">
        <f>IF(K60&gt;0,IF(K60&gt;M60,"Errore n. max giorni! Verificare periodo inserito",IF(NETWORKDAYS.INTL(F60,G60,11,'MENU TENDINA'!I$30:I$41)=K60,"ok","")),"")</f>
        <v/>
      </c>
      <c r="M60" s="20" t="str">
        <f>IF(K60&gt;0,NETWORKDAYS.INTL(F60,G60,11,'MENU TENDINA'!$I$30:$I$41),"")</f>
        <v/>
      </c>
      <c r="N60" s="29"/>
      <c r="O60" s="22">
        <f t="shared" si="16"/>
        <v>0</v>
      </c>
      <c r="P60" s="22">
        <f t="shared" si="11"/>
        <v>0</v>
      </c>
      <c r="Q60" s="23">
        <f t="shared" si="17"/>
        <v>0</v>
      </c>
      <c r="R60" s="23">
        <f t="shared" si="18"/>
        <v>0</v>
      </c>
      <c r="S60" s="23">
        <f t="shared" si="19"/>
        <v>0</v>
      </c>
      <c r="T60" s="107">
        <f t="shared" si="12"/>
        <v>0</v>
      </c>
      <c r="U60" s="25">
        <f t="shared" si="20"/>
        <v>0</v>
      </c>
      <c r="V60" s="26">
        <f t="shared" si="15"/>
        <v>0</v>
      </c>
      <c r="W60" s="178">
        <f t="shared" si="21"/>
        <v>0</v>
      </c>
      <c r="X60" s="179">
        <f t="shared" si="22"/>
        <v>0</v>
      </c>
      <c r="Y60" s="178">
        <f t="shared" si="23"/>
        <v>0</v>
      </c>
      <c r="Z60" s="179">
        <f t="shared" si="24"/>
        <v>0</v>
      </c>
      <c r="AA60" s="179">
        <f t="shared" si="25"/>
        <v>0</v>
      </c>
      <c r="AB60" s="110">
        <f t="shared" si="13"/>
        <v>0</v>
      </c>
      <c r="AC60" s="103">
        <f t="shared" si="14"/>
        <v>0</v>
      </c>
    </row>
    <row r="61" spans="1:29" ht="16.5" x14ac:dyDescent="0.35">
      <c r="A61" s="12"/>
      <c r="B61" s="13"/>
      <c r="C61" s="13"/>
      <c r="D61" s="14"/>
      <c r="E61" s="15"/>
      <c r="F61" s="16"/>
      <c r="G61" s="16"/>
      <c r="H61" s="17"/>
      <c r="I61" s="17"/>
      <c r="J61" s="17"/>
      <c r="K61" s="111">
        <f t="shared" si="10"/>
        <v>0</v>
      </c>
      <c r="L61" s="112" t="str">
        <f>IF(K61&gt;0,IF(K61&gt;M61,"Errore n. max giorni! Verificare periodo inserito",IF(NETWORKDAYS.INTL(F61,G61,11,'MENU TENDINA'!I$30:I$41)=K61,"ok","")),"")</f>
        <v/>
      </c>
      <c r="M61" s="20" t="str">
        <f>IF(K61&gt;0,NETWORKDAYS.INTL(F61,G61,11,'MENU TENDINA'!$I$30:$I$41),"")</f>
        <v/>
      </c>
      <c r="N61" s="29"/>
      <c r="O61" s="22">
        <f t="shared" si="16"/>
        <v>0</v>
      </c>
      <c r="P61" s="22">
        <f t="shared" si="11"/>
        <v>0</v>
      </c>
      <c r="Q61" s="23">
        <f t="shared" si="17"/>
        <v>0</v>
      </c>
      <c r="R61" s="23">
        <f t="shared" si="18"/>
        <v>0</v>
      </c>
      <c r="S61" s="23">
        <f t="shared" si="19"/>
        <v>0</v>
      </c>
      <c r="T61" s="107">
        <f t="shared" si="12"/>
        <v>0</v>
      </c>
      <c r="U61" s="25">
        <f t="shared" si="20"/>
        <v>0</v>
      </c>
      <c r="V61" s="26">
        <f t="shared" si="15"/>
        <v>0</v>
      </c>
      <c r="W61" s="178">
        <f t="shared" si="21"/>
        <v>0</v>
      </c>
      <c r="X61" s="179">
        <f t="shared" si="22"/>
        <v>0</v>
      </c>
      <c r="Y61" s="178">
        <f t="shared" si="23"/>
        <v>0</v>
      </c>
      <c r="Z61" s="179">
        <f t="shared" si="24"/>
        <v>0</v>
      </c>
      <c r="AA61" s="179">
        <f t="shared" si="25"/>
        <v>0</v>
      </c>
      <c r="AB61" s="110">
        <f t="shared" si="13"/>
        <v>0</v>
      </c>
      <c r="AC61" s="103">
        <f t="shared" si="14"/>
        <v>0</v>
      </c>
    </row>
    <row r="62" spans="1:29" ht="16.5" x14ac:dyDescent="0.35">
      <c r="A62" s="12"/>
      <c r="B62" s="13"/>
      <c r="C62" s="13"/>
      <c r="D62" s="14"/>
      <c r="E62" s="15"/>
      <c r="F62" s="16"/>
      <c r="G62" s="16"/>
      <c r="H62" s="17"/>
      <c r="I62" s="17"/>
      <c r="J62" s="17"/>
      <c r="K62" s="111">
        <f t="shared" si="10"/>
        <v>0</v>
      </c>
      <c r="L62" s="112" t="str">
        <f>IF(K62&gt;0,IF(K62&gt;M62,"Errore n. max giorni! Verificare periodo inserito",IF(NETWORKDAYS.INTL(F62,G62,11,'MENU TENDINA'!I$30:I$41)=K62,"ok","")),"")</f>
        <v/>
      </c>
      <c r="M62" s="20" t="str">
        <f>IF(K62&gt;0,NETWORKDAYS.INTL(F62,G62,11,'MENU TENDINA'!$I$30:$I$41),"")</f>
        <v/>
      </c>
      <c r="N62" s="29"/>
      <c r="O62" s="22">
        <f t="shared" si="16"/>
        <v>0</v>
      </c>
      <c r="P62" s="22">
        <f t="shared" si="11"/>
        <v>0</v>
      </c>
      <c r="Q62" s="23">
        <f t="shared" si="17"/>
        <v>0</v>
      </c>
      <c r="R62" s="23">
        <f t="shared" si="18"/>
        <v>0</v>
      </c>
      <c r="S62" s="23">
        <f t="shared" si="19"/>
        <v>0</v>
      </c>
      <c r="T62" s="107">
        <f t="shared" si="12"/>
        <v>0</v>
      </c>
      <c r="U62" s="25">
        <f t="shared" si="20"/>
        <v>0</v>
      </c>
      <c r="V62" s="26">
        <f t="shared" si="15"/>
        <v>0</v>
      </c>
      <c r="W62" s="178">
        <f t="shared" si="21"/>
        <v>0</v>
      </c>
      <c r="X62" s="179">
        <f t="shared" si="22"/>
        <v>0</v>
      </c>
      <c r="Y62" s="178">
        <f t="shared" si="23"/>
        <v>0</v>
      </c>
      <c r="Z62" s="179">
        <f t="shared" si="24"/>
        <v>0</v>
      </c>
      <c r="AA62" s="179">
        <f t="shared" si="25"/>
        <v>0</v>
      </c>
      <c r="AB62" s="110">
        <f t="shared" si="13"/>
        <v>0</v>
      </c>
      <c r="AC62" s="103">
        <f t="shared" si="14"/>
        <v>0</v>
      </c>
    </row>
    <row r="63" spans="1:29" ht="16.5" x14ac:dyDescent="0.35">
      <c r="A63" s="12"/>
      <c r="B63" s="13"/>
      <c r="C63" s="13"/>
      <c r="D63" s="14"/>
      <c r="E63" s="15"/>
      <c r="F63" s="16"/>
      <c r="G63" s="16"/>
      <c r="H63" s="17"/>
      <c r="I63" s="17"/>
      <c r="J63" s="17"/>
      <c r="K63" s="111">
        <f t="shared" si="10"/>
        <v>0</v>
      </c>
      <c r="L63" s="112" t="str">
        <f>IF(K63&gt;0,IF(K63&gt;M63,"Errore n. max giorni! Verificare periodo inserito",IF(NETWORKDAYS.INTL(F63,G63,11,'MENU TENDINA'!I$30:I$41)=K63,"ok","")),"")</f>
        <v/>
      </c>
      <c r="M63" s="20" t="str">
        <f>IF(K63&gt;0,NETWORKDAYS.INTL(F63,G63,11,'MENU TENDINA'!$I$30:$I$41),"")</f>
        <v/>
      </c>
      <c r="N63" s="29"/>
      <c r="O63" s="22">
        <f t="shared" si="16"/>
        <v>0</v>
      </c>
      <c r="P63" s="22">
        <f t="shared" si="11"/>
        <v>0</v>
      </c>
      <c r="Q63" s="23">
        <f t="shared" si="17"/>
        <v>0</v>
      </c>
      <c r="R63" s="23">
        <f t="shared" si="18"/>
        <v>0</v>
      </c>
      <c r="S63" s="23">
        <f t="shared" si="19"/>
        <v>0</v>
      </c>
      <c r="T63" s="107">
        <f t="shared" si="12"/>
        <v>0</v>
      </c>
      <c r="U63" s="25">
        <f t="shared" si="20"/>
        <v>0</v>
      </c>
      <c r="V63" s="26">
        <f t="shared" si="15"/>
        <v>0</v>
      </c>
      <c r="W63" s="178">
        <f t="shared" si="21"/>
        <v>0</v>
      </c>
      <c r="X63" s="179">
        <f t="shared" si="22"/>
        <v>0</v>
      </c>
      <c r="Y63" s="178">
        <f t="shared" si="23"/>
        <v>0</v>
      </c>
      <c r="Z63" s="179">
        <f t="shared" si="24"/>
        <v>0</v>
      </c>
      <c r="AA63" s="179">
        <f t="shared" si="25"/>
        <v>0</v>
      </c>
      <c r="AB63" s="110">
        <f t="shared" si="13"/>
        <v>0</v>
      </c>
      <c r="AC63" s="103">
        <f t="shared" si="14"/>
        <v>0</v>
      </c>
    </row>
    <row r="64" spans="1:29" ht="16.5" x14ac:dyDescent="0.35">
      <c r="A64" s="12"/>
      <c r="B64" s="13"/>
      <c r="C64" s="13"/>
      <c r="D64" s="14"/>
      <c r="E64" s="15"/>
      <c r="F64" s="16"/>
      <c r="G64" s="16"/>
      <c r="H64" s="17"/>
      <c r="I64" s="17"/>
      <c r="J64" s="17"/>
      <c r="K64" s="111">
        <f t="shared" si="10"/>
        <v>0</v>
      </c>
      <c r="L64" s="112" t="str">
        <f>IF(K64&gt;0,IF(K64&gt;M64,"Errore n. max giorni! Verificare periodo inserito",IF(NETWORKDAYS.INTL(F64,G64,11,'MENU TENDINA'!I$30:I$41)=K64,"ok","")),"")</f>
        <v/>
      </c>
      <c r="M64" s="20" t="str">
        <f>IF(K64&gt;0,NETWORKDAYS.INTL(F64,G64,11,'MENU TENDINA'!$I$30:$I$41),"")</f>
        <v/>
      </c>
      <c r="N64" s="29"/>
      <c r="O64" s="22">
        <f t="shared" si="16"/>
        <v>0</v>
      </c>
      <c r="P64" s="22">
        <f t="shared" si="11"/>
        <v>0</v>
      </c>
      <c r="Q64" s="23">
        <f t="shared" si="17"/>
        <v>0</v>
      </c>
      <c r="R64" s="23">
        <f t="shared" si="18"/>
        <v>0</v>
      </c>
      <c r="S64" s="23">
        <f t="shared" si="19"/>
        <v>0</v>
      </c>
      <c r="T64" s="107">
        <f t="shared" si="12"/>
        <v>0</v>
      </c>
      <c r="U64" s="25">
        <f t="shared" si="20"/>
        <v>0</v>
      </c>
      <c r="V64" s="26">
        <f t="shared" si="15"/>
        <v>0</v>
      </c>
      <c r="W64" s="178">
        <f t="shared" si="21"/>
        <v>0</v>
      </c>
      <c r="X64" s="179">
        <f t="shared" si="22"/>
        <v>0</v>
      </c>
      <c r="Y64" s="178">
        <f t="shared" si="23"/>
        <v>0</v>
      </c>
      <c r="Z64" s="179">
        <f t="shared" si="24"/>
        <v>0</v>
      </c>
      <c r="AA64" s="179">
        <f t="shared" si="25"/>
        <v>0</v>
      </c>
      <c r="AB64" s="110">
        <f t="shared" si="13"/>
        <v>0</v>
      </c>
      <c r="AC64" s="103">
        <f t="shared" si="14"/>
        <v>0</v>
      </c>
    </row>
    <row r="65" spans="1:29" ht="16.5" x14ac:dyDescent="0.35">
      <c r="A65" s="12"/>
      <c r="B65" s="13"/>
      <c r="C65" s="13"/>
      <c r="D65" s="14"/>
      <c r="E65" s="15"/>
      <c r="F65" s="16"/>
      <c r="G65" s="16"/>
      <c r="H65" s="17"/>
      <c r="I65" s="17"/>
      <c r="J65" s="17"/>
      <c r="K65" s="111">
        <f t="shared" si="10"/>
        <v>0</v>
      </c>
      <c r="L65" s="112" t="str">
        <f>IF(K65&gt;0,IF(K65&gt;M65,"Errore n. max giorni! Verificare periodo inserito",IF(NETWORKDAYS.INTL(F65,G65,11,'MENU TENDINA'!I$30:I$41)=K65,"ok","")),"")</f>
        <v/>
      </c>
      <c r="M65" s="20" t="str">
        <f>IF(K65&gt;0,NETWORKDAYS.INTL(F65,G65,11,'MENU TENDINA'!$I$30:$I$41),"")</f>
        <v/>
      </c>
      <c r="N65" s="29"/>
      <c r="O65" s="22">
        <f t="shared" si="16"/>
        <v>0</v>
      </c>
      <c r="P65" s="22">
        <f t="shared" si="11"/>
        <v>0</v>
      </c>
      <c r="Q65" s="23">
        <f t="shared" si="17"/>
        <v>0</v>
      </c>
      <c r="R65" s="23">
        <f t="shared" si="18"/>
        <v>0</v>
      </c>
      <c r="S65" s="23">
        <f t="shared" si="19"/>
        <v>0</v>
      </c>
      <c r="T65" s="107">
        <f t="shared" si="12"/>
        <v>0</v>
      </c>
      <c r="U65" s="25">
        <f t="shared" si="20"/>
        <v>0</v>
      </c>
      <c r="V65" s="26">
        <f t="shared" si="15"/>
        <v>0</v>
      </c>
      <c r="W65" s="178">
        <f t="shared" si="21"/>
        <v>0</v>
      </c>
      <c r="X65" s="179">
        <f t="shared" si="22"/>
        <v>0</v>
      </c>
      <c r="Y65" s="178">
        <f t="shared" si="23"/>
        <v>0</v>
      </c>
      <c r="Z65" s="179">
        <f t="shared" si="24"/>
        <v>0</v>
      </c>
      <c r="AA65" s="179">
        <f t="shared" si="25"/>
        <v>0</v>
      </c>
      <c r="AB65" s="110">
        <f t="shared" si="13"/>
        <v>0</v>
      </c>
      <c r="AC65" s="103">
        <f t="shared" si="14"/>
        <v>0</v>
      </c>
    </row>
    <row r="66" spans="1:29" ht="16.5" x14ac:dyDescent="0.35">
      <c r="A66" s="12"/>
      <c r="B66" s="13"/>
      <c r="C66" s="13"/>
      <c r="D66" s="14"/>
      <c r="E66" s="15"/>
      <c r="F66" s="16"/>
      <c r="G66" s="16"/>
      <c r="H66" s="17"/>
      <c r="I66" s="17"/>
      <c r="J66" s="17"/>
      <c r="K66" s="111">
        <f t="shared" si="10"/>
        <v>0</v>
      </c>
      <c r="L66" s="112" t="str">
        <f>IF(K66&gt;0,IF(K66&gt;M66,"Errore n. max giorni! Verificare periodo inserito",IF(NETWORKDAYS.INTL(F66,G66,11,'MENU TENDINA'!I$30:I$41)=K66,"ok","")),"")</f>
        <v/>
      </c>
      <c r="M66" s="20" t="str">
        <f>IF(K66&gt;0,NETWORKDAYS.INTL(F66,G66,11,'MENU TENDINA'!$I$30:$I$41),"")</f>
        <v/>
      </c>
      <c r="N66" s="29"/>
      <c r="O66" s="22">
        <f t="shared" si="16"/>
        <v>0</v>
      </c>
      <c r="P66" s="22">
        <f t="shared" si="11"/>
        <v>0</v>
      </c>
      <c r="Q66" s="23">
        <f t="shared" si="17"/>
        <v>0</v>
      </c>
      <c r="R66" s="23">
        <f t="shared" si="18"/>
        <v>0</v>
      </c>
      <c r="S66" s="23">
        <f t="shared" si="19"/>
        <v>0</v>
      </c>
      <c r="T66" s="107">
        <f t="shared" si="12"/>
        <v>0</v>
      </c>
      <c r="U66" s="25">
        <f t="shared" si="20"/>
        <v>0</v>
      </c>
      <c r="V66" s="26">
        <f t="shared" si="15"/>
        <v>0</v>
      </c>
      <c r="W66" s="178">
        <f t="shared" si="21"/>
        <v>0</v>
      </c>
      <c r="X66" s="179">
        <f t="shared" si="22"/>
        <v>0</v>
      </c>
      <c r="Y66" s="178">
        <f t="shared" si="23"/>
        <v>0</v>
      </c>
      <c r="Z66" s="179">
        <f t="shared" si="24"/>
        <v>0</v>
      </c>
      <c r="AA66" s="179">
        <f t="shared" si="25"/>
        <v>0</v>
      </c>
      <c r="AB66" s="110">
        <f t="shared" si="13"/>
        <v>0</v>
      </c>
      <c r="AC66" s="103">
        <f t="shared" si="14"/>
        <v>0</v>
      </c>
    </row>
    <row r="67" spans="1:29" ht="16.5" x14ac:dyDescent="0.35">
      <c r="A67" s="12"/>
      <c r="B67" s="13"/>
      <c r="C67" s="13"/>
      <c r="D67" s="14"/>
      <c r="E67" s="15"/>
      <c r="F67" s="16"/>
      <c r="G67" s="16"/>
      <c r="H67" s="17"/>
      <c r="I67" s="17"/>
      <c r="J67" s="17"/>
      <c r="K67" s="111">
        <f t="shared" si="10"/>
        <v>0</v>
      </c>
      <c r="L67" s="112" t="str">
        <f>IF(K67&gt;0,IF(K67&gt;M67,"Errore n. max giorni! Verificare periodo inserito",IF(NETWORKDAYS.INTL(F67,G67,11,'MENU TENDINA'!I$30:I$41)=K67,"ok","")),"")</f>
        <v/>
      </c>
      <c r="M67" s="20" t="str">
        <f>IF(K67&gt;0,NETWORKDAYS.INTL(F67,G67,11,'MENU TENDINA'!$I$30:$I$41),"")</f>
        <v/>
      </c>
      <c r="N67" s="29"/>
      <c r="O67" s="22">
        <f t="shared" si="16"/>
        <v>0</v>
      </c>
      <c r="P67" s="22">
        <f t="shared" si="11"/>
        <v>0</v>
      </c>
      <c r="Q67" s="23">
        <f t="shared" si="17"/>
        <v>0</v>
      </c>
      <c r="R67" s="23">
        <f t="shared" si="18"/>
        <v>0</v>
      </c>
      <c r="S67" s="23">
        <f t="shared" si="19"/>
        <v>0</v>
      </c>
      <c r="T67" s="107">
        <f t="shared" si="12"/>
        <v>0</v>
      </c>
      <c r="U67" s="25">
        <f t="shared" si="20"/>
        <v>0</v>
      </c>
      <c r="V67" s="26">
        <f t="shared" si="15"/>
        <v>0</v>
      </c>
      <c r="W67" s="178">
        <f t="shared" si="21"/>
        <v>0</v>
      </c>
      <c r="X67" s="179">
        <f t="shared" si="22"/>
        <v>0</v>
      </c>
      <c r="Y67" s="178">
        <f t="shared" si="23"/>
        <v>0</v>
      </c>
      <c r="Z67" s="179">
        <f t="shared" si="24"/>
        <v>0</v>
      </c>
      <c r="AA67" s="179">
        <f t="shared" si="25"/>
        <v>0</v>
      </c>
      <c r="AB67" s="110">
        <f t="shared" si="13"/>
        <v>0</v>
      </c>
      <c r="AC67" s="103">
        <f t="shared" si="14"/>
        <v>0</v>
      </c>
    </row>
    <row r="68" spans="1:29" ht="16.5" x14ac:dyDescent="0.35">
      <c r="A68" s="12"/>
      <c r="B68" s="13"/>
      <c r="C68" s="13"/>
      <c r="D68" s="14"/>
      <c r="E68" s="15"/>
      <c r="F68" s="16"/>
      <c r="G68" s="16"/>
      <c r="H68" s="17"/>
      <c r="I68" s="17"/>
      <c r="J68" s="17"/>
      <c r="K68" s="111">
        <f t="shared" si="10"/>
        <v>0</v>
      </c>
      <c r="L68" s="112" t="str">
        <f>IF(K68&gt;0,IF(K68&gt;M68,"Errore n. max giorni! Verificare periodo inserito",IF(NETWORKDAYS.INTL(F68,G68,11,'MENU TENDINA'!I$30:I$41)=K68,"ok","")),"")</f>
        <v/>
      </c>
      <c r="M68" s="20" t="str">
        <f>IF(K68&gt;0,NETWORKDAYS.INTL(F68,G68,11,'MENU TENDINA'!$I$30:$I$41),"")</f>
        <v/>
      </c>
      <c r="N68" s="29"/>
      <c r="O68" s="22">
        <f t="shared" si="16"/>
        <v>0</v>
      </c>
      <c r="P68" s="22">
        <f t="shared" si="11"/>
        <v>0</v>
      </c>
      <c r="Q68" s="23">
        <f t="shared" si="17"/>
        <v>0</v>
      </c>
      <c r="R68" s="23">
        <f t="shared" si="18"/>
        <v>0</v>
      </c>
      <c r="S68" s="23">
        <f t="shared" si="19"/>
        <v>0</v>
      </c>
      <c r="T68" s="107">
        <f t="shared" si="12"/>
        <v>0</v>
      </c>
      <c r="U68" s="25">
        <f t="shared" si="20"/>
        <v>0</v>
      </c>
      <c r="V68" s="26">
        <f t="shared" si="15"/>
        <v>0</v>
      </c>
      <c r="W68" s="178">
        <f t="shared" si="21"/>
        <v>0</v>
      </c>
      <c r="X68" s="179">
        <f t="shared" si="22"/>
        <v>0</v>
      </c>
      <c r="Y68" s="178">
        <f t="shared" si="23"/>
        <v>0</v>
      </c>
      <c r="Z68" s="179">
        <f t="shared" si="24"/>
        <v>0</v>
      </c>
      <c r="AA68" s="179">
        <f t="shared" si="25"/>
        <v>0</v>
      </c>
      <c r="AB68" s="110">
        <f t="shared" si="13"/>
        <v>0</v>
      </c>
      <c r="AC68" s="103">
        <f t="shared" si="14"/>
        <v>0</v>
      </c>
    </row>
    <row r="69" spans="1:29" ht="16.5" x14ac:dyDescent="0.35">
      <c r="A69" s="12"/>
      <c r="B69" s="13"/>
      <c r="C69" s="13"/>
      <c r="D69" s="14"/>
      <c r="E69" s="15"/>
      <c r="F69" s="16"/>
      <c r="G69" s="16"/>
      <c r="H69" s="17"/>
      <c r="I69" s="17"/>
      <c r="J69" s="17"/>
      <c r="K69" s="111">
        <f t="shared" si="10"/>
        <v>0</v>
      </c>
      <c r="L69" s="112" t="str">
        <f>IF(K69&gt;0,IF(K69&gt;M69,"Errore n. max giorni! Verificare periodo inserito",IF(NETWORKDAYS.INTL(F69,G69,11,'MENU TENDINA'!I$30:I$41)=K69,"ok","")),"")</f>
        <v/>
      </c>
      <c r="M69" s="20" t="str">
        <f>IF(K69&gt;0,NETWORKDAYS.INTL(F69,G69,11,'MENU TENDINA'!$I$30:$I$41),"")</f>
        <v/>
      </c>
      <c r="N69" s="29"/>
      <c r="O69" s="22">
        <f t="shared" si="16"/>
        <v>0</v>
      </c>
      <c r="P69" s="22">
        <f t="shared" si="11"/>
        <v>0</v>
      </c>
      <c r="Q69" s="23">
        <f t="shared" si="17"/>
        <v>0</v>
      </c>
      <c r="R69" s="23">
        <f t="shared" si="18"/>
        <v>0</v>
      </c>
      <c r="S69" s="23">
        <f t="shared" si="19"/>
        <v>0</v>
      </c>
      <c r="T69" s="107">
        <f t="shared" si="12"/>
        <v>0</v>
      </c>
      <c r="U69" s="25">
        <f t="shared" si="20"/>
        <v>0</v>
      </c>
      <c r="V69" s="26">
        <f t="shared" si="15"/>
        <v>0</v>
      </c>
      <c r="W69" s="178">
        <f t="shared" si="21"/>
        <v>0</v>
      </c>
      <c r="X69" s="179">
        <f t="shared" si="22"/>
        <v>0</v>
      </c>
      <c r="Y69" s="178">
        <f t="shared" si="23"/>
        <v>0</v>
      </c>
      <c r="Z69" s="179">
        <f t="shared" si="24"/>
        <v>0</v>
      </c>
      <c r="AA69" s="179">
        <f t="shared" si="25"/>
        <v>0</v>
      </c>
      <c r="AB69" s="110">
        <f t="shared" si="13"/>
        <v>0</v>
      </c>
      <c r="AC69" s="103">
        <f t="shared" si="14"/>
        <v>0</v>
      </c>
    </row>
    <row r="70" spans="1:29" ht="16.5" x14ac:dyDescent="0.35">
      <c r="A70" s="12"/>
      <c r="B70" s="13"/>
      <c r="C70" s="13"/>
      <c r="D70" s="14"/>
      <c r="E70" s="15"/>
      <c r="F70" s="16"/>
      <c r="G70" s="16"/>
      <c r="H70" s="17"/>
      <c r="I70" s="17"/>
      <c r="J70" s="17"/>
      <c r="K70" s="111">
        <f t="shared" si="10"/>
        <v>0</v>
      </c>
      <c r="L70" s="112" t="str">
        <f>IF(K70&gt;0,IF(K70&gt;M70,"Errore n. max giorni! Verificare periodo inserito",IF(NETWORKDAYS.INTL(F70,G70,11,'MENU TENDINA'!I$30:I$41)=K70,"ok","")),"")</f>
        <v/>
      </c>
      <c r="M70" s="20" t="str">
        <f>IF(K70&gt;0,NETWORKDAYS.INTL(F70,G70,11,'MENU TENDINA'!$I$30:$I$41),"")</f>
        <v/>
      </c>
      <c r="N70" s="29"/>
      <c r="O70" s="22">
        <f t="shared" si="16"/>
        <v>0</v>
      </c>
      <c r="P70" s="22">
        <f t="shared" si="11"/>
        <v>0</v>
      </c>
      <c r="Q70" s="23">
        <f t="shared" si="17"/>
        <v>0</v>
      </c>
      <c r="R70" s="23">
        <f t="shared" si="18"/>
        <v>0</v>
      </c>
      <c r="S70" s="23">
        <f t="shared" si="19"/>
        <v>0</v>
      </c>
      <c r="T70" s="107">
        <f t="shared" si="12"/>
        <v>0</v>
      </c>
      <c r="U70" s="25">
        <f t="shared" si="20"/>
        <v>0</v>
      </c>
      <c r="V70" s="26">
        <f t="shared" si="15"/>
        <v>0</v>
      </c>
      <c r="W70" s="178">
        <f t="shared" si="21"/>
        <v>0</v>
      </c>
      <c r="X70" s="179">
        <f t="shared" si="22"/>
        <v>0</v>
      </c>
      <c r="Y70" s="178">
        <f t="shared" si="23"/>
        <v>0</v>
      </c>
      <c r="Z70" s="179">
        <f t="shared" si="24"/>
        <v>0</v>
      </c>
      <c r="AA70" s="179">
        <f t="shared" si="25"/>
        <v>0</v>
      </c>
      <c r="AB70" s="110">
        <f t="shared" si="13"/>
        <v>0</v>
      </c>
      <c r="AC70" s="103">
        <f t="shared" si="14"/>
        <v>0</v>
      </c>
    </row>
    <row r="71" spans="1:29" ht="16.5" x14ac:dyDescent="0.35">
      <c r="A71" s="12"/>
      <c r="B71" s="13"/>
      <c r="C71" s="13"/>
      <c r="D71" s="14"/>
      <c r="E71" s="15"/>
      <c r="F71" s="16"/>
      <c r="G71" s="16"/>
      <c r="H71" s="17"/>
      <c r="I71" s="17"/>
      <c r="J71" s="17"/>
      <c r="K71" s="111">
        <f t="shared" si="10"/>
        <v>0</v>
      </c>
      <c r="L71" s="112" t="str">
        <f>IF(K71&gt;0,IF(K71&gt;M71,"Errore n. max giorni! Verificare periodo inserito",IF(NETWORKDAYS.INTL(F71,G71,11,'MENU TENDINA'!I$30:I$41)=K71,"ok","")),"")</f>
        <v/>
      </c>
      <c r="M71" s="20" t="str">
        <f>IF(K71&gt;0,NETWORKDAYS.INTL(F71,G71,11,'MENU TENDINA'!$I$30:$I$41),"")</f>
        <v/>
      </c>
      <c r="N71" s="29"/>
      <c r="O71" s="22">
        <f t="shared" ref="O71:O102" si="26">IF(H71&gt;0,14.98,0)</f>
        <v>0</v>
      </c>
      <c r="P71" s="22">
        <f t="shared" si="11"/>
        <v>0</v>
      </c>
      <c r="Q71" s="23">
        <f t="shared" ref="Q71:Q102" si="27">ROUND(H71*O71,2)</f>
        <v>0</v>
      </c>
      <c r="R71" s="23">
        <f t="shared" ref="R71:R102" si="28">ROUND(I71*P71,2)</f>
        <v>0</v>
      </c>
      <c r="S71" s="23">
        <f t="shared" ref="S71:S102" si="29">ROUND(J71*P71,2)</f>
        <v>0</v>
      </c>
      <c r="T71" s="107">
        <f t="shared" si="12"/>
        <v>0</v>
      </c>
      <c r="U71" s="25">
        <f t="shared" ref="U71:U102" si="30">IF(N71=0,0,IF((N71&lt;5000),5000,N71))</f>
        <v>0</v>
      </c>
      <c r="V71" s="26">
        <f t="shared" si="15"/>
        <v>0</v>
      </c>
      <c r="W71" s="178">
        <f t="shared" ref="W71:W102" si="31">IF(H71&gt;0,ROUND((V71*O71),2),0)</f>
        <v>0</v>
      </c>
      <c r="X71" s="179">
        <f t="shared" ref="X71:X102" si="32">IF(H71&gt;0,ROUND(O71-W71,2),0)</f>
        <v>0</v>
      </c>
      <c r="Y71" s="178">
        <f t="shared" ref="Y71:Y102" si="33">IF(I71&gt;0,(ROUND((V71*P71),2)),0)</f>
        <v>0</v>
      </c>
      <c r="Z71" s="179">
        <f t="shared" ref="Z71:Z102" si="34">IF(I71&gt;0,ROUND(P71-Y71,2),0)</f>
        <v>0</v>
      </c>
      <c r="AA71" s="179">
        <f t="shared" ref="AA71:AA102" si="35">IF(J71&gt;0,P71,0)</f>
        <v>0</v>
      </c>
      <c r="AB71" s="110">
        <f t="shared" si="13"/>
        <v>0</v>
      </c>
      <c r="AC71" s="103">
        <f t="shared" si="14"/>
        <v>0</v>
      </c>
    </row>
    <row r="72" spans="1:29" ht="16.5" x14ac:dyDescent="0.35">
      <c r="A72" s="12"/>
      <c r="B72" s="13"/>
      <c r="C72" s="13"/>
      <c r="D72" s="14"/>
      <c r="E72" s="15"/>
      <c r="F72" s="16"/>
      <c r="G72" s="16"/>
      <c r="H72" s="17"/>
      <c r="I72" s="17"/>
      <c r="J72" s="17"/>
      <c r="K72" s="111">
        <f t="shared" ref="K72:K135" si="36">H72+I72+J72</f>
        <v>0</v>
      </c>
      <c r="L72" s="112" t="str">
        <f>IF(K72&gt;0,IF(K72&gt;M72,"Errore n. max giorni! Verificare periodo inserito",IF(NETWORKDAYS.INTL(F72,G72,11,'MENU TENDINA'!I$30:I$41)=K72,"ok","")),"")</f>
        <v/>
      </c>
      <c r="M72" s="20" t="str">
        <f>IF(K72&gt;0,NETWORKDAYS.INTL(F72,G72,11,'MENU TENDINA'!$I$30:$I$41),"")</f>
        <v/>
      </c>
      <c r="N72" s="29"/>
      <c r="O72" s="22">
        <f t="shared" si="26"/>
        <v>0</v>
      </c>
      <c r="P72" s="22">
        <f t="shared" ref="P72:P135" si="37">IF(I72&gt;0,4.49,IF(J72&gt;0,4.49,0))</f>
        <v>0</v>
      </c>
      <c r="Q72" s="23">
        <f t="shared" si="27"/>
        <v>0</v>
      </c>
      <c r="R72" s="23">
        <f t="shared" si="28"/>
        <v>0</v>
      </c>
      <c r="S72" s="23">
        <f t="shared" si="29"/>
        <v>0</v>
      </c>
      <c r="T72" s="107">
        <f t="shared" ref="T72:T135" si="38">ROUND(Q72+R72+S72,2)</f>
        <v>0</v>
      </c>
      <c r="U72" s="25">
        <f t="shared" si="30"/>
        <v>0</v>
      </c>
      <c r="V72" s="26">
        <f t="shared" si="15"/>
        <v>0</v>
      </c>
      <c r="W72" s="178">
        <f t="shared" si="31"/>
        <v>0</v>
      </c>
      <c r="X72" s="179">
        <f t="shared" si="32"/>
        <v>0</v>
      </c>
      <c r="Y72" s="178">
        <f t="shared" si="33"/>
        <v>0</v>
      </c>
      <c r="Z72" s="179">
        <f t="shared" si="34"/>
        <v>0</v>
      </c>
      <c r="AA72" s="179">
        <f t="shared" si="35"/>
        <v>0</v>
      </c>
      <c r="AB72" s="110">
        <f t="shared" ref="AB72:AB135" si="39">ROUND((W72*H72)+(Y72*I72),2)</f>
        <v>0</v>
      </c>
      <c r="AC72" s="103">
        <f t="shared" ref="AC72:AC135" si="40">IF(K72&gt;0,IF(N72="","inserire Isee in colonna R",ROUND((X72*H72)+(Z72*I72)+(AA72*J72),2)),0)</f>
        <v>0</v>
      </c>
    </row>
    <row r="73" spans="1:29" ht="16.5" x14ac:dyDescent="0.35">
      <c r="A73" s="12"/>
      <c r="B73" s="13"/>
      <c r="C73" s="13"/>
      <c r="D73" s="14"/>
      <c r="E73" s="15"/>
      <c r="F73" s="16"/>
      <c r="G73" s="16"/>
      <c r="H73" s="17"/>
      <c r="I73" s="17"/>
      <c r="J73" s="17"/>
      <c r="K73" s="111">
        <f t="shared" si="36"/>
        <v>0</v>
      </c>
      <c r="L73" s="112" t="str">
        <f>IF(K73&gt;0,IF(K73&gt;M73,"Errore n. max giorni! Verificare periodo inserito",IF(NETWORKDAYS.INTL(F73,G73,11,'MENU TENDINA'!I$30:I$41)=K73,"ok","")),"")</f>
        <v/>
      </c>
      <c r="M73" s="20" t="str">
        <f>IF(K73&gt;0,NETWORKDAYS.INTL(F73,G73,11,'MENU TENDINA'!$I$30:$I$41),"")</f>
        <v/>
      </c>
      <c r="N73" s="29"/>
      <c r="O73" s="22">
        <f t="shared" si="26"/>
        <v>0</v>
      </c>
      <c r="P73" s="22">
        <f t="shared" si="37"/>
        <v>0</v>
      </c>
      <c r="Q73" s="23">
        <f t="shared" si="27"/>
        <v>0</v>
      </c>
      <c r="R73" s="23">
        <f t="shared" si="28"/>
        <v>0</v>
      </c>
      <c r="S73" s="23">
        <f t="shared" si="29"/>
        <v>0</v>
      </c>
      <c r="T73" s="107">
        <f t="shared" si="38"/>
        <v>0</v>
      </c>
      <c r="U73" s="25">
        <f t="shared" si="30"/>
        <v>0</v>
      </c>
      <c r="V73" s="26">
        <f t="shared" ref="V73:V136" si="41">IF(U73=0,0,ROUND((U73-5000)/(20000-5000),2))</f>
        <v>0</v>
      </c>
      <c r="W73" s="178">
        <f t="shared" si="31"/>
        <v>0</v>
      </c>
      <c r="X73" s="179">
        <f t="shared" si="32"/>
        <v>0</v>
      </c>
      <c r="Y73" s="178">
        <f t="shared" si="33"/>
        <v>0</v>
      </c>
      <c r="Z73" s="179">
        <f t="shared" si="34"/>
        <v>0</v>
      </c>
      <c r="AA73" s="179">
        <f t="shared" si="35"/>
        <v>0</v>
      </c>
      <c r="AB73" s="110">
        <f t="shared" si="39"/>
        <v>0</v>
      </c>
      <c r="AC73" s="103">
        <f t="shared" si="40"/>
        <v>0</v>
      </c>
    </row>
    <row r="74" spans="1:29" ht="16.5" x14ac:dyDescent="0.35">
      <c r="A74" s="12"/>
      <c r="B74" s="13"/>
      <c r="C74" s="13"/>
      <c r="D74" s="14"/>
      <c r="E74" s="15"/>
      <c r="F74" s="16"/>
      <c r="G74" s="16"/>
      <c r="H74" s="17"/>
      <c r="I74" s="17"/>
      <c r="J74" s="17"/>
      <c r="K74" s="111">
        <f t="shared" si="36"/>
        <v>0</v>
      </c>
      <c r="L74" s="112" t="str">
        <f>IF(K74&gt;0,IF(K74&gt;M74,"Errore n. max giorni! Verificare periodo inserito",IF(NETWORKDAYS.INTL(F74,G74,11,'MENU TENDINA'!I$30:I$41)=K74,"ok","")),"")</f>
        <v/>
      </c>
      <c r="M74" s="20" t="str">
        <f>IF(K74&gt;0,NETWORKDAYS.INTL(F74,G74,11,'MENU TENDINA'!$I$30:$I$41),"")</f>
        <v/>
      </c>
      <c r="N74" s="29"/>
      <c r="O74" s="22">
        <f t="shared" si="26"/>
        <v>0</v>
      </c>
      <c r="P74" s="22">
        <f t="shared" si="37"/>
        <v>0</v>
      </c>
      <c r="Q74" s="23">
        <f t="shared" si="27"/>
        <v>0</v>
      </c>
      <c r="R74" s="23">
        <f t="shared" si="28"/>
        <v>0</v>
      </c>
      <c r="S74" s="23">
        <f t="shared" si="29"/>
        <v>0</v>
      </c>
      <c r="T74" s="107">
        <f t="shared" si="38"/>
        <v>0</v>
      </c>
      <c r="U74" s="25">
        <f t="shared" si="30"/>
        <v>0</v>
      </c>
      <c r="V74" s="26">
        <f t="shared" si="41"/>
        <v>0</v>
      </c>
      <c r="W74" s="178">
        <f t="shared" si="31"/>
        <v>0</v>
      </c>
      <c r="X74" s="179">
        <f t="shared" si="32"/>
        <v>0</v>
      </c>
      <c r="Y74" s="178">
        <f t="shared" si="33"/>
        <v>0</v>
      </c>
      <c r="Z74" s="179">
        <f t="shared" si="34"/>
        <v>0</v>
      </c>
      <c r="AA74" s="179">
        <f t="shared" si="35"/>
        <v>0</v>
      </c>
      <c r="AB74" s="110">
        <f t="shared" si="39"/>
        <v>0</v>
      </c>
      <c r="AC74" s="103">
        <f t="shared" si="40"/>
        <v>0</v>
      </c>
    </row>
    <row r="75" spans="1:29" ht="16.5" x14ac:dyDescent="0.35">
      <c r="A75" s="12"/>
      <c r="B75" s="13"/>
      <c r="C75" s="13"/>
      <c r="D75" s="14"/>
      <c r="E75" s="15"/>
      <c r="F75" s="16"/>
      <c r="G75" s="16"/>
      <c r="H75" s="17"/>
      <c r="I75" s="17"/>
      <c r="J75" s="17"/>
      <c r="K75" s="111">
        <f t="shared" si="36"/>
        <v>0</v>
      </c>
      <c r="L75" s="112" t="str">
        <f>IF(K75&gt;0,IF(K75&gt;M75,"Errore n. max giorni! Verificare periodo inserito",IF(NETWORKDAYS.INTL(F75,G75,11,'MENU TENDINA'!I$30:I$41)=K75,"ok","")),"")</f>
        <v/>
      </c>
      <c r="M75" s="20" t="str">
        <f>IF(K75&gt;0,NETWORKDAYS.INTL(F75,G75,11,'MENU TENDINA'!$I$30:$I$41),"")</f>
        <v/>
      </c>
      <c r="N75" s="29"/>
      <c r="O75" s="22">
        <f t="shared" si="26"/>
        <v>0</v>
      </c>
      <c r="P75" s="22">
        <f t="shared" si="37"/>
        <v>0</v>
      </c>
      <c r="Q75" s="23">
        <f t="shared" si="27"/>
        <v>0</v>
      </c>
      <c r="R75" s="23">
        <f t="shared" si="28"/>
        <v>0</v>
      </c>
      <c r="S75" s="23">
        <f t="shared" si="29"/>
        <v>0</v>
      </c>
      <c r="T75" s="107">
        <f t="shared" si="38"/>
        <v>0</v>
      </c>
      <c r="U75" s="25">
        <f t="shared" si="30"/>
        <v>0</v>
      </c>
      <c r="V75" s="26">
        <f t="shared" si="41"/>
        <v>0</v>
      </c>
      <c r="W75" s="178">
        <f t="shared" si="31"/>
        <v>0</v>
      </c>
      <c r="X75" s="179">
        <f t="shared" si="32"/>
        <v>0</v>
      </c>
      <c r="Y75" s="178">
        <f t="shared" si="33"/>
        <v>0</v>
      </c>
      <c r="Z75" s="179">
        <f t="shared" si="34"/>
        <v>0</v>
      </c>
      <c r="AA75" s="179">
        <f t="shared" si="35"/>
        <v>0</v>
      </c>
      <c r="AB75" s="110">
        <f t="shared" si="39"/>
        <v>0</v>
      </c>
      <c r="AC75" s="103">
        <f t="shared" si="40"/>
        <v>0</v>
      </c>
    </row>
    <row r="76" spans="1:29" ht="16.5" x14ac:dyDescent="0.35">
      <c r="A76" s="12"/>
      <c r="B76" s="13"/>
      <c r="C76" s="13"/>
      <c r="D76" s="14"/>
      <c r="E76" s="15"/>
      <c r="F76" s="16"/>
      <c r="G76" s="16"/>
      <c r="H76" s="17"/>
      <c r="I76" s="17"/>
      <c r="J76" s="17"/>
      <c r="K76" s="111">
        <f t="shared" si="36"/>
        <v>0</v>
      </c>
      <c r="L76" s="112" t="str">
        <f>IF(K76&gt;0,IF(K76&gt;M76,"Errore n. max giorni! Verificare periodo inserito",IF(NETWORKDAYS.INTL(F76,G76,11,'MENU TENDINA'!I$30:I$41)=K76,"ok","")),"")</f>
        <v/>
      </c>
      <c r="M76" s="20" t="str">
        <f>IF(K76&gt;0,NETWORKDAYS.INTL(F76,G76,11,'MENU TENDINA'!$I$30:$I$41),"")</f>
        <v/>
      </c>
      <c r="N76" s="29"/>
      <c r="O76" s="22">
        <f t="shared" si="26"/>
        <v>0</v>
      </c>
      <c r="P76" s="22">
        <f t="shared" si="37"/>
        <v>0</v>
      </c>
      <c r="Q76" s="23">
        <f t="shared" si="27"/>
        <v>0</v>
      </c>
      <c r="R76" s="23">
        <f t="shared" si="28"/>
        <v>0</v>
      </c>
      <c r="S76" s="23">
        <f t="shared" si="29"/>
        <v>0</v>
      </c>
      <c r="T76" s="107">
        <f t="shared" si="38"/>
        <v>0</v>
      </c>
      <c r="U76" s="25">
        <f t="shared" si="30"/>
        <v>0</v>
      </c>
      <c r="V76" s="26">
        <f t="shared" si="41"/>
        <v>0</v>
      </c>
      <c r="W76" s="178">
        <f t="shared" si="31"/>
        <v>0</v>
      </c>
      <c r="X76" s="179">
        <f t="shared" si="32"/>
        <v>0</v>
      </c>
      <c r="Y76" s="178">
        <f t="shared" si="33"/>
        <v>0</v>
      </c>
      <c r="Z76" s="179">
        <f t="shared" si="34"/>
        <v>0</v>
      </c>
      <c r="AA76" s="179">
        <f t="shared" si="35"/>
        <v>0</v>
      </c>
      <c r="AB76" s="110">
        <f t="shared" si="39"/>
        <v>0</v>
      </c>
      <c r="AC76" s="103">
        <f t="shared" si="40"/>
        <v>0</v>
      </c>
    </row>
    <row r="77" spans="1:29" ht="16.5" x14ac:dyDescent="0.35">
      <c r="A77" s="12"/>
      <c r="B77" s="13"/>
      <c r="C77" s="13"/>
      <c r="D77" s="14"/>
      <c r="E77" s="15"/>
      <c r="F77" s="16"/>
      <c r="G77" s="16"/>
      <c r="H77" s="17"/>
      <c r="I77" s="17"/>
      <c r="J77" s="17"/>
      <c r="K77" s="111">
        <f t="shared" si="36"/>
        <v>0</v>
      </c>
      <c r="L77" s="112" t="str">
        <f>IF(K77&gt;0,IF(K77&gt;M77,"Errore n. max giorni! Verificare periodo inserito",IF(NETWORKDAYS.INTL(F77,G77,11,'MENU TENDINA'!I$30:I$41)=K77,"ok","")),"")</f>
        <v/>
      </c>
      <c r="M77" s="20" t="str">
        <f>IF(K77&gt;0,NETWORKDAYS.INTL(F77,G77,11,'MENU TENDINA'!$I$30:$I$41),"")</f>
        <v/>
      </c>
      <c r="N77" s="29"/>
      <c r="O77" s="22">
        <f t="shared" si="26"/>
        <v>0</v>
      </c>
      <c r="P77" s="22">
        <f t="shared" si="37"/>
        <v>0</v>
      </c>
      <c r="Q77" s="23">
        <f t="shared" si="27"/>
        <v>0</v>
      </c>
      <c r="R77" s="23">
        <f t="shared" si="28"/>
        <v>0</v>
      </c>
      <c r="S77" s="23">
        <f t="shared" si="29"/>
        <v>0</v>
      </c>
      <c r="T77" s="107">
        <f t="shared" si="38"/>
        <v>0</v>
      </c>
      <c r="U77" s="25">
        <f t="shared" si="30"/>
        <v>0</v>
      </c>
      <c r="V77" s="26">
        <f t="shared" si="41"/>
        <v>0</v>
      </c>
      <c r="W77" s="178">
        <f t="shared" si="31"/>
        <v>0</v>
      </c>
      <c r="X77" s="179">
        <f t="shared" si="32"/>
        <v>0</v>
      </c>
      <c r="Y77" s="178">
        <f t="shared" si="33"/>
        <v>0</v>
      </c>
      <c r="Z77" s="179">
        <f t="shared" si="34"/>
        <v>0</v>
      </c>
      <c r="AA77" s="179">
        <f t="shared" si="35"/>
        <v>0</v>
      </c>
      <c r="AB77" s="110">
        <f t="shared" si="39"/>
        <v>0</v>
      </c>
      <c r="AC77" s="103">
        <f t="shared" si="40"/>
        <v>0</v>
      </c>
    </row>
    <row r="78" spans="1:29" ht="16.5" x14ac:dyDescent="0.35">
      <c r="A78" s="12"/>
      <c r="B78" s="13"/>
      <c r="C78" s="13"/>
      <c r="D78" s="14"/>
      <c r="E78" s="15"/>
      <c r="F78" s="16"/>
      <c r="G78" s="16"/>
      <c r="H78" s="17"/>
      <c r="I78" s="17"/>
      <c r="J78" s="17"/>
      <c r="K78" s="111">
        <f t="shared" si="36"/>
        <v>0</v>
      </c>
      <c r="L78" s="112" t="str">
        <f>IF(K78&gt;0,IF(K78&gt;M78,"Errore n. max giorni! Verificare periodo inserito",IF(NETWORKDAYS.INTL(F78,G78,11,'MENU TENDINA'!I$30:I$41)=K78,"ok","")),"")</f>
        <v/>
      </c>
      <c r="M78" s="20" t="str">
        <f>IF(K78&gt;0,NETWORKDAYS.INTL(F78,G78,11,'MENU TENDINA'!$I$30:$I$41),"")</f>
        <v/>
      </c>
      <c r="N78" s="29"/>
      <c r="O78" s="22">
        <f t="shared" si="26"/>
        <v>0</v>
      </c>
      <c r="P78" s="22">
        <f t="shared" si="37"/>
        <v>0</v>
      </c>
      <c r="Q78" s="23">
        <f t="shared" si="27"/>
        <v>0</v>
      </c>
      <c r="R78" s="23">
        <f t="shared" si="28"/>
        <v>0</v>
      </c>
      <c r="S78" s="23">
        <f t="shared" si="29"/>
        <v>0</v>
      </c>
      <c r="T78" s="107">
        <f t="shared" si="38"/>
        <v>0</v>
      </c>
      <c r="U78" s="25">
        <f t="shared" si="30"/>
        <v>0</v>
      </c>
      <c r="V78" s="26">
        <f t="shared" si="41"/>
        <v>0</v>
      </c>
      <c r="W78" s="178">
        <f t="shared" si="31"/>
        <v>0</v>
      </c>
      <c r="X78" s="179">
        <f t="shared" si="32"/>
        <v>0</v>
      </c>
      <c r="Y78" s="178">
        <f t="shared" si="33"/>
        <v>0</v>
      </c>
      <c r="Z78" s="179">
        <f t="shared" si="34"/>
        <v>0</v>
      </c>
      <c r="AA78" s="179">
        <f t="shared" si="35"/>
        <v>0</v>
      </c>
      <c r="AB78" s="110">
        <f t="shared" si="39"/>
        <v>0</v>
      </c>
      <c r="AC78" s="103">
        <f t="shared" si="40"/>
        <v>0</v>
      </c>
    </row>
    <row r="79" spans="1:29" ht="16.5" x14ac:dyDescent="0.35">
      <c r="A79" s="12"/>
      <c r="B79" s="13"/>
      <c r="C79" s="13"/>
      <c r="D79" s="14"/>
      <c r="E79" s="15"/>
      <c r="F79" s="16"/>
      <c r="G79" s="16"/>
      <c r="H79" s="17"/>
      <c r="I79" s="17"/>
      <c r="J79" s="17"/>
      <c r="K79" s="111">
        <f t="shared" si="36"/>
        <v>0</v>
      </c>
      <c r="L79" s="112" t="str">
        <f>IF(K79&gt;0,IF(K79&gt;M79,"Errore n. max giorni! Verificare periodo inserito",IF(NETWORKDAYS.INTL(F79,G79,11,'MENU TENDINA'!I$30:I$41)=K79,"ok","")),"")</f>
        <v/>
      </c>
      <c r="M79" s="20" t="str">
        <f>IF(K79&gt;0,NETWORKDAYS.INTL(F79,G79,11,'MENU TENDINA'!$I$30:$I$41),"")</f>
        <v/>
      </c>
      <c r="N79" s="29"/>
      <c r="O79" s="22">
        <f t="shared" si="26"/>
        <v>0</v>
      </c>
      <c r="P79" s="22">
        <f t="shared" si="37"/>
        <v>0</v>
      </c>
      <c r="Q79" s="23">
        <f t="shared" si="27"/>
        <v>0</v>
      </c>
      <c r="R79" s="23">
        <f t="shared" si="28"/>
        <v>0</v>
      </c>
      <c r="S79" s="23">
        <f t="shared" si="29"/>
        <v>0</v>
      </c>
      <c r="T79" s="107">
        <f t="shared" si="38"/>
        <v>0</v>
      </c>
      <c r="U79" s="25">
        <f t="shared" si="30"/>
        <v>0</v>
      </c>
      <c r="V79" s="26">
        <f t="shared" si="41"/>
        <v>0</v>
      </c>
      <c r="W79" s="178">
        <f t="shared" si="31"/>
        <v>0</v>
      </c>
      <c r="X79" s="179">
        <f t="shared" si="32"/>
        <v>0</v>
      </c>
      <c r="Y79" s="178">
        <f t="shared" si="33"/>
        <v>0</v>
      </c>
      <c r="Z79" s="179">
        <f t="shared" si="34"/>
        <v>0</v>
      </c>
      <c r="AA79" s="179">
        <f t="shared" si="35"/>
        <v>0</v>
      </c>
      <c r="AB79" s="110">
        <f t="shared" si="39"/>
        <v>0</v>
      </c>
      <c r="AC79" s="103">
        <f t="shared" si="40"/>
        <v>0</v>
      </c>
    </row>
    <row r="80" spans="1:29" ht="16.5" x14ac:dyDescent="0.35">
      <c r="A80" s="12"/>
      <c r="B80" s="13"/>
      <c r="C80" s="13"/>
      <c r="D80" s="14"/>
      <c r="E80" s="15"/>
      <c r="F80" s="16"/>
      <c r="G80" s="16"/>
      <c r="H80" s="17"/>
      <c r="I80" s="17"/>
      <c r="J80" s="17"/>
      <c r="K80" s="111">
        <f t="shared" si="36"/>
        <v>0</v>
      </c>
      <c r="L80" s="112" t="str">
        <f>IF(K80&gt;0,IF(K80&gt;M80,"Errore n. max giorni! Verificare periodo inserito",IF(NETWORKDAYS.INTL(F80,G80,11,'MENU TENDINA'!I$30:I$41)=K80,"ok","")),"")</f>
        <v/>
      </c>
      <c r="M80" s="20" t="str">
        <f>IF(K80&gt;0,NETWORKDAYS.INTL(F80,G80,11,'MENU TENDINA'!$I$30:$I$41),"")</f>
        <v/>
      </c>
      <c r="N80" s="29"/>
      <c r="O80" s="22">
        <f t="shared" si="26"/>
        <v>0</v>
      </c>
      <c r="P80" s="22">
        <f t="shared" si="37"/>
        <v>0</v>
      </c>
      <c r="Q80" s="23">
        <f t="shared" si="27"/>
        <v>0</v>
      </c>
      <c r="R80" s="23">
        <f t="shared" si="28"/>
        <v>0</v>
      </c>
      <c r="S80" s="23">
        <f t="shared" si="29"/>
        <v>0</v>
      </c>
      <c r="T80" s="107">
        <f t="shared" si="38"/>
        <v>0</v>
      </c>
      <c r="U80" s="25">
        <f t="shared" si="30"/>
        <v>0</v>
      </c>
      <c r="V80" s="26">
        <f t="shared" si="41"/>
        <v>0</v>
      </c>
      <c r="W80" s="178">
        <f t="shared" si="31"/>
        <v>0</v>
      </c>
      <c r="X80" s="179">
        <f t="shared" si="32"/>
        <v>0</v>
      </c>
      <c r="Y80" s="178">
        <f t="shared" si="33"/>
        <v>0</v>
      </c>
      <c r="Z80" s="179">
        <f t="shared" si="34"/>
        <v>0</v>
      </c>
      <c r="AA80" s="179">
        <f t="shared" si="35"/>
        <v>0</v>
      </c>
      <c r="AB80" s="110">
        <f t="shared" si="39"/>
        <v>0</v>
      </c>
      <c r="AC80" s="103">
        <f t="shared" si="40"/>
        <v>0</v>
      </c>
    </row>
    <row r="81" spans="1:29" ht="16.5" x14ac:dyDescent="0.35">
      <c r="A81" s="12"/>
      <c r="B81" s="13"/>
      <c r="C81" s="13"/>
      <c r="D81" s="14"/>
      <c r="E81" s="15"/>
      <c r="F81" s="16"/>
      <c r="G81" s="16"/>
      <c r="H81" s="17"/>
      <c r="I81" s="17"/>
      <c r="J81" s="17"/>
      <c r="K81" s="111">
        <f t="shared" si="36"/>
        <v>0</v>
      </c>
      <c r="L81" s="112" t="str">
        <f>IF(K81&gt;0,IF(K81&gt;M81,"Errore n. max giorni! Verificare periodo inserito",IF(NETWORKDAYS.INTL(F81,G81,11,'MENU TENDINA'!I$30:I$41)=K81,"ok","")),"")</f>
        <v/>
      </c>
      <c r="M81" s="20" t="str">
        <f>IF(K81&gt;0,NETWORKDAYS.INTL(F81,G81,11,'MENU TENDINA'!$I$30:$I$41),"")</f>
        <v/>
      </c>
      <c r="N81" s="29"/>
      <c r="O81" s="22">
        <f t="shared" si="26"/>
        <v>0</v>
      </c>
      <c r="P81" s="22">
        <f t="shared" si="37"/>
        <v>0</v>
      </c>
      <c r="Q81" s="23">
        <f t="shared" si="27"/>
        <v>0</v>
      </c>
      <c r="R81" s="23">
        <f t="shared" si="28"/>
        <v>0</v>
      </c>
      <c r="S81" s="23">
        <f t="shared" si="29"/>
        <v>0</v>
      </c>
      <c r="T81" s="107">
        <f t="shared" si="38"/>
        <v>0</v>
      </c>
      <c r="U81" s="25">
        <f t="shared" si="30"/>
        <v>0</v>
      </c>
      <c r="V81" s="26">
        <f t="shared" si="41"/>
        <v>0</v>
      </c>
      <c r="W81" s="178">
        <f t="shared" si="31"/>
        <v>0</v>
      </c>
      <c r="X81" s="179">
        <f t="shared" si="32"/>
        <v>0</v>
      </c>
      <c r="Y81" s="178">
        <f t="shared" si="33"/>
        <v>0</v>
      </c>
      <c r="Z81" s="179">
        <f t="shared" si="34"/>
        <v>0</v>
      </c>
      <c r="AA81" s="179">
        <f t="shared" si="35"/>
        <v>0</v>
      </c>
      <c r="AB81" s="110">
        <f t="shared" si="39"/>
        <v>0</v>
      </c>
      <c r="AC81" s="103">
        <f t="shared" si="40"/>
        <v>0</v>
      </c>
    </row>
    <row r="82" spans="1:29" ht="16.5" x14ac:dyDescent="0.35">
      <c r="A82" s="12"/>
      <c r="B82" s="13"/>
      <c r="C82" s="13"/>
      <c r="D82" s="14"/>
      <c r="E82" s="15"/>
      <c r="F82" s="16"/>
      <c r="G82" s="16"/>
      <c r="H82" s="17"/>
      <c r="I82" s="17"/>
      <c r="J82" s="17"/>
      <c r="K82" s="111">
        <f t="shared" si="36"/>
        <v>0</v>
      </c>
      <c r="L82" s="112" t="str">
        <f>IF(K82&gt;0,IF(K82&gt;M82,"Errore n. max giorni! Verificare periodo inserito",IF(NETWORKDAYS.INTL(F82,G82,11,'MENU TENDINA'!I$30:I$41)=K82,"ok","")),"")</f>
        <v/>
      </c>
      <c r="M82" s="20" t="str">
        <f>IF(K82&gt;0,NETWORKDAYS.INTL(F82,G82,11,'MENU TENDINA'!$I$30:$I$41),"")</f>
        <v/>
      </c>
      <c r="N82" s="29"/>
      <c r="O82" s="22">
        <f t="shared" si="26"/>
        <v>0</v>
      </c>
      <c r="P82" s="22">
        <f t="shared" si="37"/>
        <v>0</v>
      </c>
      <c r="Q82" s="23">
        <f t="shared" si="27"/>
        <v>0</v>
      </c>
      <c r="R82" s="23">
        <f t="shared" si="28"/>
        <v>0</v>
      </c>
      <c r="S82" s="23">
        <f t="shared" si="29"/>
        <v>0</v>
      </c>
      <c r="T82" s="107">
        <f t="shared" si="38"/>
        <v>0</v>
      </c>
      <c r="U82" s="25">
        <f t="shared" si="30"/>
        <v>0</v>
      </c>
      <c r="V82" s="26">
        <f t="shared" si="41"/>
        <v>0</v>
      </c>
      <c r="W82" s="178">
        <f t="shared" si="31"/>
        <v>0</v>
      </c>
      <c r="X82" s="179">
        <f t="shared" si="32"/>
        <v>0</v>
      </c>
      <c r="Y82" s="178">
        <f t="shared" si="33"/>
        <v>0</v>
      </c>
      <c r="Z82" s="179">
        <f t="shared" si="34"/>
        <v>0</v>
      </c>
      <c r="AA82" s="179">
        <f t="shared" si="35"/>
        <v>0</v>
      </c>
      <c r="AB82" s="110">
        <f t="shared" si="39"/>
        <v>0</v>
      </c>
      <c r="AC82" s="103">
        <f t="shared" si="40"/>
        <v>0</v>
      </c>
    </row>
    <row r="83" spans="1:29" ht="16.5" x14ac:dyDescent="0.35">
      <c r="A83" s="12"/>
      <c r="B83" s="13"/>
      <c r="C83" s="13"/>
      <c r="D83" s="14"/>
      <c r="E83" s="15"/>
      <c r="F83" s="16"/>
      <c r="G83" s="16"/>
      <c r="H83" s="17"/>
      <c r="I83" s="17"/>
      <c r="J83" s="17"/>
      <c r="K83" s="111">
        <f t="shared" si="36"/>
        <v>0</v>
      </c>
      <c r="L83" s="112" t="str">
        <f>IF(K83&gt;0,IF(K83&gt;M83,"Errore n. max giorni! Verificare periodo inserito",IF(NETWORKDAYS.INTL(F83,G83,11,'MENU TENDINA'!I$30:I$41)=K83,"ok","")),"")</f>
        <v/>
      </c>
      <c r="M83" s="20" t="str">
        <f>IF(K83&gt;0,NETWORKDAYS.INTL(F83,G83,11,'MENU TENDINA'!$I$30:$I$41),"")</f>
        <v/>
      </c>
      <c r="N83" s="29"/>
      <c r="O83" s="22">
        <f t="shared" si="26"/>
        <v>0</v>
      </c>
      <c r="P83" s="22">
        <f t="shared" si="37"/>
        <v>0</v>
      </c>
      <c r="Q83" s="23">
        <f t="shared" si="27"/>
        <v>0</v>
      </c>
      <c r="R83" s="23">
        <f t="shared" si="28"/>
        <v>0</v>
      </c>
      <c r="S83" s="23">
        <f t="shared" si="29"/>
        <v>0</v>
      </c>
      <c r="T83" s="107">
        <f t="shared" si="38"/>
        <v>0</v>
      </c>
      <c r="U83" s="25">
        <f t="shared" si="30"/>
        <v>0</v>
      </c>
      <c r="V83" s="26">
        <f t="shared" si="41"/>
        <v>0</v>
      </c>
      <c r="W83" s="178">
        <f t="shared" si="31"/>
        <v>0</v>
      </c>
      <c r="X83" s="179">
        <f t="shared" si="32"/>
        <v>0</v>
      </c>
      <c r="Y83" s="178">
        <f t="shared" si="33"/>
        <v>0</v>
      </c>
      <c r="Z83" s="179">
        <f t="shared" si="34"/>
        <v>0</v>
      </c>
      <c r="AA83" s="179">
        <f t="shared" si="35"/>
        <v>0</v>
      </c>
      <c r="AB83" s="110">
        <f t="shared" si="39"/>
        <v>0</v>
      </c>
      <c r="AC83" s="103">
        <f t="shared" si="40"/>
        <v>0</v>
      </c>
    </row>
    <row r="84" spans="1:29" ht="16.5" x14ac:dyDescent="0.35">
      <c r="A84" s="12"/>
      <c r="B84" s="13"/>
      <c r="C84" s="13"/>
      <c r="D84" s="14"/>
      <c r="E84" s="15"/>
      <c r="F84" s="16"/>
      <c r="G84" s="16"/>
      <c r="H84" s="17"/>
      <c r="I84" s="17"/>
      <c r="J84" s="17"/>
      <c r="K84" s="111">
        <f t="shared" si="36"/>
        <v>0</v>
      </c>
      <c r="L84" s="112" t="str">
        <f>IF(K84&gt;0,IF(K84&gt;M84,"Errore n. max giorni! Verificare periodo inserito",IF(NETWORKDAYS.INTL(F84,G84,11,'MENU TENDINA'!I$30:I$41)=K84,"ok","")),"")</f>
        <v/>
      </c>
      <c r="M84" s="20" t="str">
        <f>IF(K84&gt;0,NETWORKDAYS.INTL(F84,G84,11,'MENU TENDINA'!$I$30:$I$41),"")</f>
        <v/>
      </c>
      <c r="N84" s="29"/>
      <c r="O84" s="22">
        <f t="shared" si="26"/>
        <v>0</v>
      </c>
      <c r="P84" s="22">
        <f t="shared" si="37"/>
        <v>0</v>
      </c>
      <c r="Q84" s="23">
        <f t="shared" si="27"/>
        <v>0</v>
      </c>
      <c r="R84" s="23">
        <f t="shared" si="28"/>
        <v>0</v>
      </c>
      <c r="S84" s="23">
        <f t="shared" si="29"/>
        <v>0</v>
      </c>
      <c r="T84" s="107">
        <f t="shared" si="38"/>
        <v>0</v>
      </c>
      <c r="U84" s="25">
        <f t="shared" si="30"/>
        <v>0</v>
      </c>
      <c r="V84" s="26">
        <f t="shared" si="41"/>
        <v>0</v>
      </c>
      <c r="W84" s="178">
        <f t="shared" si="31"/>
        <v>0</v>
      </c>
      <c r="X84" s="179">
        <f t="shared" si="32"/>
        <v>0</v>
      </c>
      <c r="Y84" s="178">
        <f t="shared" si="33"/>
        <v>0</v>
      </c>
      <c r="Z84" s="179">
        <f t="shared" si="34"/>
        <v>0</v>
      </c>
      <c r="AA84" s="179">
        <f t="shared" si="35"/>
        <v>0</v>
      </c>
      <c r="AB84" s="110">
        <f t="shared" si="39"/>
        <v>0</v>
      </c>
      <c r="AC84" s="103">
        <f t="shared" si="40"/>
        <v>0</v>
      </c>
    </row>
    <row r="85" spans="1:29" ht="16.5" x14ac:dyDescent="0.35">
      <c r="A85" s="12"/>
      <c r="B85" s="13"/>
      <c r="C85" s="13"/>
      <c r="D85" s="14"/>
      <c r="E85" s="15"/>
      <c r="F85" s="16"/>
      <c r="G85" s="16"/>
      <c r="H85" s="17"/>
      <c r="I85" s="17"/>
      <c r="J85" s="17"/>
      <c r="K85" s="111">
        <f t="shared" si="36"/>
        <v>0</v>
      </c>
      <c r="L85" s="112" t="str">
        <f>IF(K85&gt;0,IF(K85&gt;M85,"Errore n. max giorni! Verificare periodo inserito",IF(NETWORKDAYS.INTL(F85,G85,11,'MENU TENDINA'!I$30:I$41)=K85,"ok","")),"")</f>
        <v/>
      </c>
      <c r="M85" s="20" t="str">
        <f>IF(K85&gt;0,NETWORKDAYS.INTL(F85,G85,11,'MENU TENDINA'!$I$30:$I$41),"")</f>
        <v/>
      </c>
      <c r="N85" s="29"/>
      <c r="O85" s="22">
        <f t="shared" si="26"/>
        <v>0</v>
      </c>
      <c r="P85" s="22">
        <f t="shared" si="37"/>
        <v>0</v>
      </c>
      <c r="Q85" s="23">
        <f t="shared" si="27"/>
        <v>0</v>
      </c>
      <c r="R85" s="23">
        <f t="shared" si="28"/>
        <v>0</v>
      </c>
      <c r="S85" s="23">
        <f t="shared" si="29"/>
        <v>0</v>
      </c>
      <c r="T85" s="107">
        <f t="shared" si="38"/>
        <v>0</v>
      </c>
      <c r="U85" s="25">
        <f t="shared" si="30"/>
        <v>0</v>
      </c>
      <c r="V85" s="26">
        <f t="shared" si="41"/>
        <v>0</v>
      </c>
      <c r="W85" s="178">
        <f t="shared" si="31"/>
        <v>0</v>
      </c>
      <c r="X85" s="179">
        <f t="shared" si="32"/>
        <v>0</v>
      </c>
      <c r="Y85" s="178">
        <f t="shared" si="33"/>
        <v>0</v>
      </c>
      <c r="Z85" s="179">
        <f t="shared" si="34"/>
        <v>0</v>
      </c>
      <c r="AA85" s="179">
        <f t="shared" si="35"/>
        <v>0</v>
      </c>
      <c r="AB85" s="110">
        <f t="shared" si="39"/>
        <v>0</v>
      </c>
      <c r="AC85" s="103">
        <f t="shared" si="40"/>
        <v>0</v>
      </c>
    </row>
    <row r="86" spans="1:29" ht="16.5" x14ac:dyDescent="0.35">
      <c r="A86" s="12"/>
      <c r="B86" s="13"/>
      <c r="C86" s="13"/>
      <c r="D86" s="14"/>
      <c r="E86" s="15"/>
      <c r="F86" s="16"/>
      <c r="G86" s="16"/>
      <c r="H86" s="17"/>
      <c r="I86" s="17"/>
      <c r="J86" s="17"/>
      <c r="K86" s="111">
        <f t="shared" si="36"/>
        <v>0</v>
      </c>
      <c r="L86" s="112" t="str">
        <f>IF(K86&gt;0,IF(K86&gt;M86,"Errore n. max giorni! Verificare periodo inserito",IF(NETWORKDAYS.INTL(F86,G86,11,'MENU TENDINA'!I$30:I$41)=K86,"ok","")),"")</f>
        <v/>
      </c>
      <c r="M86" s="20" t="str">
        <f>IF(K86&gt;0,NETWORKDAYS.INTL(F86,G86,11,'MENU TENDINA'!$I$30:$I$41),"")</f>
        <v/>
      </c>
      <c r="N86" s="29"/>
      <c r="O86" s="22">
        <f t="shared" si="26"/>
        <v>0</v>
      </c>
      <c r="P86" s="22">
        <f t="shared" si="37"/>
        <v>0</v>
      </c>
      <c r="Q86" s="23">
        <f t="shared" si="27"/>
        <v>0</v>
      </c>
      <c r="R86" s="23">
        <f t="shared" si="28"/>
        <v>0</v>
      </c>
      <c r="S86" s="23">
        <f t="shared" si="29"/>
        <v>0</v>
      </c>
      <c r="T86" s="107">
        <f t="shared" si="38"/>
        <v>0</v>
      </c>
      <c r="U86" s="25">
        <f t="shared" si="30"/>
        <v>0</v>
      </c>
      <c r="V86" s="26">
        <f t="shared" si="41"/>
        <v>0</v>
      </c>
      <c r="W86" s="178">
        <f t="shared" si="31"/>
        <v>0</v>
      </c>
      <c r="X86" s="179">
        <f t="shared" si="32"/>
        <v>0</v>
      </c>
      <c r="Y86" s="178">
        <f t="shared" si="33"/>
        <v>0</v>
      </c>
      <c r="Z86" s="179">
        <f t="shared" si="34"/>
        <v>0</v>
      </c>
      <c r="AA86" s="179">
        <f t="shared" si="35"/>
        <v>0</v>
      </c>
      <c r="AB86" s="110">
        <f t="shared" si="39"/>
        <v>0</v>
      </c>
      <c r="AC86" s="103">
        <f t="shared" si="40"/>
        <v>0</v>
      </c>
    </row>
    <row r="87" spans="1:29" ht="16.5" x14ac:dyDescent="0.35">
      <c r="A87" s="12"/>
      <c r="B87" s="13"/>
      <c r="C87" s="13"/>
      <c r="D87" s="14"/>
      <c r="E87" s="15"/>
      <c r="F87" s="16"/>
      <c r="G87" s="16"/>
      <c r="H87" s="17"/>
      <c r="I87" s="17"/>
      <c r="J87" s="17"/>
      <c r="K87" s="111">
        <f t="shared" si="36"/>
        <v>0</v>
      </c>
      <c r="L87" s="112" t="str">
        <f>IF(K87&gt;0,IF(K87&gt;M87,"Errore n. max giorni! Verificare periodo inserito",IF(NETWORKDAYS.INTL(F87,G87,11,'MENU TENDINA'!I$30:I$41)=K87,"ok","")),"")</f>
        <v/>
      </c>
      <c r="M87" s="20" t="str">
        <f>IF(K87&gt;0,NETWORKDAYS.INTL(F87,G87,11,'MENU TENDINA'!$I$30:$I$41),"")</f>
        <v/>
      </c>
      <c r="N87" s="29"/>
      <c r="O87" s="22">
        <f t="shared" si="26"/>
        <v>0</v>
      </c>
      <c r="P87" s="22">
        <f t="shared" si="37"/>
        <v>0</v>
      </c>
      <c r="Q87" s="23">
        <f t="shared" si="27"/>
        <v>0</v>
      </c>
      <c r="R87" s="23">
        <f t="shared" si="28"/>
        <v>0</v>
      </c>
      <c r="S87" s="23">
        <f t="shared" si="29"/>
        <v>0</v>
      </c>
      <c r="T87" s="107">
        <f t="shared" si="38"/>
        <v>0</v>
      </c>
      <c r="U87" s="25">
        <f t="shared" si="30"/>
        <v>0</v>
      </c>
      <c r="V87" s="26">
        <f t="shared" si="41"/>
        <v>0</v>
      </c>
      <c r="W87" s="178">
        <f t="shared" si="31"/>
        <v>0</v>
      </c>
      <c r="X87" s="179">
        <f t="shared" si="32"/>
        <v>0</v>
      </c>
      <c r="Y87" s="178">
        <f t="shared" si="33"/>
        <v>0</v>
      </c>
      <c r="Z87" s="179">
        <f t="shared" si="34"/>
        <v>0</v>
      </c>
      <c r="AA87" s="179">
        <f t="shared" si="35"/>
        <v>0</v>
      </c>
      <c r="AB87" s="110">
        <f t="shared" si="39"/>
        <v>0</v>
      </c>
      <c r="AC87" s="103">
        <f t="shared" si="40"/>
        <v>0</v>
      </c>
    </row>
    <row r="88" spans="1:29" ht="16.5" x14ac:dyDescent="0.35">
      <c r="A88" s="12"/>
      <c r="B88" s="13"/>
      <c r="C88" s="13"/>
      <c r="D88" s="14"/>
      <c r="E88" s="15"/>
      <c r="F88" s="16"/>
      <c r="G88" s="16"/>
      <c r="H88" s="17"/>
      <c r="I88" s="17"/>
      <c r="J88" s="17"/>
      <c r="K88" s="111">
        <f t="shared" si="36"/>
        <v>0</v>
      </c>
      <c r="L88" s="112" t="str">
        <f>IF(K88&gt;0,IF(K88&gt;M88,"Errore n. max giorni! Verificare periodo inserito",IF(NETWORKDAYS.INTL(F88,G88,11,'MENU TENDINA'!I$30:I$41)=K88,"ok","")),"")</f>
        <v/>
      </c>
      <c r="M88" s="20" t="str">
        <f>IF(K88&gt;0,NETWORKDAYS.INTL(F88,G88,11,'MENU TENDINA'!$I$30:$I$41),"")</f>
        <v/>
      </c>
      <c r="N88" s="29"/>
      <c r="O88" s="22">
        <f t="shared" si="26"/>
        <v>0</v>
      </c>
      <c r="P88" s="22">
        <f t="shared" si="37"/>
        <v>0</v>
      </c>
      <c r="Q88" s="23">
        <f t="shared" si="27"/>
        <v>0</v>
      </c>
      <c r="R88" s="23">
        <f t="shared" si="28"/>
        <v>0</v>
      </c>
      <c r="S88" s="23">
        <f t="shared" si="29"/>
        <v>0</v>
      </c>
      <c r="T88" s="107">
        <f t="shared" si="38"/>
        <v>0</v>
      </c>
      <c r="U88" s="25">
        <f t="shared" si="30"/>
        <v>0</v>
      </c>
      <c r="V88" s="26">
        <f t="shared" si="41"/>
        <v>0</v>
      </c>
      <c r="W88" s="178">
        <f t="shared" si="31"/>
        <v>0</v>
      </c>
      <c r="X88" s="179">
        <f t="shared" si="32"/>
        <v>0</v>
      </c>
      <c r="Y88" s="178">
        <f t="shared" si="33"/>
        <v>0</v>
      </c>
      <c r="Z88" s="179">
        <f t="shared" si="34"/>
        <v>0</v>
      </c>
      <c r="AA88" s="179">
        <f t="shared" si="35"/>
        <v>0</v>
      </c>
      <c r="AB88" s="110">
        <f t="shared" si="39"/>
        <v>0</v>
      </c>
      <c r="AC88" s="103">
        <f t="shared" si="40"/>
        <v>0</v>
      </c>
    </row>
    <row r="89" spans="1:29" ht="16.5" x14ac:dyDescent="0.35">
      <c r="A89" s="12"/>
      <c r="B89" s="13"/>
      <c r="C89" s="13"/>
      <c r="D89" s="14"/>
      <c r="E89" s="15"/>
      <c r="F89" s="16"/>
      <c r="G89" s="16"/>
      <c r="H89" s="17"/>
      <c r="I89" s="17"/>
      <c r="J89" s="17"/>
      <c r="K89" s="111">
        <f t="shared" si="36"/>
        <v>0</v>
      </c>
      <c r="L89" s="112" t="str">
        <f>IF(K89&gt;0,IF(K89&gt;M89,"Errore n. max giorni! Verificare periodo inserito",IF(NETWORKDAYS.INTL(F89,G89,11,'MENU TENDINA'!I$30:I$41)=K89,"ok","")),"")</f>
        <v/>
      </c>
      <c r="M89" s="20" t="str">
        <f>IF(K89&gt;0,NETWORKDAYS.INTL(F89,G89,11,'MENU TENDINA'!$I$30:$I$41),"")</f>
        <v/>
      </c>
      <c r="N89" s="29"/>
      <c r="O89" s="22">
        <f t="shared" si="26"/>
        <v>0</v>
      </c>
      <c r="P89" s="22">
        <f t="shared" si="37"/>
        <v>0</v>
      </c>
      <c r="Q89" s="23">
        <f t="shared" si="27"/>
        <v>0</v>
      </c>
      <c r="R89" s="23">
        <f t="shared" si="28"/>
        <v>0</v>
      </c>
      <c r="S89" s="23">
        <f t="shared" si="29"/>
        <v>0</v>
      </c>
      <c r="T89" s="107">
        <f t="shared" si="38"/>
        <v>0</v>
      </c>
      <c r="U89" s="25">
        <f t="shared" si="30"/>
        <v>0</v>
      </c>
      <c r="V89" s="26">
        <f t="shared" si="41"/>
        <v>0</v>
      </c>
      <c r="W89" s="178">
        <f t="shared" si="31"/>
        <v>0</v>
      </c>
      <c r="X89" s="179">
        <f t="shared" si="32"/>
        <v>0</v>
      </c>
      <c r="Y89" s="178">
        <f t="shared" si="33"/>
        <v>0</v>
      </c>
      <c r="Z89" s="179">
        <f t="shared" si="34"/>
        <v>0</v>
      </c>
      <c r="AA89" s="179">
        <f t="shared" si="35"/>
        <v>0</v>
      </c>
      <c r="AB89" s="110">
        <f t="shared" si="39"/>
        <v>0</v>
      </c>
      <c r="AC89" s="103">
        <f t="shared" si="40"/>
        <v>0</v>
      </c>
    </row>
    <row r="90" spans="1:29" ht="16.5" x14ac:dyDescent="0.35">
      <c r="A90" s="12"/>
      <c r="B90" s="13"/>
      <c r="C90" s="13"/>
      <c r="D90" s="14"/>
      <c r="E90" s="15"/>
      <c r="F90" s="16"/>
      <c r="G90" s="16"/>
      <c r="H90" s="17"/>
      <c r="I90" s="17"/>
      <c r="J90" s="17"/>
      <c r="K90" s="111">
        <f t="shared" si="36"/>
        <v>0</v>
      </c>
      <c r="L90" s="112" t="str">
        <f>IF(K90&gt;0,IF(K90&gt;M90,"Errore n. max giorni! Verificare periodo inserito",IF(NETWORKDAYS.INTL(F90,G90,11,'MENU TENDINA'!I$30:I$41)=K90,"ok","")),"")</f>
        <v/>
      </c>
      <c r="M90" s="20" t="str">
        <f>IF(K90&gt;0,NETWORKDAYS.INTL(F90,G90,11,'MENU TENDINA'!$I$30:$I$41),"")</f>
        <v/>
      </c>
      <c r="N90" s="29"/>
      <c r="O90" s="22">
        <f t="shared" si="26"/>
        <v>0</v>
      </c>
      <c r="P90" s="22">
        <f t="shared" si="37"/>
        <v>0</v>
      </c>
      <c r="Q90" s="23">
        <f t="shared" si="27"/>
        <v>0</v>
      </c>
      <c r="R90" s="23">
        <f t="shared" si="28"/>
        <v>0</v>
      </c>
      <c r="S90" s="23">
        <f t="shared" si="29"/>
        <v>0</v>
      </c>
      <c r="T90" s="107">
        <f t="shared" si="38"/>
        <v>0</v>
      </c>
      <c r="U90" s="25">
        <f t="shared" si="30"/>
        <v>0</v>
      </c>
      <c r="V90" s="26">
        <f t="shared" si="41"/>
        <v>0</v>
      </c>
      <c r="W90" s="178">
        <f t="shared" si="31"/>
        <v>0</v>
      </c>
      <c r="X90" s="179">
        <f t="shared" si="32"/>
        <v>0</v>
      </c>
      <c r="Y90" s="178">
        <f t="shared" si="33"/>
        <v>0</v>
      </c>
      <c r="Z90" s="179">
        <f t="shared" si="34"/>
        <v>0</v>
      </c>
      <c r="AA90" s="179">
        <f t="shared" si="35"/>
        <v>0</v>
      </c>
      <c r="AB90" s="110">
        <f t="shared" si="39"/>
        <v>0</v>
      </c>
      <c r="AC90" s="103">
        <f t="shared" si="40"/>
        <v>0</v>
      </c>
    </row>
    <row r="91" spans="1:29" ht="16.5" x14ac:dyDescent="0.35">
      <c r="A91" s="12"/>
      <c r="B91" s="13"/>
      <c r="C91" s="13"/>
      <c r="D91" s="14"/>
      <c r="E91" s="15"/>
      <c r="F91" s="16"/>
      <c r="G91" s="16"/>
      <c r="H91" s="17"/>
      <c r="I91" s="17"/>
      <c r="J91" s="17"/>
      <c r="K91" s="111">
        <f t="shared" si="36"/>
        <v>0</v>
      </c>
      <c r="L91" s="112" t="str">
        <f>IF(K91&gt;0,IF(K91&gt;M91,"Errore n. max giorni! Verificare periodo inserito",IF(NETWORKDAYS.INTL(F91,G91,11,'MENU TENDINA'!I$30:I$41)=K91,"ok","")),"")</f>
        <v/>
      </c>
      <c r="M91" s="20" t="str">
        <f>IF(K91&gt;0,NETWORKDAYS.INTL(F91,G91,11,'MENU TENDINA'!$I$30:$I$41),"")</f>
        <v/>
      </c>
      <c r="N91" s="29"/>
      <c r="O91" s="22">
        <f t="shared" si="26"/>
        <v>0</v>
      </c>
      <c r="P91" s="22">
        <f t="shared" si="37"/>
        <v>0</v>
      </c>
      <c r="Q91" s="23">
        <f t="shared" si="27"/>
        <v>0</v>
      </c>
      <c r="R91" s="23">
        <f t="shared" si="28"/>
        <v>0</v>
      </c>
      <c r="S91" s="23">
        <f t="shared" si="29"/>
        <v>0</v>
      </c>
      <c r="T91" s="107">
        <f t="shared" si="38"/>
        <v>0</v>
      </c>
      <c r="U91" s="25">
        <f t="shared" si="30"/>
        <v>0</v>
      </c>
      <c r="V91" s="26">
        <f t="shared" si="41"/>
        <v>0</v>
      </c>
      <c r="W91" s="178">
        <f t="shared" si="31"/>
        <v>0</v>
      </c>
      <c r="X91" s="179">
        <f t="shared" si="32"/>
        <v>0</v>
      </c>
      <c r="Y91" s="178">
        <f t="shared" si="33"/>
        <v>0</v>
      </c>
      <c r="Z91" s="179">
        <f t="shared" si="34"/>
        <v>0</v>
      </c>
      <c r="AA91" s="179">
        <f t="shared" si="35"/>
        <v>0</v>
      </c>
      <c r="AB91" s="110">
        <f t="shared" si="39"/>
        <v>0</v>
      </c>
      <c r="AC91" s="103">
        <f t="shared" si="40"/>
        <v>0</v>
      </c>
    </row>
    <row r="92" spans="1:29" ht="16.5" x14ac:dyDescent="0.35">
      <c r="A92" s="12"/>
      <c r="B92" s="13"/>
      <c r="C92" s="13"/>
      <c r="D92" s="14"/>
      <c r="E92" s="15"/>
      <c r="F92" s="16"/>
      <c r="G92" s="16"/>
      <c r="H92" s="17"/>
      <c r="I92" s="17"/>
      <c r="J92" s="17"/>
      <c r="K92" s="111">
        <f t="shared" si="36"/>
        <v>0</v>
      </c>
      <c r="L92" s="112" t="str">
        <f>IF(K92&gt;0,IF(K92&gt;M92,"Errore n. max giorni! Verificare periodo inserito",IF(NETWORKDAYS.INTL(F92,G92,11,'MENU TENDINA'!I$30:I$41)=K92,"ok","")),"")</f>
        <v/>
      </c>
      <c r="M92" s="20" t="str">
        <f>IF(K92&gt;0,NETWORKDAYS.INTL(F92,G92,11,'MENU TENDINA'!$I$30:$I$41),"")</f>
        <v/>
      </c>
      <c r="N92" s="29"/>
      <c r="O92" s="22">
        <f t="shared" si="26"/>
        <v>0</v>
      </c>
      <c r="P92" s="22">
        <f t="shared" si="37"/>
        <v>0</v>
      </c>
      <c r="Q92" s="23">
        <f t="shared" si="27"/>
        <v>0</v>
      </c>
      <c r="R92" s="23">
        <f t="shared" si="28"/>
        <v>0</v>
      </c>
      <c r="S92" s="23">
        <f t="shared" si="29"/>
        <v>0</v>
      </c>
      <c r="T92" s="107">
        <f t="shared" si="38"/>
        <v>0</v>
      </c>
      <c r="U92" s="25">
        <f t="shared" si="30"/>
        <v>0</v>
      </c>
      <c r="V92" s="26">
        <f t="shared" si="41"/>
        <v>0</v>
      </c>
      <c r="W92" s="178">
        <f t="shared" si="31"/>
        <v>0</v>
      </c>
      <c r="X92" s="179">
        <f t="shared" si="32"/>
        <v>0</v>
      </c>
      <c r="Y92" s="178">
        <f t="shared" si="33"/>
        <v>0</v>
      </c>
      <c r="Z92" s="179">
        <f t="shared" si="34"/>
        <v>0</v>
      </c>
      <c r="AA92" s="179">
        <f t="shared" si="35"/>
        <v>0</v>
      </c>
      <c r="AB92" s="110">
        <f t="shared" si="39"/>
        <v>0</v>
      </c>
      <c r="AC92" s="103">
        <f t="shared" si="40"/>
        <v>0</v>
      </c>
    </row>
    <row r="93" spans="1:29" ht="16.5" x14ac:dyDescent="0.35">
      <c r="A93" s="12"/>
      <c r="B93" s="13"/>
      <c r="C93" s="13"/>
      <c r="D93" s="14"/>
      <c r="E93" s="15"/>
      <c r="F93" s="16"/>
      <c r="G93" s="16"/>
      <c r="H93" s="17"/>
      <c r="I93" s="17"/>
      <c r="J93" s="17"/>
      <c r="K93" s="111">
        <f t="shared" si="36"/>
        <v>0</v>
      </c>
      <c r="L93" s="112" t="str">
        <f>IF(K93&gt;0,IF(K93&gt;M93,"Errore n. max giorni! Verificare periodo inserito",IF(NETWORKDAYS.INTL(F93,G93,11,'MENU TENDINA'!I$30:I$41)=K93,"ok","")),"")</f>
        <v/>
      </c>
      <c r="M93" s="20" t="str">
        <f>IF(K93&gt;0,NETWORKDAYS.INTL(F93,G93,11,'MENU TENDINA'!$I$30:$I$41),"")</f>
        <v/>
      </c>
      <c r="N93" s="29"/>
      <c r="O93" s="22">
        <f t="shared" si="26"/>
        <v>0</v>
      </c>
      <c r="P93" s="22">
        <f t="shared" si="37"/>
        <v>0</v>
      </c>
      <c r="Q93" s="23">
        <f t="shared" si="27"/>
        <v>0</v>
      </c>
      <c r="R93" s="23">
        <f t="shared" si="28"/>
        <v>0</v>
      </c>
      <c r="S93" s="23">
        <f t="shared" si="29"/>
        <v>0</v>
      </c>
      <c r="T93" s="107">
        <f t="shared" si="38"/>
        <v>0</v>
      </c>
      <c r="U93" s="25">
        <f t="shared" si="30"/>
        <v>0</v>
      </c>
      <c r="V93" s="26">
        <f t="shared" si="41"/>
        <v>0</v>
      </c>
      <c r="W93" s="178">
        <f t="shared" si="31"/>
        <v>0</v>
      </c>
      <c r="X93" s="179">
        <f t="shared" si="32"/>
        <v>0</v>
      </c>
      <c r="Y93" s="178">
        <f t="shared" si="33"/>
        <v>0</v>
      </c>
      <c r="Z93" s="179">
        <f t="shared" si="34"/>
        <v>0</v>
      </c>
      <c r="AA93" s="179">
        <f t="shared" si="35"/>
        <v>0</v>
      </c>
      <c r="AB93" s="110">
        <f t="shared" si="39"/>
        <v>0</v>
      </c>
      <c r="AC93" s="103">
        <f t="shared" si="40"/>
        <v>0</v>
      </c>
    </row>
    <row r="94" spans="1:29" ht="16.5" x14ac:dyDescent="0.35">
      <c r="A94" s="12"/>
      <c r="B94" s="13"/>
      <c r="C94" s="13"/>
      <c r="D94" s="14"/>
      <c r="E94" s="15"/>
      <c r="F94" s="16"/>
      <c r="G94" s="16"/>
      <c r="H94" s="17"/>
      <c r="I94" s="17"/>
      <c r="J94" s="17"/>
      <c r="K94" s="111">
        <f t="shared" si="36"/>
        <v>0</v>
      </c>
      <c r="L94" s="112" t="str">
        <f>IF(K94&gt;0,IF(K94&gt;M94,"Errore n. max giorni! Verificare periodo inserito",IF(NETWORKDAYS.INTL(F94,G94,11,'MENU TENDINA'!I$30:I$41)=K94,"ok","")),"")</f>
        <v/>
      </c>
      <c r="M94" s="20" t="str">
        <f>IF(K94&gt;0,NETWORKDAYS.INTL(F94,G94,11,'MENU TENDINA'!$I$30:$I$41),"")</f>
        <v/>
      </c>
      <c r="N94" s="29"/>
      <c r="O94" s="22">
        <f t="shared" si="26"/>
        <v>0</v>
      </c>
      <c r="P94" s="22">
        <f t="shared" si="37"/>
        <v>0</v>
      </c>
      <c r="Q94" s="23">
        <f t="shared" si="27"/>
        <v>0</v>
      </c>
      <c r="R94" s="23">
        <f t="shared" si="28"/>
        <v>0</v>
      </c>
      <c r="S94" s="23">
        <f t="shared" si="29"/>
        <v>0</v>
      </c>
      <c r="T94" s="107">
        <f t="shared" si="38"/>
        <v>0</v>
      </c>
      <c r="U94" s="25">
        <f t="shared" si="30"/>
        <v>0</v>
      </c>
      <c r="V94" s="26">
        <f t="shared" si="41"/>
        <v>0</v>
      </c>
      <c r="W94" s="178">
        <f t="shared" si="31"/>
        <v>0</v>
      </c>
      <c r="X94" s="179">
        <f t="shared" si="32"/>
        <v>0</v>
      </c>
      <c r="Y94" s="178">
        <f t="shared" si="33"/>
        <v>0</v>
      </c>
      <c r="Z94" s="179">
        <f t="shared" si="34"/>
        <v>0</v>
      </c>
      <c r="AA94" s="179">
        <f t="shared" si="35"/>
        <v>0</v>
      </c>
      <c r="AB94" s="110">
        <f t="shared" si="39"/>
        <v>0</v>
      </c>
      <c r="AC94" s="103">
        <f t="shared" si="40"/>
        <v>0</v>
      </c>
    </row>
    <row r="95" spans="1:29" ht="16.5" x14ac:dyDescent="0.35">
      <c r="A95" s="12"/>
      <c r="B95" s="13"/>
      <c r="C95" s="13"/>
      <c r="D95" s="14"/>
      <c r="E95" s="15"/>
      <c r="F95" s="16"/>
      <c r="G95" s="16"/>
      <c r="H95" s="17"/>
      <c r="I95" s="17"/>
      <c r="J95" s="17"/>
      <c r="K95" s="111">
        <f t="shared" si="36"/>
        <v>0</v>
      </c>
      <c r="L95" s="112" t="str">
        <f>IF(K95&gt;0,IF(K95&gt;M95,"Errore n. max giorni! Verificare periodo inserito",IF(NETWORKDAYS.INTL(F95,G95,11,'MENU TENDINA'!I$30:I$41)=K95,"ok","")),"")</f>
        <v/>
      </c>
      <c r="M95" s="20" t="str">
        <f>IF(K95&gt;0,NETWORKDAYS.INTL(F95,G95,11,'MENU TENDINA'!$I$30:$I$41),"")</f>
        <v/>
      </c>
      <c r="N95" s="29"/>
      <c r="O95" s="22">
        <f t="shared" si="26"/>
        <v>0</v>
      </c>
      <c r="P95" s="22">
        <f t="shared" si="37"/>
        <v>0</v>
      </c>
      <c r="Q95" s="23">
        <f t="shared" si="27"/>
        <v>0</v>
      </c>
      <c r="R95" s="23">
        <f t="shared" si="28"/>
        <v>0</v>
      </c>
      <c r="S95" s="23">
        <f t="shared" si="29"/>
        <v>0</v>
      </c>
      <c r="T95" s="107">
        <f t="shared" si="38"/>
        <v>0</v>
      </c>
      <c r="U95" s="25">
        <f t="shared" si="30"/>
        <v>0</v>
      </c>
      <c r="V95" s="26">
        <f t="shared" si="41"/>
        <v>0</v>
      </c>
      <c r="W95" s="178">
        <f t="shared" si="31"/>
        <v>0</v>
      </c>
      <c r="X95" s="179">
        <f t="shared" si="32"/>
        <v>0</v>
      </c>
      <c r="Y95" s="178">
        <f t="shared" si="33"/>
        <v>0</v>
      </c>
      <c r="Z95" s="179">
        <f t="shared" si="34"/>
        <v>0</v>
      </c>
      <c r="AA95" s="179">
        <f t="shared" si="35"/>
        <v>0</v>
      </c>
      <c r="AB95" s="110">
        <f t="shared" si="39"/>
        <v>0</v>
      </c>
      <c r="AC95" s="103">
        <f t="shared" si="40"/>
        <v>0</v>
      </c>
    </row>
    <row r="96" spans="1:29" ht="16.5" x14ac:dyDescent="0.35">
      <c r="A96" s="12"/>
      <c r="B96" s="13"/>
      <c r="C96" s="13"/>
      <c r="D96" s="14"/>
      <c r="E96" s="15"/>
      <c r="F96" s="16"/>
      <c r="G96" s="16"/>
      <c r="H96" s="17"/>
      <c r="I96" s="17"/>
      <c r="J96" s="17"/>
      <c r="K96" s="111">
        <f t="shared" si="36"/>
        <v>0</v>
      </c>
      <c r="L96" s="112" t="str">
        <f>IF(K96&gt;0,IF(K96&gt;M96,"Errore n. max giorni! Verificare periodo inserito",IF(NETWORKDAYS.INTL(F96,G96,11,'MENU TENDINA'!I$30:I$41)=K96,"ok","")),"")</f>
        <v/>
      </c>
      <c r="M96" s="20" t="str">
        <f>IF(K96&gt;0,NETWORKDAYS.INTL(F96,G96,11,'MENU TENDINA'!$I$30:$I$41),"")</f>
        <v/>
      </c>
      <c r="N96" s="29"/>
      <c r="O96" s="22">
        <f t="shared" si="26"/>
        <v>0</v>
      </c>
      <c r="P96" s="22">
        <f t="shared" si="37"/>
        <v>0</v>
      </c>
      <c r="Q96" s="23">
        <f t="shared" si="27"/>
        <v>0</v>
      </c>
      <c r="R96" s="23">
        <f t="shared" si="28"/>
        <v>0</v>
      </c>
      <c r="S96" s="23">
        <f t="shared" si="29"/>
        <v>0</v>
      </c>
      <c r="T96" s="107">
        <f t="shared" si="38"/>
        <v>0</v>
      </c>
      <c r="U96" s="25">
        <f t="shared" si="30"/>
        <v>0</v>
      </c>
      <c r="V96" s="26">
        <f t="shared" si="41"/>
        <v>0</v>
      </c>
      <c r="W96" s="178">
        <f t="shared" si="31"/>
        <v>0</v>
      </c>
      <c r="X96" s="179">
        <f t="shared" si="32"/>
        <v>0</v>
      </c>
      <c r="Y96" s="178">
        <f t="shared" si="33"/>
        <v>0</v>
      </c>
      <c r="Z96" s="179">
        <f t="shared" si="34"/>
        <v>0</v>
      </c>
      <c r="AA96" s="179">
        <f t="shared" si="35"/>
        <v>0</v>
      </c>
      <c r="AB96" s="110">
        <f t="shared" si="39"/>
        <v>0</v>
      </c>
      <c r="AC96" s="103">
        <f t="shared" si="40"/>
        <v>0</v>
      </c>
    </row>
    <row r="97" spans="1:29" ht="16.5" x14ac:dyDescent="0.35">
      <c r="A97" s="12"/>
      <c r="B97" s="13"/>
      <c r="C97" s="13"/>
      <c r="D97" s="14"/>
      <c r="E97" s="15"/>
      <c r="F97" s="16"/>
      <c r="G97" s="16"/>
      <c r="H97" s="17"/>
      <c r="I97" s="17"/>
      <c r="J97" s="17"/>
      <c r="K97" s="111">
        <f t="shared" si="36"/>
        <v>0</v>
      </c>
      <c r="L97" s="112" t="str">
        <f>IF(K97&gt;0,IF(K97&gt;M97,"Errore n. max giorni! Verificare periodo inserito",IF(NETWORKDAYS.INTL(F97,G97,11,'MENU TENDINA'!I$30:I$41)=K97,"ok","")),"")</f>
        <v/>
      </c>
      <c r="M97" s="20" t="str">
        <f>IF(K97&gt;0,NETWORKDAYS.INTL(F97,G97,11,'MENU TENDINA'!$I$30:$I$41),"")</f>
        <v/>
      </c>
      <c r="N97" s="29"/>
      <c r="O97" s="22">
        <f t="shared" si="26"/>
        <v>0</v>
      </c>
      <c r="P97" s="22">
        <f t="shared" si="37"/>
        <v>0</v>
      </c>
      <c r="Q97" s="23">
        <f t="shared" si="27"/>
        <v>0</v>
      </c>
      <c r="R97" s="23">
        <f t="shared" si="28"/>
        <v>0</v>
      </c>
      <c r="S97" s="23">
        <f t="shared" si="29"/>
        <v>0</v>
      </c>
      <c r="T97" s="107">
        <f t="shared" si="38"/>
        <v>0</v>
      </c>
      <c r="U97" s="25">
        <f t="shared" si="30"/>
        <v>0</v>
      </c>
      <c r="V97" s="26">
        <f t="shared" si="41"/>
        <v>0</v>
      </c>
      <c r="W97" s="178">
        <f t="shared" si="31"/>
        <v>0</v>
      </c>
      <c r="X97" s="179">
        <f t="shared" si="32"/>
        <v>0</v>
      </c>
      <c r="Y97" s="178">
        <f t="shared" si="33"/>
        <v>0</v>
      </c>
      <c r="Z97" s="179">
        <f t="shared" si="34"/>
        <v>0</v>
      </c>
      <c r="AA97" s="179">
        <f t="shared" si="35"/>
        <v>0</v>
      </c>
      <c r="AB97" s="110">
        <f t="shared" si="39"/>
        <v>0</v>
      </c>
      <c r="AC97" s="103">
        <f t="shared" si="40"/>
        <v>0</v>
      </c>
    </row>
    <row r="98" spans="1:29" ht="16.5" x14ac:dyDescent="0.35">
      <c r="A98" s="12"/>
      <c r="B98" s="13"/>
      <c r="C98" s="13"/>
      <c r="D98" s="14"/>
      <c r="E98" s="15"/>
      <c r="F98" s="16"/>
      <c r="G98" s="16"/>
      <c r="H98" s="17"/>
      <c r="I98" s="17"/>
      <c r="J98" s="17"/>
      <c r="K98" s="111">
        <f t="shared" si="36"/>
        <v>0</v>
      </c>
      <c r="L98" s="112" t="str">
        <f>IF(K98&gt;0,IF(K98&gt;M98,"Errore n. max giorni! Verificare periodo inserito",IF(NETWORKDAYS.INTL(F98,G98,11,'MENU TENDINA'!I$30:I$41)=K98,"ok","")),"")</f>
        <v/>
      </c>
      <c r="M98" s="20" t="str">
        <f>IF(K98&gt;0,NETWORKDAYS.INTL(F98,G98,11,'MENU TENDINA'!$I$30:$I$41),"")</f>
        <v/>
      </c>
      <c r="N98" s="29"/>
      <c r="O98" s="22">
        <f t="shared" si="26"/>
        <v>0</v>
      </c>
      <c r="P98" s="22">
        <f t="shared" si="37"/>
        <v>0</v>
      </c>
      <c r="Q98" s="23">
        <f t="shared" si="27"/>
        <v>0</v>
      </c>
      <c r="R98" s="23">
        <f t="shared" si="28"/>
        <v>0</v>
      </c>
      <c r="S98" s="23">
        <f t="shared" si="29"/>
        <v>0</v>
      </c>
      <c r="T98" s="107">
        <f t="shared" si="38"/>
        <v>0</v>
      </c>
      <c r="U98" s="25">
        <f t="shared" si="30"/>
        <v>0</v>
      </c>
      <c r="V98" s="26">
        <f t="shared" si="41"/>
        <v>0</v>
      </c>
      <c r="W98" s="178">
        <f t="shared" si="31"/>
        <v>0</v>
      </c>
      <c r="X98" s="179">
        <f t="shared" si="32"/>
        <v>0</v>
      </c>
      <c r="Y98" s="178">
        <f t="shared" si="33"/>
        <v>0</v>
      </c>
      <c r="Z98" s="179">
        <f t="shared" si="34"/>
        <v>0</v>
      </c>
      <c r="AA98" s="179">
        <f t="shared" si="35"/>
        <v>0</v>
      </c>
      <c r="AB98" s="110">
        <f t="shared" si="39"/>
        <v>0</v>
      </c>
      <c r="AC98" s="103">
        <f t="shared" si="40"/>
        <v>0</v>
      </c>
    </row>
    <row r="99" spans="1:29" ht="16.5" x14ac:dyDescent="0.35">
      <c r="A99" s="12"/>
      <c r="B99" s="13"/>
      <c r="C99" s="13"/>
      <c r="D99" s="14"/>
      <c r="E99" s="15"/>
      <c r="F99" s="16"/>
      <c r="G99" s="16"/>
      <c r="H99" s="17"/>
      <c r="I99" s="17"/>
      <c r="J99" s="17"/>
      <c r="K99" s="111">
        <f t="shared" si="36"/>
        <v>0</v>
      </c>
      <c r="L99" s="112" t="str">
        <f>IF(K99&gt;0,IF(K99&gt;M99,"Errore n. max giorni! Verificare periodo inserito",IF(NETWORKDAYS.INTL(F99,G99,11,'MENU TENDINA'!I$30:I$41)=K99,"ok","")),"")</f>
        <v/>
      </c>
      <c r="M99" s="20" t="str">
        <f>IF(K99&gt;0,NETWORKDAYS.INTL(F99,G99,11,'MENU TENDINA'!$I$30:$I$41),"")</f>
        <v/>
      </c>
      <c r="N99" s="29"/>
      <c r="O99" s="22">
        <f t="shared" si="26"/>
        <v>0</v>
      </c>
      <c r="P99" s="22">
        <f t="shared" si="37"/>
        <v>0</v>
      </c>
      <c r="Q99" s="23">
        <f t="shared" si="27"/>
        <v>0</v>
      </c>
      <c r="R99" s="23">
        <f t="shared" si="28"/>
        <v>0</v>
      </c>
      <c r="S99" s="23">
        <f t="shared" si="29"/>
        <v>0</v>
      </c>
      <c r="T99" s="107">
        <f t="shared" si="38"/>
        <v>0</v>
      </c>
      <c r="U99" s="25">
        <f t="shared" si="30"/>
        <v>0</v>
      </c>
      <c r="V99" s="26">
        <f t="shared" si="41"/>
        <v>0</v>
      </c>
      <c r="W99" s="178">
        <f t="shared" si="31"/>
        <v>0</v>
      </c>
      <c r="X99" s="179">
        <f t="shared" si="32"/>
        <v>0</v>
      </c>
      <c r="Y99" s="178">
        <f t="shared" si="33"/>
        <v>0</v>
      </c>
      <c r="Z99" s="179">
        <f t="shared" si="34"/>
        <v>0</v>
      </c>
      <c r="AA99" s="179">
        <f t="shared" si="35"/>
        <v>0</v>
      </c>
      <c r="AB99" s="110">
        <f t="shared" si="39"/>
        <v>0</v>
      </c>
      <c r="AC99" s="103">
        <f t="shared" si="40"/>
        <v>0</v>
      </c>
    </row>
    <row r="100" spans="1:29" ht="16.5" x14ac:dyDescent="0.35">
      <c r="A100" s="12"/>
      <c r="B100" s="13"/>
      <c r="C100" s="13"/>
      <c r="D100" s="14"/>
      <c r="E100" s="15"/>
      <c r="F100" s="16"/>
      <c r="G100" s="16"/>
      <c r="H100" s="17"/>
      <c r="I100" s="17"/>
      <c r="J100" s="17"/>
      <c r="K100" s="111">
        <f t="shared" si="36"/>
        <v>0</v>
      </c>
      <c r="L100" s="112" t="str">
        <f>IF(K100&gt;0,IF(K100&gt;M100,"Errore n. max giorni! Verificare periodo inserito",IF(NETWORKDAYS.INTL(F100,G100,11,'MENU TENDINA'!I$30:I$41)=K100,"ok","")),"")</f>
        <v/>
      </c>
      <c r="M100" s="20" t="str">
        <f>IF(K100&gt;0,NETWORKDAYS.INTL(F100,G100,11,'MENU TENDINA'!$I$30:$I$41),"")</f>
        <v/>
      </c>
      <c r="N100" s="29"/>
      <c r="O100" s="22">
        <f t="shared" si="26"/>
        <v>0</v>
      </c>
      <c r="P100" s="22">
        <f t="shared" si="37"/>
        <v>0</v>
      </c>
      <c r="Q100" s="23">
        <f t="shared" si="27"/>
        <v>0</v>
      </c>
      <c r="R100" s="23">
        <f t="shared" si="28"/>
        <v>0</v>
      </c>
      <c r="S100" s="23">
        <f t="shared" si="29"/>
        <v>0</v>
      </c>
      <c r="T100" s="107">
        <f t="shared" si="38"/>
        <v>0</v>
      </c>
      <c r="U100" s="25">
        <f t="shared" si="30"/>
        <v>0</v>
      </c>
      <c r="V100" s="26">
        <f t="shared" si="41"/>
        <v>0</v>
      </c>
      <c r="W100" s="178">
        <f t="shared" si="31"/>
        <v>0</v>
      </c>
      <c r="X100" s="179">
        <f t="shared" si="32"/>
        <v>0</v>
      </c>
      <c r="Y100" s="178">
        <f t="shared" si="33"/>
        <v>0</v>
      </c>
      <c r="Z100" s="179">
        <f t="shared" si="34"/>
        <v>0</v>
      </c>
      <c r="AA100" s="179">
        <f t="shared" si="35"/>
        <v>0</v>
      </c>
      <c r="AB100" s="110">
        <f t="shared" si="39"/>
        <v>0</v>
      </c>
      <c r="AC100" s="103">
        <f t="shared" si="40"/>
        <v>0</v>
      </c>
    </row>
    <row r="101" spans="1:29" ht="16.5" x14ac:dyDescent="0.35">
      <c r="A101" s="12"/>
      <c r="B101" s="13"/>
      <c r="C101" s="13"/>
      <c r="D101" s="14"/>
      <c r="E101" s="15"/>
      <c r="F101" s="16"/>
      <c r="G101" s="16"/>
      <c r="H101" s="17"/>
      <c r="I101" s="17"/>
      <c r="J101" s="17"/>
      <c r="K101" s="111">
        <f t="shared" si="36"/>
        <v>0</v>
      </c>
      <c r="L101" s="112" t="str">
        <f>IF(K101&gt;0,IF(K101&gt;M101,"Errore n. max giorni! Verificare periodo inserito",IF(NETWORKDAYS.INTL(F101,G101,11,'MENU TENDINA'!I$30:I$41)=K101,"ok","")),"")</f>
        <v/>
      </c>
      <c r="M101" s="20" t="str">
        <f>IF(K101&gt;0,NETWORKDAYS.INTL(F101,G101,11,'MENU TENDINA'!$I$30:$I$41),"")</f>
        <v/>
      </c>
      <c r="N101" s="29"/>
      <c r="O101" s="22">
        <f t="shared" si="26"/>
        <v>0</v>
      </c>
      <c r="P101" s="22">
        <f t="shared" si="37"/>
        <v>0</v>
      </c>
      <c r="Q101" s="23">
        <f t="shared" si="27"/>
        <v>0</v>
      </c>
      <c r="R101" s="23">
        <f t="shared" si="28"/>
        <v>0</v>
      </c>
      <c r="S101" s="23">
        <f t="shared" si="29"/>
        <v>0</v>
      </c>
      <c r="T101" s="107">
        <f t="shared" si="38"/>
        <v>0</v>
      </c>
      <c r="U101" s="25">
        <f t="shared" si="30"/>
        <v>0</v>
      </c>
      <c r="V101" s="26">
        <f t="shared" si="41"/>
        <v>0</v>
      </c>
      <c r="W101" s="178">
        <f t="shared" si="31"/>
        <v>0</v>
      </c>
      <c r="X101" s="179">
        <f t="shared" si="32"/>
        <v>0</v>
      </c>
      <c r="Y101" s="178">
        <f t="shared" si="33"/>
        <v>0</v>
      </c>
      <c r="Z101" s="179">
        <f t="shared" si="34"/>
        <v>0</v>
      </c>
      <c r="AA101" s="179">
        <f t="shared" si="35"/>
        <v>0</v>
      </c>
      <c r="AB101" s="110">
        <f t="shared" si="39"/>
        <v>0</v>
      </c>
      <c r="AC101" s="103">
        <f t="shared" si="40"/>
        <v>0</v>
      </c>
    </row>
    <row r="102" spans="1:29" ht="16.5" x14ac:dyDescent="0.35">
      <c r="A102" s="12"/>
      <c r="B102" s="13"/>
      <c r="C102" s="13"/>
      <c r="D102" s="14"/>
      <c r="E102" s="15"/>
      <c r="F102" s="16"/>
      <c r="G102" s="16"/>
      <c r="H102" s="17"/>
      <c r="I102" s="17"/>
      <c r="J102" s="17"/>
      <c r="K102" s="111">
        <f t="shared" si="36"/>
        <v>0</v>
      </c>
      <c r="L102" s="112" t="str">
        <f>IF(K102&gt;0,IF(K102&gt;M102,"Errore n. max giorni! Verificare periodo inserito",IF(NETWORKDAYS.INTL(F102,G102,11,'MENU TENDINA'!I$30:I$41)=K102,"ok","")),"")</f>
        <v/>
      </c>
      <c r="M102" s="20" t="str">
        <f>IF(K102&gt;0,NETWORKDAYS.INTL(F102,G102,11,'MENU TENDINA'!$I$30:$I$41),"")</f>
        <v/>
      </c>
      <c r="N102" s="29"/>
      <c r="O102" s="22">
        <f t="shared" si="26"/>
        <v>0</v>
      </c>
      <c r="P102" s="22">
        <f t="shared" si="37"/>
        <v>0</v>
      </c>
      <c r="Q102" s="23">
        <f t="shared" si="27"/>
        <v>0</v>
      </c>
      <c r="R102" s="23">
        <f t="shared" si="28"/>
        <v>0</v>
      </c>
      <c r="S102" s="23">
        <f t="shared" si="29"/>
        <v>0</v>
      </c>
      <c r="T102" s="107">
        <f t="shared" si="38"/>
        <v>0</v>
      </c>
      <c r="U102" s="25">
        <f t="shared" si="30"/>
        <v>0</v>
      </c>
      <c r="V102" s="26">
        <f t="shared" si="41"/>
        <v>0</v>
      </c>
      <c r="W102" s="178">
        <f t="shared" si="31"/>
        <v>0</v>
      </c>
      <c r="X102" s="179">
        <f t="shared" si="32"/>
        <v>0</v>
      </c>
      <c r="Y102" s="178">
        <f t="shared" si="33"/>
        <v>0</v>
      </c>
      <c r="Z102" s="179">
        <f t="shared" si="34"/>
        <v>0</v>
      </c>
      <c r="AA102" s="179">
        <f t="shared" si="35"/>
        <v>0</v>
      </c>
      <c r="AB102" s="110">
        <f t="shared" si="39"/>
        <v>0</v>
      </c>
      <c r="AC102" s="103">
        <f t="shared" si="40"/>
        <v>0</v>
      </c>
    </row>
    <row r="103" spans="1:29" ht="16.5" x14ac:dyDescent="0.35">
      <c r="A103" s="12"/>
      <c r="B103" s="13"/>
      <c r="C103" s="13"/>
      <c r="D103" s="14"/>
      <c r="E103" s="15"/>
      <c r="F103" s="16"/>
      <c r="G103" s="16"/>
      <c r="H103" s="17"/>
      <c r="I103" s="17"/>
      <c r="J103" s="17"/>
      <c r="K103" s="111">
        <f t="shared" si="36"/>
        <v>0</v>
      </c>
      <c r="L103" s="112" t="str">
        <f>IF(K103&gt;0,IF(K103&gt;M103,"Errore n. max giorni! Verificare periodo inserito",IF(NETWORKDAYS.INTL(F103,G103,11,'MENU TENDINA'!I$30:I$41)=K103,"ok","")),"")</f>
        <v/>
      </c>
      <c r="M103" s="20" t="str">
        <f>IF(K103&gt;0,NETWORKDAYS.INTL(F103,G103,11,'MENU TENDINA'!$I$30:$I$41),"")</f>
        <v/>
      </c>
      <c r="N103" s="29"/>
      <c r="O103" s="22">
        <f t="shared" ref="O103:O134" si="42">IF(H103&gt;0,14.98,0)</f>
        <v>0</v>
      </c>
      <c r="P103" s="22">
        <f t="shared" si="37"/>
        <v>0</v>
      </c>
      <c r="Q103" s="23">
        <f t="shared" ref="Q103:Q134" si="43">ROUND(H103*O103,2)</f>
        <v>0</v>
      </c>
      <c r="R103" s="23">
        <f t="shared" ref="R103:R134" si="44">ROUND(I103*P103,2)</f>
        <v>0</v>
      </c>
      <c r="S103" s="23">
        <f t="shared" ref="S103:S134" si="45">ROUND(J103*P103,2)</f>
        <v>0</v>
      </c>
      <c r="T103" s="107">
        <f t="shared" si="38"/>
        <v>0</v>
      </c>
      <c r="U103" s="25">
        <f t="shared" ref="U103:U134" si="46">IF(N103=0,0,IF((N103&lt;5000),5000,N103))</f>
        <v>0</v>
      </c>
      <c r="V103" s="26">
        <f t="shared" si="41"/>
        <v>0</v>
      </c>
      <c r="W103" s="178">
        <f t="shared" ref="W103:W134" si="47">IF(H103&gt;0,ROUND((V103*O103),2),0)</f>
        <v>0</v>
      </c>
      <c r="X103" s="179">
        <f t="shared" ref="X103:X134" si="48">IF(H103&gt;0,ROUND(O103-W103,2),0)</f>
        <v>0</v>
      </c>
      <c r="Y103" s="178">
        <f t="shared" ref="Y103:Y134" si="49">IF(I103&gt;0,(ROUND((V103*P103),2)),0)</f>
        <v>0</v>
      </c>
      <c r="Z103" s="179">
        <f t="shared" ref="Z103:Z134" si="50">IF(I103&gt;0,ROUND(P103-Y103,2),0)</f>
        <v>0</v>
      </c>
      <c r="AA103" s="179">
        <f t="shared" ref="AA103:AA134" si="51">IF(J103&gt;0,P103,0)</f>
        <v>0</v>
      </c>
      <c r="AB103" s="110">
        <f t="shared" si="39"/>
        <v>0</v>
      </c>
      <c r="AC103" s="103">
        <f t="shared" si="40"/>
        <v>0</v>
      </c>
    </row>
    <row r="104" spans="1:29" ht="16.5" x14ac:dyDescent="0.35">
      <c r="A104" s="12"/>
      <c r="B104" s="13"/>
      <c r="C104" s="13"/>
      <c r="D104" s="14"/>
      <c r="E104" s="15"/>
      <c r="F104" s="16"/>
      <c r="G104" s="16"/>
      <c r="H104" s="17"/>
      <c r="I104" s="17"/>
      <c r="J104" s="17"/>
      <c r="K104" s="111">
        <f t="shared" si="36"/>
        <v>0</v>
      </c>
      <c r="L104" s="112" t="str">
        <f>IF(K104&gt;0,IF(K104&gt;M104,"Errore n. max giorni! Verificare periodo inserito",IF(NETWORKDAYS.INTL(F104,G104,11,'MENU TENDINA'!I$30:I$41)=K104,"ok","")),"")</f>
        <v/>
      </c>
      <c r="M104" s="20" t="str">
        <f>IF(K104&gt;0,NETWORKDAYS.INTL(F104,G104,11,'MENU TENDINA'!$I$30:$I$41),"")</f>
        <v/>
      </c>
      <c r="N104" s="29"/>
      <c r="O104" s="22">
        <f t="shared" si="42"/>
        <v>0</v>
      </c>
      <c r="P104" s="22">
        <f t="shared" si="37"/>
        <v>0</v>
      </c>
      <c r="Q104" s="23">
        <f t="shared" si="43"/>
        <v>0</v>
      </c>
      <c r="R104" s="23">
        <f t="shared" si="44"/>
        <v>0</v>
      </c>
      <c r="S104" s="23">
        <f t="shared" si="45"/>
        <v>0</v>
      </c>
      <c r="T104" s="107">
        <f t="shared" si="38"/>
        <v>0</v>
      </c>
      <c r="U104" s="25">
        <f t="shared" si="46"/>
        <v>0</v>
      </c>
      <c r="V104" s="26">
        <f t="shared" si="41"/>
        <v>0</v>
      </c>
      <c r="W104" s="178">
        <f t="shared" si="47"/>
        <v>0</v>
      </c>
      <c r="X104" s="179">
        <f t="shared" si="48"/>
        <v>0</v>
      </c>
      <c r="Y104" s="178">
        <f t="shared" si="49"/>
        <v>0</v>
      </c>
      <c r="Z104" s="179">
        <f t="shared" si="50"/>
        <v>0</v>
      </c>
      <c r="AA104" s="179">
        <f t="shared" si="51"/>
        <v>0</v>
      </c>
      <c r="AB104" s="110">
        <f t="shared" si="39"/>
        <v>0</v>
      </c>
      <c r="AC104" s="103">
        <f t="shared" si="40"/>
        <v>0</v>
      </c>
    </row>
    <row r="105" spans="1:29" ht="16.5" x14ac:dyDescent="0.35">
      <c r="A105" s="12"/>
      <c r="B105" s="13"/>
      <c r="C105" s="13"/>
      <c r="D105" s="14"/>
      <c r="E105" s="15"/>
      <c r="F105" s="16"/>
      <c r="G105" s="16"/>
      <c r="H105" s="17"/>
      <c r="I105" s="17"/>
      <c r="J105" s="17"/>
      <c r="K105" s="111">
        <f t="shared" si="36"/>
        <v>0</v>
      </c>
      <c r="L105" s="112" t="str">
        <f>IF(K105&gt;0,IF(K105&gt;M105,"Errore n. max giorni! Verificare periodo inserito",IF(NETWORKDAYS.INTL(F105,G105,11,'MENU TENDINA'!I$30:I$41)=K105,"ok","")),"")</f>
        <v/>
      </c>
      <c r="M105" s="20" t="str">
        <f>IF(K105&gt;0,NETWORKDAYS.INTL(F105,G105,11,'MENU TENDINA'!$I$30:$I$41),"")</f>
        <v/>
      </c>
      <c r="N105" s="29"/>
      <c r="O105" s="22">
        <f t="shared" si="42"/>
        <v>0</v>
      </c>
      <c r="P105" s="22">
        <f t="shared" si="37"/>
        <v>0</v>
      </c>
      <c r="Q105" s="23">
        <f t="shared" si="43"/>
        <v>0</v>
      </c>
      <c r="R105" s="23">
        <f t="shared" si="44"/>
        <v>0</v>
      </c>
      <c r="S105" s="23">
        <f t="shared" si="45"/>
        <v>0</v>
      </c>
      <c r="T105" s="107">
        <f t="shared" si="38"/>
        <v>0</v>
      </c>
      <c r="U105" s="25">
        <f t="shared" si="46"/>
        <v>0</v>
      </c>
      <c r="V105" s="26">
        <f t="shared" si="41"/>
        <v>0</v>
      </c>
      <c r="W105" s="178">
        <f t="shared" si="47"/>
        <v>0</v>
      </c>
      <c r="X105" s="179">
        <f t="shared" si="48"/>
        <v>0</v>
      </c>
      <c r="Y105" s="178">
        <f t="shared" si="49"/>
        <v>0</v>
      </c>
      <c r="Z105" s="179">
        <f t="shared" si="50"/>
        <v>0</v>
      </c>
      <c r="AA105" s="179">
        <f t="shared" si="51"/>
        <v>0</v>
      </c>
      <c r="AB105" s="110">
        <f t="shared" si="39"/>
        <v>0</v>
      </c>
      <c r="AC105" s="103">
        <f t="shared" si="40"/>
        <v>0</v>
      </c>
    </row>
    <row r="106" spans="1:29" ht="16.5" x14ac:dyDescent="0.35">
      <c r="A106" s="12"/>
      <c r="B106" s="13"/>
      <c r="C106" s="13"/>
      <c r="D106" s="14"/>
      <c r="E106" s="15"/>
      <c r="F106" s="16"/>
      <c r="G106" s="16"/>
      <c r="H106" s="17"/>
      <c r="I106" s="17"/>
      <c r="J106" s="17"/>
      <c r="K106" s="111">
        <f t="shared" si="36"/>
        <v>0</v>
      </c>
      <c r="L106" s="112" t="str">
        <f>IF(K106&gt;0,IF(K106&gt;M106,"Errore n. max giorni! Verificare periodo inserito",IF(NETWORKDAYS.INTL(F106,G106,11,'MENU TENDINA'!I$30:I$41)=K106,"ok","")),"")</f>
        <v/>
      </c>
      <c r="M106" s="20" t="str">
        <f>IF(K106&gt;0,NETWORKDAYS.INTL(F106,G106,11,'MENU TENDINA'!$I$30:$I$41),"")</f>
        <v/>
      </c>
      <c r="N106" s="29"/>
      <c r="O106" s="22">
        <f t="shared" si="42"/>
        <v>0</v>
      </c>
      <c r="P106" s="22">
        <f t="shared" si="37"/>
        <v>0</v>
      </c>
      <c r="Q106" s="23">
        <f t="shared" si="43"/>
        <v>0</v>
      </c>
      <c r="R106" s="23">
        <f t="shared" si="44"/>
        <v>0</v>
      </c>
      <c r="S106" s="23">
        <f t="shared" si="45"/>
        <v>0</v>
      </c>
      <c r="T106" s="107">
        <f t="shared" si="38"/>
        <v>0</v>
      </c>
      <c r="U106" s="25">
        <f t="shared" si="46"/>
        <v>0</v>
      </c>
      <c r="V106" s="26">
        <f t="shared" si="41"/>
        <v>0</v>
      </c>
      <c r="W106" s="178">
        <f t="shared" si="47"/>
        <v>0</v>
      </c>
      <c r="X106" s="179">
        <f t="shared" si="48"/>
        <v>0</v>
      </c>
      <c r="Y106" s="178">
        <f t="shared" si="49"/>
        <v>0</v>
      </c>
      <c r="Z106" s="179">
        <f t="shared" si="50"/>
        <v>0</v>
      </c>
      <c r="AA106" s="179">
        <f t="shared" si="51"/>
        <v>0</v>
      </c>
      <c r="AB106" s="110">
        <f t="shared" si="39"/>
        <v>0</v>
      </c>
      <c r="AC106" s="103">
        <f t="shared" si="40"/>
        <v>0</v>
      </c>
    </row>
    <row r="107" spans="1:29" ht="16.5" x14ac:dyDescent="0.35">
      <c r="A107" s="12"/>
      <c r="B107" s="13"/>
      <c r="C107" s="13"/>
      <c r="D107" s="14"/>
      <c r="E107" s="15"/>
      <c r="F107" s="16"/>
      <c r="G107" s="16"/>
      <c r="H107" s="17"/>
      <c r="I107" s="17"/>
      <c r="J107" s="17"/>
      <c r="K107" s="111">
        <f t="shared" si="36"/>
        <v>0</v>
      </c>
      <c r="L107" s="112" t="str">
        <f>IF(K107&gt;0,IF(K107&gt;M107,"Errore n. max giorni! Verificare periodo inserito",IF(NETWORKDAYS.INTL(F107,G107,11,'MENU TENDINA'!I$30:I$41)=K107,"ok","")),"")</f>
        <v/>
      </c>
      <c r="M107" s="20" t="str">
        <f>IF(K107&gt;0,NETWORKDAYS.INTL(F107,G107,11,'MENU TENDINA'!$I$30:$I$41),"")</f>
        <v/>
      </c>
      <c r="N107" s="29"/>
      <c r="O107" s="22">
        <f t="shared" si="42"/>
        <v>0</v>
      </c>
      <c r="P107" s="22">
        <f t="shared" si="37"/>
        <v>0</v>
      </c>
      <c r="Q107" s="23">
        <f t="shared" si="43"/>
        <v>0</v>
      </c>
      <c r="R107" s="23">
        <f t="shared" si="44"/>
        <v>0</v>
      </c>
      <c r="S107" s="23">
        <f t="shared" si="45"/>
        <v>0</v>
      </c>
      <c r="T107" s="107">
        <f t="shared" si="38"/>
        <v>0</v>
      </c>
      <c r="U107" s="25">
        <f t="shared" si="46"/>
        <v>0</v>
      </c>
      <c r="V107" s="26">
        <f t="shared" si="41"/>
        <v>0</v>
      </c>
      <c r="W107" s="178">
        <f t="shared" si="47"/>
        <v>0</v>
      </c>
      <c r="X107" s="179">
        <f t="shared" si="48"/>
        <v>0</v>
      </c>
      <c r="Y107" s="178">
        <f t="shared" si="49"/>
        <v>0</v>
      </c>
      <c r="Z107" s="179">
        <f t="shared" si="50"/>
        <v>0</v>
      </c>
      <c r="AA107" s="179">
        <f t="shared" si="51"/>
        <v>0</v>
      </c>
      <c r="AB107" s="110">
        <f t="shared" si="39"/>
        <v>0</v>
      </c>
      <c r="AC107" s="103">
        <f t="shared" si="40"/>
        <v>0</v>
      </c>
    </row>
    <row r="108" spans="1:29" ht="16.5" x14ac:dyDescent="0.35">
      <c r="A108" s="12"/>
      <c r="B108" s="13"/>
      <c r="C108" s="13"/>
      <c r="D108" s="14"/>
      <c r="E108" s="15"/>
      <c r="F108" s="16"/>
      <c r="G108" s="16"/>
      <c r="H108" s="17"/>
      <c r="I108" s="17"/>
      <c r="J108" s="17"/>
      <c r="K108" s="111">
        <f t="shared" si="36"/>
        <v>0</v>
      </c>
      <c r="L108" s="112" t="str">
        <f>IF(K108&gt;0,IF(K108&gt;M108,"Errore n. max giorni! Verificare periodo inserito",IF(NETWORKDAYS.INTL(F108,G108,11,'MENU TENDINA'!I$30:I$41)=K108,"ok","")),"")</f>
        <v/>
      </c>
      <c r="M108" s="20" t="str">
        <f>IF(K108&gt;0,NETWORKDAYS.INTL(F108,G108,11,'MENU TENDINA'!$I$30:$I$41),"")</f>
        <v/>
      </c>
      <c r="N108" s="29"/>
      <c r="O108" s="22">
        <f t="shared" si="42"/>
        <v>0</v>
      </c>
      <c r="P108" s="22">
        <f t="shared" si="37"/>
        <v>0</v>
      </c>
      <c r="Q108" s="23">
        <f t="shared" si="43"/>
        <v>0</v>
      </c>
      <c r="R108" s="23">
        <f t="shared" si="44"/>
        <v>0</v>
      </c>
      <c r="S108" s="23">
        <f t="shared" si="45"/>
        <v>0</v>
      </c>
      <c r="T108" s="107">
        <f t="shared" si="38"/>
        <v>0</v>
      </c>
      <c r="U108" s="25">
        <f t="shared" si="46"/>
        <v>0</v>
      </c>
      <c r="V108" s="26">
        <f t="shared" si="41"/>
        <v>0</v>
      </c>
      <c r="W108" s="178">
        <f t="shared" si="47"/>
        <v>0</v>
      </c>
      <c r="X108" s="179">
        <f t="shared" si="48"/>
        <v>0</v>
      </c>
      <c r="Y108" s="178">
        <f t="shared" si="49"/>
        <v>0</v>
      </c>
      <c r="Z108" s="179">
        <f t="shared" si="50"/>
        <v>0</v>
      </c>
      <c r="AA108" s="179">
        <f t="shared" si="51"/>
        <v>0</v>
      </c>
      <c r="AB108" s="110">
        <f t="shared" si="39"/>
        <v>0</v>
      </c>
      <c r="AC108" s="103">
        <f t="shared" si="40"/>
        <v>0</v>
      </c>
    </row>
    <row r="109" spans="1:29" ht="16.5" x14ac:dyDescent="0.35">
      <c r="A109" s="12"/>
      <c r="B109" s="13"/>
      <c r="C109" s="13"/>
      <c r="D109" s="14"/>
      <c r="E109" s="15"/>
      <c r="F109" s="16"/>
      <c r="G109" s="16"/>
      <c r="H109" s="17"/>
      <c r="I109" s="17"/>
      <c r="J109" s="17"/>
      <c r="K109" s="111">
        <f t="shared" si="36"/>
        <v>0</v>
      </c>
      <c r="L109" s="112" t="str">
        <f>IF(K109&gt;0,IF(K109&gt;M109,"Errore n. max giorni! Verificare periodo inserito",IF(NETWORKDAYS.INTL(F109,G109,11,'MENU TENDINA'!I$30:I$41)=K109,"ok","")),"")</f>
        <v/>
      </c>
      <c r="M109" s="20" t="str">
        <f>IF(K109&gt;0,NETWORKDAYS.INTL(F109,G109,11,'MENU TENDINA'!$I$30:$I$41),"")</f>
        <v/>
      </c>
      <c r="N109" s="29"/>
      <c r="O109" s="22">
        <f t="shared" si="42"/>
        <v>0</v>
      </c>
      <c r="P109" s="22">
        <f t="shared" si="37"/>
        <v>0</v>
      </c>
      <c r="Q109" s="23">
        <f t="shared" si="43"/>
        <v>0</v>
      </c>
      <c r="R109" s="23">
        <f t="shared" si="44"/>
        <v>0</v>
      </c>
      <c r="S109" s="23">
        <f t="shared" si="45"/>
        <v>0</v>
      </c>
      <c r="T109" s="107">
        <f t="shared" si="38"/>
        <v>0</v>
      </c>
      <c r="U109" s="25">
        <f t="shared" si="46"/>
        <v>0</v>
      </c>
      <c r="V109" s="26">
        <f t="shared" si="41"/>
        <v>0</v>
      </c>
      <c r="W109" s="178">
        <f t="shared" si="47"/>
        <v>0</v>
      </c>
      <c r="X109" s="179">
        <f t="shared" si="48"/>
        <v>0</v>
      </c>
      <c r="Y109" s="178">
        <f t="shared" si="49"/>
        <v>0</v>
      </c>
      <c r="Z109" s="179">
        <f t="shared" si="50"/>
        <v>0</v>
      </c>
      <c r="AA109" s="179">
        <f t="shared" si="51"/>
        <v>0</v>
      </c>
      <c r="AB109" s="110">
        <f t="shared" si="39"/>
        <v>0</v>
      </c>
      <c r="AC109" s="103">
        <f t="shared" si="40"/>
        <v>0</v>
      </c>
    </row>
    <row r="110" spans="1:29" ht="16.5" x14ac:dyDescent="0.35">
      <c r="A110" s="12"/>
      <c r="B110" s="13"/>
      <c r="C110" s="13"/>
      <c r="D110" s="14"/>
      <c r="E110" s="15"/>
      <c r="F110" s="16"/>
      <c r="G110" s="16"/>
      <c r="H110" s="17"/>
      <c r="I110" s="17"/>
      <c r="J110" s="17"/>
      <c r="K110" s="111">
        <f t="shared" si="36"/>
        <v>0</v>
      </c>
      <c r="L110" s="112" t="str">
        <f>IF(K110&gt;0,IF(K110&gt;M110,"Errore n. max giorni! Verificare periodo inserito",IF(NETWORKDAYS.INTL(F110,G110,11,'MENU TENDINA'!I$30:I$41)=K110,"ok","")),"")</f>
        <v/>
      </c>
      <c r="M110" s="20" t="str">
        <f>IF(K110&gt;0,NETWORKDAYS.INTL(F110,G110,11,'MENU TENDINA'!$I$30:$I$41),"")</f>
        <v/>
      </c>
      <c r="N110" s="29"/>
      <c r="O110" s="22">
        <f t="shared" si="42"/>
        <v>0</v>
      </c>
      <c r="P110" s="22">
        <f t="shared" si="37"/>
        <v>0</v>
      </c>
      <c r="Q110" s="23">
        <f t="shared" si="43"/>
        <v>0</v>
      </c>
      <c r="R110" s="23">
        <f t="shared" si="44"/>
        <v>0</v>
      </c>
      <c r="S110" s="23">
        <f t="shared" si="45"/>
        <v>0</v>
      </c>
      <c r="T110" s="107">
        <f t="shared" si="38"/>
        <v>0</v>
      </c>
      <c r="U110" s="25">
        <f t="shared" si="46"/>
        <v>0</v>
      </c>
      <c r="V110" s="26">
        <f t="shared" si="41"/>
        <v>0</v>
      </c>
      <c r="W110" s="178">
        <f t="shared" si="47"/>
        <v>0</v>
      </c>
      <c r="X110" s="179">
        <f t="shared" si="48"/>
        <v>0</v>
      </c>
      <c r="Y110" s="178">
        <f t="shared" si="49"/>
        <v>0</v>
      </c>
      <c r="Z110" s="179">
        <f t="shared" si="50"/>
        <v>0</v>
      </c>
      <c r="AA110" s="179">
        <f t="shared" si="51"/>
        <v>0</v>
      </c>
      <c r="AB110" s="110">
        <f t="shared" si="39"/>
        <v>0</v>
      </c>
      <c r="AC110" s="103">
        <f t="shared" si="40"/>
        <v>0</v>
      </c>
    </row>
    <row r="111" spans="1:29" ht="16.5" x14ac:dyDescent="0.35">
      <c r="A111" s="12"/>
      <c r="B111" s="13"/>
      <c r="C111" s="13"/>
      <c r="D111" s="14"/>
      <c r="E111" s="15"/>
      <c r="F111" s="16"/>
      <c r="G111" s="16"/>
      <c r="H111" s="17"/>
      <c r="I111" s="17"/>
      <c r="J111" s="17"/>
      <c r="K111" s="111">
        <f t="shared" si="36"/>
        <v>0</v>
      </c>
      <c r="L111" s="112" t="str">
        <f>IF(K111&gt;0,IF(K111&gt;M111,"Errore n. max giorni! Verificare periodo inserito",IF(NETWORKDAYS.INTL(F111,G111,11,'MENU TENDINA'!I$30:I$41)=K111,"ok","")),"")</f>
        <v/>
      </c>
      <c r="M111" s="20" t="str">
        <f>IF(K111&gt;0,NETWORKDAYS.INTL(F111,G111,11,'MENU TENDINA'!$I$30:$I$41),"")</f>
        <v/>
      </c>
      <c r="N111" s="29"/>
      <c r="O111" s="22">
        <f t="shared" si="42"/>
        <v>0</v>
      </c>
      <c r="P111" s="22">
        <f t="shared" si="37"/>
        <v>0</v>
      </c>
      <c r="Q111" s="23">
        <f t="shared" si="43"/>
        <v>0</v>
      </c>
      <c r="R111" s="23">
        <f t="shared" si="44"/>
        <v>0</v>
      </c>
      <c r="S111" s="23">
        <f t="shared" si="45"/>
        <v>0</v>
      </c>
      <c r="T111" s="107">
        <f t="shared" si="38"/>
        <v>0</v>
      </c>
      <c r="U111" s="25">
        <f t="shared" si="46"/>
        <v>0</v>
      </c>
      <c r="V111" s="26">
        <f t="shared" si="41"/>
        <v>0</v>
      </c>
      <c r="W111" s="178">
        <f t="shared" si="47"/>
        <v>0</v>
      </c>
      <c r="X111" s="179">
        <f t="shared" si="48"/>
        <v>0</v>
      </c>
      <c r="Y111" s="178">
        <f t="shared" si="49"/>
        <v>0</v>
      </c>
      <c r="Z111" s="179">
        <f t="shared" si="50"/>
        <v>0</v>
      </c>
      <c r="AA111" s="179">
        <f t="shared" si="51"/>
        <v>0</v>
      </c>
      <c r="AB111" s="110">
        <f t="shared" si="39"/>
        <v>0</v>
      </c>
      <c r="AC111" s="103">
        <f t="shared" si="40"/>
        <v>0</v>
      </c>
    </row>
    <row r="112" spans="1:29" ht="16.5" x14ac:dyDescent="0.35">
      <c r="A112" s="12"/>
      <c r="B112" s="13"/>
      <c r="C112" s="13"/>
      <c r="D112" s="14"/>
      <c r="E112" s="15"/>
      <c r="F112" s="16"/>
      <c r="G112" s="16"/>
      <c r="H112" s="17"/>
      <c r="I112" s="17"/>
      <c r="J112" s="17"/>
      <c r="K112" s="111">
        <f t="shared" si="36"/>
        <v>0</v>
      </c>
      <c r="L112" s="112" t="str">
        <f>IF(K112&gt;0,IF(K112&gt;M112,"Errore n. max giorni! Verificare periodo inserito",IF(NETWORKDAYS.INTL(F112,G112,11,'MENU TENDINA'!I$30:I$41)=K112,"ok","")),"")</f>
        <v/>
      </c>
      <c r="M112" s="20" t="str">
        <f>IF(K112&gt;0,NETWORKDAYS.INTL(F112,G112,11,'MENU TENDINA'!$I$30:$I$41),"")</f>
        <v/>
      </c>
      <c r="N112" s="29"/>
      <c r="O112" s="22">
        <f t="shared" si="42"/>
        <v>0</v>
      </c>
      <c r="P112" s="22">
        <f t="shared" si="37"/>
        <v>0</v>
      </c>
      <c r="Q112" s="23">
        <f t="shared" si="43"/>
        <v>0</v>
      </c>
      <c r="R112" s="23">
        <f t="shared" si="44"/>
        <v>0</v>
      </c>
      <c r="S112" s="23">
        <f t="shared" si="45"/>
        <v>0</v>
      </c>
      <c r="T112" s="107">
        <f t="shared" si="38"/>
        <v>0</v>
      </c>
      <c r="U112" s="25">
        <f t="shared" si="46"/>
        <v>0</v>
      </c>
      <c r="V112" s="26">
        <f t="shared" si="41"/>
        <v>0</v>
      </c>
      <c r="W112" s="178">
        <f t="shared" si="47"/>
        <v>0</v>
      </c>
      <c r="X112" s="179">
        <f t="shared" si="48"/>
        <v>0</v>
      </c>
      <c r="Y112" s="178">
        <f t="shared" si="49"/>
        <v>0</v>
      </c>
      <c r="Z112" s="179">
        <f t="shared" si="50"/>
        <v>0</v>
      </c>
      <c r="AA112" s="179">
        <f t="shared" si="51"/>
        <v>0</v>
      </c>
      <c r="AB112" s="110">
        <f t="shared" si="39"/>
        <v>0</v>
      </c>
      <c r="AC112" s="103">
        <f t="shared" si="40"/>
        <v>0</v>
      </c>
    </row>
    <row r="113" spans="1:29" ht="16.5" x14ac:dyDescent="0.35">
      <c r="A113" s="12"/>
      <c r="B113" s="13"/>
      <c r="C113" s="13"/>
      <c r="D113" s="14"/>
      <c r="E113" s="15"/>
      <c r="F113" s="16"/>
      <c r="G113" s="16"/>
      <c r="H113" s="17"/>
      <c r="I113" s="17"/>
      <c r="J113" s="17"/>
      <c r="K113" s="111">
        <f t="shared" si="36"/>
        <v>0</v>
      </c>
      <c r="L113" s="112" t="str">
        <f>IF(K113&gt;0,IF(K113&gt;M113,"Errore n. max giorni! Verificare periodo inserito",IF(NETWORKDAYS.INTL(F113,G113,11,'MENU TENDINA'!I$30:I$41)=K113,"ok","")),"")</f>
        <v/>
      </c>
      <c r="M113" s="20" t="str">
        <f>IF(K113&gt;0,NETWORKDAYS.INTL(F113,G113,11,'MENU TENDINA'!$I$30:$I$41),"")</f>
        <v/>
      </c>
      <c r="N113" s="29"/>
      <c r="O113" s="22">
        <f t="shared" si="42"/>
        <v>0</v>
      </c>
      <c r="P113" s="22">
        <f t="shared" si="37"/>
        <v>0</v>
      </c>
      <c r="Q113" s="23">
        <f t="shared" si="43"/>
        <v>0</v>
      </c>
      <c r="R113" s="23">
        <f t="shared" si="44"/>
        <v>0</v>
      </c>
      <c r="S113" s="23">
        <f t="shared" si="45"/>
        <v>0</v>
      </c>
      <c r="T113" s="107">
        <f t="shared" si="38"/>
        <v>0</v>
      </c>
      <c r="U113" s="25">
        <f t="shared" si="46"/>
        <v>0</v>
      </c>
      <c r="V113" s="26">
        <f t="shared" si="41"/>
        <v>0</v>
      </c>
      <c r="W113" s="178">
        <f t="shared" si="47"/>
        <v>0</v>
      </c>
      <c r="X113" s="179">
        <f t="shared" si="48"/>
        <v>0</v>
      </c>
      <c r="Y113" s="178">
        <f t="shared" si="49"/>
        <v>0</v>
      </c>
      <c r="Z113" s="179">
        <f t="shared" si="50"/>
        <v>0</v>
      </c>
      <c r="AA113" s="179">
        <f t="shared" si="51"/>
        <v>0</v>
      </c>
      <c r="AB113" s="110">
        <f t="shared" si="39"/>
        <v>0</v>
      </c>
      <c r="AC113" s="103">
        <f t="shared" si="40"/>
        <v>0</v>
      </c>
    </row>
    <row r="114" spans="1:29" ht="16.5" x14ac:dyDescent="0.35">
      <c r="A114" s="12"/>
      <c r="B114" s="13"/>
      <c r="C114" s="13"/>
      <c r="D114" s="14"/>
      <c r="E114" s="15"/>
      <c r="F114" s="16"/>
      <c r="G114" s="16"/>
      <c r="H114" s="17"/>
      <c r="I114" s="17"/>
      <c r="J114" s="17"/>
      <c r="K114" s="111">
        <f t="shared" si="36"/>
        <v>0</v>
      </c>
      <c r="L114" s="112" t="str">
        <f>IF(K114&gt;0,IF(K114&gt;M114,"Errore n. max giorni! Verificare periodo inserito",IF(NETWORKDAYS.INTL(F114,G114,11,'MENU TENDINA'!I$30:I$41)=K114,"ok","")),"")</f>
        <v/>
      </c>
      <c r="M114" s="20" t="str">
        <f>IF(K114&gt;0,NETWORKDAYS.INTL(F114,G114,11,'MENU TENDINA'!$I$30:$I$41),"")</f>
        <v/>
      </c>
      <c r="N114" s="29"/>
      <c r="O114" s="22">
        <f t="shared" si="42"/>
        <v>0</v>
      </c>
      <c r="P114" s="22">
        <f t="shared" si="37"/>
        <v>0</v>
      </c>
      <c r="Q114" s="23">
        <f t="shared" si="43"/>
        <v>0</v>
      </c>
      <c r="R114" s="23">
        <f t="shared" si="44"/>
        <v>0</v>
      </c>
      <c r="S114" s="23">
        <f t="shared" si="45"/>
        <v>0</v>
      </c>
      <c r="T114" s="107">
        <f t="shared" si="38"/>
        <v>0</v>
      </c>
      <c r="U114" s="25">
        <f t="shared" si="46"/>
        <v>0</v>
      </c>
      <c r="V114" s="26">
        <f t="shared" si="41"/>
        <v>0</v>
      </c>
      <c r="W114" s="178">
        <f t="shared" si="47"/>
        <v>0</v>
      </c>
      <c r="X114" s="179">
        <f t="shared" si="48"/>
        <v>0</v>
      </c>
      <c r="Y114" s="178">
        <f t="shared" si="49"/>
        <v>0</v>
      </c>
      <c r="Z114" s="179">
        <f t="shared" si="50"/>
        <v>0</v>
      </c>
      <c r="AA114" s="179">
        <f t="shared" si="51"/>
        <v>0</v>
      </c>
      <c r="AB114" s="110">
        <f t="shared" si="39"/>
        <v>0</v>
      </c>
      <c r="AC114" s="103">
        <f t="shared" si="40"/>
        <v>0</v>
      </c>
    </row>
    <row r="115" spans="1:29" ht="16.5" x14ac:dyDescent="0.35">
      <c r="A115" s="12"/>
      <c r="B115" s="13"/>
      <c r="C115" s="13"/>
      <c r="D115" s="14"/>
      <c r="E115" s="15"/>
      <c r="F115" s="16"/>
      <c r="G115" s="16"/>
      <c r="H115" s="17"/>
      <c r="I115" s="17"/>
      <c r="J115" s="17"/>
      <c r="K115" s="111">
        <f t="shared" si="36"/>
        <v>0</v>
      </c>
      <c r="L115" s="112" t="str">
        <f>IF(K115&gt;0,IF(K115&gt;M115,"Errore n. max giorni! Verificare periodo inserito",IF(NETWORKDAYS.INTL(F115,G115,11,'MENU TENDINA'!I$30:I$41)=K115,"ok","")),"")</f>
        <v/>
      </c>
      <c r="M115" s="20" t="str">
        <f>IF(K115&gt;0,NETWORKDAYS.INTL(F115,G115,11,'MENU TENDINA'!$I$30:$I$41),"")</f>
        <v/>
      </c>
      <c r="N115" s="29"/>
      <c r="O115" s="22">
        <f t="shared" si="42"/>
        <v>0</v>
      </c>
      <c r="P115" s="22">
        <f t="shared" si="37"/>
        <v>0</v>
      </c>
      <c r="Q115" s="23">
        <f t="shared" si="43"/>
        <v>0</v>
      </c>
      <c r="R115" s="23">
        <f t="shared" si="44"/>
        <v>0</v>
      </c>
      <c r="S115" s="23">
        <f t="shared" si="45"/>
        <v>0</v>
      </c>
      <c r="T115" s="107">
        <f t="shared" si="38"/>
        <v>0</v>
      </c>
      <c r="U115" s="25">
        <f t="shared" si="46"/>
        <v>0</v>
      </c>
      <c r="V115" s="26">
        <f t="shared" si="41"/>
        <v>0</v>
      </c>
      <c r="W115" s="178">
        <f t="shared" si="47"/>
        <v>0</v>
      </c>
      <c r="X115" s="179">
        <f t="shared" si="48"/>
        <v>0</v>
      </c>
      <c r="Y115" s="178">
        <f t="shared" si="49"/>
        <v>0</v>
      </c>
      <c r="Z115" s="179">
        <f t="shared" si="50"/>
        <v>0</v>
      </c>
      <c r="AA115" s="179">
        <f t="shared" si="51"/>
        <v>0</v>
      </c>
      <c r="AB115" s="110">
        <f t="shared" si="39"/>
        <v>0</v>
      </c>
      <c r="AC115" s="103">
        <f t="shared" si="40"/>
        <v>0</v>
      </c>
    </row>
    <row r="116" spans="1:29" ht="16.5" x14ac:dyDescent="0.35">
      <c r="A116" s="12"/>
      <c r="B116" s="13"/>
      <c r="C116" s="13"/>
      <c r="D116" s="14"/>
      <c r="E116" s="15"/>
      <c r="F116" s="16"/>
      <c r="G116" s="16"/>
      <c r="H116" s="17"/>
      <c r="I116" s="17"/>
      <c r="J116" s="17"/>
      <c r="K116" s="111">
        <f t="shared" si="36"/>
        <v>0</v>
      </c>
      <c r="L116" s="112" t="str">
        <f>IF(K116&gt;0,IF(K116&gt;M116,"Errore n. max giorni! Verificare periodo inserito",IF(NETWORKDAYS.INTL(F116,G116,11,'MENU TENDINA'!I$30:I$41)=K116,"ok","")),"")</f>
        <v/>
      </c>
      <c r="M116" s="20" t="str">
        <f>IF(K116&gt;0,NETWORKDAYS.INTL(F116,G116,11,'MENU TENDINA'!$I$30:$I$41),"")</f>
        <v/>
      </c>
      <c r="N116" s="29"/>
      <c r="O116" s="22">
        <f t="shared" si="42"/>
        <v>0</v>
      </c>
      <c r="P116" s="22">
        <f t="shared" si="37"/>
        <v>0</v>
      </c>
      <c r="Q116" s="23">
        <f t="shared" si="43"/>
        <v>0</v>
      </c>
      <c r="R116" s="23">
        <f t="shared" si="44"/>
        <v>0</v>
      </c>
      <c r="S116" s="23">
        <f t="shared" si="45"/>
        <v>0</v>
      </c>
      <c r="T116" s="107">
        <f t="shared" si="38"/>
        <v>0</v>
      </c>
      <c r="U116" s="25">
        <f t="shared" si="46"/>
        <v>0</v>
      </c>
      <c r="V116" s="26">
        <f t="shared" si="41"/>
        <v>0</v>
      </c>
      <c r="W116" s="178">
        <f t="shared" si="47"/>
        <v>0</v>
      </c>
      <c r="X116" s="179">
        <f t="shared" si="48"/>
        <v>0</v>
      </c>
      <c r="Y116" s="178">
        <f t="shared" si="49"/>
        <v>0</v>
      </c>
      <c r="Z116" s="179">
        <f t="shared" si="50"/>
        <v>0</v>
      </c>
      <c r="AA116" s="179">
        <f t="shared" si="51"/>
        <v>0</v>
      </c>
      <c r="AB116" s="110">
        <f t="shared" si="39"/>
        <v>0</v>
      </c>
      <c r="AC116" s="103">
        <f t="shared" si="40"/>
        <v>0</v>
      </c>
    </row>
    <row r="117" spans="1:29" ht="16.5" x14ac:dyDescent="0.35">
      <c r="A117" s="12"/>
      <c r="B117" s="13"/>
      <c r="C117" s="13"/>
      <c r="D117" s="14"/>
      <c r="E117" s="15"/>
      <c r="F117" s="16"/>
      <c r="G117" s="16"/>
      <c r="H117" s="17"/>
      <c r="I117" s="17"/>
      <c r="J117" s="17"/>
      <c r="K117" s="111">
        <f t="shared" si="36"/>
        <v>0</v>
      </c>
      <c r="L117" s="112" t="str">
        <f>IF(K117&gt;0,IF(K117&gt;M117,"Errore n. max giorni! Verificare periodo inserito",IF(NETWORKDAYS.INTL(F117,G117,11,'MENU TENDINA'!I$30:I$41)=K117,"ok","")),"")</f>
        <v/>
      </c>
      <c r="M117" s="20" t="str">
        <f>IF(K117&gt;0,NETWORKDAYS.INTL(F117,G117,11,'MENU TENDINA'!$I$30:$I$41),"")</f>
        <v/>
      </c>
      <c r="N117" s="29"/>
      <c r="O117" s="22">
        <f t="shared" si="42"/>
        <v>0</v>
      </c>
      <c r="P117" s="22">
        <f t="shared" si="37"/>
        <v>0</v>
      </c>
      <c r="Q117" s="23">
        <f t="shared" si="43"/>
        <v>0</v>
      </c>
      <c r="R117" s="23">
        <f t="shared" si="44"/>
        <v>0</v>
      </c>
      <c r="S117" s="23">
        <f t="shared" si="45"/>
        <v>0</v>
      </c>
      <c r="T117" s="107">
        <f t="shared" si="38"/>
        <v>0</v>
      </c>
      <c r="U117" s="25">
        <f t="shared" si="46"/>
        <v>0</v>
      </c>
      <c r="V117" s="26">
        <f t="shared" si="41"/>
        <v>0</v>
      </c>
      <c r="W117" s="178">
        <f t="shared" si="47"/>
        <v>0</v>
      </c>
      <c r="X117" s="179">
        <f t="shared" si="48"/>
        <v>0</v>
      </c>
      <c r="Y117" s="178">
        <f t="shared" si="49"/>
        <v>0</v>
      </c>
      <c r="Z117" s="179">
        <f t="shared" si="50"/>
        <v>0</v>
      </c>
      <c r="AA117" s="179">
        <f t="shared" si="51"/>
        <v>0</v>
      </c>
      <c r="AB117" s="110">
        <f t="shared" si="39"/>
        <v>0</v>
      </c>
      <c r="AC117" s="103">
        <f t="shared" si="40"/>
        <v>0</v>
      </c>
    </row>
    <row r="118" spans="1:29" ht="16.5" x14ac:dyDescent="0.35">
      <c r="A118" s="12"/>
      <c r="B118" s="13"/>
      <c r="C118" s="13"/>
      <c r="D118" s="14"/>
      <c r="E118" s="15"/>
      <c r="F118" s="16"/>
      <c r="G118" s="16"/>
      <c r="H118" s="17"/>
      <c r="I118" s="17"/>
      <c r="J118" s="17"/>
      <c r="K118" s="111">
        <f t="shared" si="36"/>
        <v>0</v>
      </c>
      <c r="L118" s="112" t="str">
        <f>IF(K118&gt;0,IF(K118&gt;M118,"Errore n. max giorni! Verificare periodo inserito",IF(NETWORKDAYS.INTL(F118,G118,11,'MENU TENDINA'!I$30:I$41)=K118,"ok","")),"")</f>
        <v/>
      </c>
      <c r="M118" s="20" t="str">
        <f>IF(K118&gt;0,NETWORKDAYS.INTL(F118,G118,11,'MENU TENDINA'!$I$30:$I$41),"")</f>
        <v/>
      </c>
      <c r="N118" s="29"/>
      <c r="O118" s="22">
        <f t="shared" si="42"/>
        <v>0</v>
      </c>
      <c r="P118" s="22">
        <f t="shared" si="37"/>
        <v>0</v>
      </c>
      <c r="Q118" s="23">
        <f t="shared" si="43"/>
        <v>0</v>
      </c>
      <c r="R118" s="23">
        <f t="shared" si="44"/>
        <v>0</v>
      </c>
      <c r="S118" s="23">
        <f t="shared" si="45"/>
        <v>0</v>
      </c>
      <c r="T118" s="107">
        <f t="shared" si="38"/>
        <v>0</v>
      </c>
      <c r="U118" s="25">
        <f t="shared" si="46"/>
        <v>0</v>
      </c>
      <c r="V118" s="26">
        <f t="shared" si="41"/>
        <v>0</v>
      </c>
      <c r="W118" s="178">
        <f t="shared" si="47"/>
        <v>0</v>
      </c>
      <c r="X118" s="179">
        <f t="shared" si="48"/>
        <v>0</v>
      </c>
      <c r="Y118" s="178">
        <f t="shared" si="49"/>
        <v>0</v>
      </c>
      <c r="Z118" s="179">
        <f t="shared" si="50"/>
        <v>0</v>
      </c>
      <c r="AA118" s="179">
        <f t="shared" si="51"/>
        <v>0</v>
      </c>
      <c r="AB118" s="110">
        <f t="shared" si="39"/>
        <v>0</v>
      </c>
      <c r="AC118" s="103">
        <f t="shared" si="40"/>
        <v>0</v>
      </c>
    </row>
    <row r="119" spans="1:29" ht="16.5" x14ac:dyDescent="0.35">
      <c r="A119" s="12"/>
      <c r="B119" s="13"/>
      <c r="C119" s="13"/>
      <c r="D119" s="14"/>
      <c r="E119" s="15"/>
      <c r="F119" s="16"/>
      <c r="G119" s="16"/>
      <c r="H119" s="17"/>
      <c r="I119" s="17"/>
      <c r="J119" s="17"/>
      <c r="K119" s="111">
        <f t="shared" si="36"/>
        <v>0</v>
      </c>
      <c r="L119" s="112" t="str">
        <f>IF(K119&gt;0,IF(K119&gt;M119,"Errore n. max giorni! Verificare periodo inserito",IF(NETWORKDAYS.INTL(F119,G119,11,'MENU TENDINA'!I$30:I$41)=K119,"ok","")),"")</f>
        <v/>
      </c>
      <c r="M119" s="20" t="str">
        <f>IF(K119&gt;0,NETWORKDAYS.INTL(F119,G119,11,'MENU TENDINA'!$I$30:$I$41),"")</f>
        <v/>
      </c>
      <c r="N119" s="29"/>
      <c r="O119" s="22">
        <f t="shared" si="42"/>
        <v>0</v>
      </c>
      <c r="P119" s="22">
        <f t="shared" si="37"/>
        <v>0</v>
      </c>
      <c r="Q119" s="23">
        <f t="shared" si="43"/>
        <v>0</v>
      </c>
      <c r="R119" s="23">
        <f t="shared" si="44"/>
        <v>0</v>
      </c>
      <c r="S119" s="23">
        <f t="shared" si="45"/>
        <v>0</v>
      </c>
      <c r="T119" s="107">
        <f t="shared" si="38"/>
        <v>0</v>
      </c>
      <c r="U119" s="25">
        <f t="shared" si="46"/>
        <v>0</v>
      </c>
      <c r="V119" s="26">
        <f t="shared" si="41"/>
        <v>0</v>
      </c>
      <c r="W119" s="178">
        <f t="shared" si="47"/>
        <v>0</v>
      </c>
      <c r="X119" s="179">
        <f t="shared" si="48"/>
        <v>0</v>
      </c>
      <c r="Y119" s="178">
        <f t="shared" si="49"/>
        <v>0</v>
      </c>
      <c r="Z119" s="179">
        <f t="shared" si="50"/>
        <v>0</v>
      </c>
      <c r="AA119" s="179">
        <f t="shared" si="51"/>
        <v>0</v>
      </c>
      <c r="AB119" s="110">
        <f t="shared" si="39"/>
        <v>0</v>
      </c>
      <c r="AC119" s="103">
        <f t="shared" si="40"/>
        <v>0</v>
      </c>
    </row>
    <row r="120" spans="1:29" ht="16.5" x14ac:dyDescent="0.35">
      <c r="A120" s="12"/>
      <c r="B120" s="13"/>
      <c r="C120" s="13"/>
      <c r="D120" s="14"/>
      <c r="E120" s="15"/>
      <c r="F120" s="16"/>
      <c r="G120" s="16"/>
      <c r="H120" s="17"/>
      <c r="I120" s="17"/>
      <c r="J120" s="17"/>
      <c r="K120" s="111">
        <f t="shared" si="36"/>
        <v>0</v>
      </c>
      <c r="L120" s="112" t="str">
        <f>IF(K120&gt;0,IF(K120&gt;M120,"Errore n. max giorni! Verificare periodo inserito",IF(NETWORKDAYS.INTL(F120,G120,11,'MENU TENDINA'!I$30:I$41)=K120,"ok","")),"")</f>
        <v/>
      </c>
      <c r="M120" s="20" t="str">
        <f>IF(K120&gt;0,NETWORKDAYS.INTL(F120,G120,11,'MENU TENDINA'!$I$30:$I$41),"")</f>
        <v/>
      </c>
      <c r="N120" s="29"/>
      <c r="O120" s="22">
        <f t="shared" si="42"/>
        <v>0</v>
      </c>
      <c r="P120" s="22">
        <f t="shared" si="37"/>
        <v>0</v>
      </c>
      <c r="Q120" s="23">
        <f t="shared" si="43"/>
        <v>0</v>
      </c>
      <c r="R120" s="23">
        <f t="shared" si="44"/>
        <v>0</v>
      </c>
      <c r="S120" s="23">
        <f t="shared" si="45"/>
        <v>0</v>
      </c>
      <c r="T120" s="107">
        <f t="shared" si="38"/>
        <v>0</v>
      </c>
      <c r="U120" s="25">
        <f t="shared" si="46"/>
        <v>0</v>
      </c>
      <c r="V120" s="26">
        <f t="shared" si="41"/>
        <v>0</v>
      </c>
      <c r="W120" s="178">
        <f t="shared" si="47"/>
        <v>0</v>
      </c>
      <c r="X120" s="179">
        <f t="shared" si="48"/>
        <v>0</v>
      </c>
      <c r="Y120" s="178">
        <f t="shared" si="49"/>
        <v>0</v>
      </c>
      <c r="Z120" s="179">
        <f t="shared" si="50"/>
        <v>0</v>
      </c>
      <c r="AA120" s="179">
        <f t="shared" si="51"/>
        <v>0</v>
      </c>
      <c r="AB120" s="110">
        <f t="shared" si="39"/>
        <v>0</v>
      </c>
      <c r="AC120" s="103">
        <f t="shared" si="40"/>
        <v>0</v>
      </c>
    </row>
    <row r="121" spans="1:29" ht="16.5" x14ac:dyDescent="0.35">
      <c r="A121" s="12"/>
      <c r="B121" s="13"/>
      <c r="C121" s="13"/>
      <c r="D121" s="14"/>
      <c r="E121" s="15"/>
      <c r="F121" s="16"/>
      <c r="G121" s="16"/>
      <c r="H121" s="17"/>
      <c r="I121" s="17"/>
      <c r="J121" s="17"/>
      <c r="K121" s="111">
        <f t="shared" si="36"/>
        <v>0</v>
      </c>
      <c r="L121" s="112" t="str">
        <f>IF(K121&gt;0,IF(K121&gt;M121,"Errore n. max giorni! Verificare periodo inserito",IF(NETWORKDAYS.INTL(F121,G121,11,'MENU TENDINA'!I$30:I$41)=K121,"ok","")),"")</f>
        <v/>
      </c>
      <c r="M121" s="20" t="str">
        <f>IF(K121&gt;0,NETWORKDAYS.INTL(F121,G121,11,'MENU TENDINA'!$I$30:$I$41),"")</f>
        <v/>
      </c>
      <c r="N121" s="29"/>
      <c r="O121" s="22">
        <f t="shared" si="42"/>
        <v>0</v>
      </c>
      <c r="P121" s="22">
        <f t="shared" si="37"/>
        <v>0</v>
      </c>
      <c r="Q121" s="23">
        <f t="shared" si="43"/>
        <v>0</v>
      </c>
      <c r="R121" s="23">
        <f t="shared" si="44"/>
        <v>0</v>
      </c>
      <c r="S121" s="23">
        <f t="shared" si="45"/>
        <v>0</v>
      </c>
      <c r="T121" s="107">
        <f t="shared" si="38"/>
        <v>0</v>
      </c>
      <c r="U121" s="25">
        <f t="shared" si="46"/>
        <v>0</v>
      </c>
      <c r="V121" s="26">
        <f t="shared" si="41"/>
        <v>0</v>
      </c>
      <c r="W121" s="178">
        <f t="shared" si="47"/>
        <v>0</v>
      </c>
      <c r="X121" s="179">
        <f t="shared" si="48"/>
        <v>0</v>
      </c>
      <c r="Y121" s="178">
        <f t="shared" si="49"/>
        <v>0</v>
      </c>
      <c r="Z121" s="179">
        <f t="shared" si="50"/>
        <v>0</v>
      </c>
      <c r="AA121" s="179">
        <f t="shared" si="51"/>
        <v>0</v>
      </c>
      <c r="AB121" s="110">
        <f t="shared" si="39"/>
        <v>0</v>
      </c>
      <c r="AC121" s="103">
        <f t="shared" si="40"/>
        <v>0</v>
      </c>
    </row>
    <row r="122" spans="1:29" ht="16.5" x14ac:dyDescent="0.35">
      <c r="A122" s="12"/>
      <c r="B122" s="13"/>
      <c r="C122" s="13"/>
      <c r="D122" s="14"/>
      <c r="E122" s="15"/>
      <c r="F122" s="16"/>
      <c r="G122" s="16"/>
      <c r="H122" s="17"/>
      <c r="I122" s="17"/>
      <c r="J122" s="17"/>
      <c r="K122" s="111">
        <f t="shared" si="36"/>
        <v>0</v>
      </c>
      <c r="L122" s="112" t="str">
        <f>IF(K122&gt;0,IF(K122&gt;M122,"Errore n. max giorni! Verificare periodo inserito",IF(NETWORKDAYS.INTL(F122,G122,11,'MENU TENDINA'!I$30:I$41)=K122,"ok","")),"")</f>
        <v/>
      </c>
      <c r="M122" s="20" t="str">
        <f>IF(K122&gt;0,NETWORKDAYS.INTL(F122,G122,11,'MENU TENDINA'!$I$30:$I$41),"")</f>
        <v/>
      </c>
      <c r="N122" s="29"/>
      <c r="O122" s="22">
        <f t="shared" si="42"/>
        <v>0</v>
      </c>
      <c r="P122" s="22">
        <f t="shared" si="37"/>
        <v>0</v>
      </c>
      <c r="Q122" s="23">
        <f t="shared" si="43"/>
        <v>0</v>
      </c>
      <c r="R122" s="23">
        <f t="shared" si="44"/>
        <v>0</v>
      </c>
      <c r="S122" s="23">
        <f t="shared" si="45"/>
        <v>0</v>
      </c>
      <c r="T122" s="107">
        <f t="shared" si="38"/>
        <v>0</v>
      </c>
      <c r="U122" s="25">
        <f t="shared" si="46"/>
        <v>0</v>
      </c>
      <c r="V122" s="26">
        <f t="shared" si="41"/>
        <v>0</v>
      </c>
      <c r="W122" s="178">
        <f t="shared" si="47"/>
        <v>0</v>
      </c>
      <c r="X122" s="179">
        <f t="shared" si="48"/>
        <v>0</v>
      </c>
      <c r="Y122" s="178">
        <f t="shared" si="49"/>
        <v>0</v>
      </c>
      <c r="Z122" s="179">
        <f t="shared" si="50"/>
        <v>0</v>
      </c>
      <c r="AA122" s="179">
        <f t="shared" si="51"/>
        <v>0</v>
      </c>
      <c r="AB122" s="110">
        <f t="shared" si="39"/>
        <v>0</v>
      </c>
      <c r="AC122" s="103">
        <f t="shared" si="40"/>
        <v>0</v>
      </c>
    </row>
    <row r="123" spans="1:29" ht="16.5" x14ac:dyDescent="0.35">
      <c r="A123" s="12"/>
      <c r="B123" s="13"/>
      <c r="C123" s="13"/>
      <c r="D123" s="14"/>
      <c r="E123" s="15"/>
      <c r="F123" s="16"/>
      <c r="G123" s="16"/>
      <c r="H123" s="17"/>
      <c r="I123" s="17"/>
      <c r="J123" s="17"/>
      <c r="K123" s="111">
        <f t="shared" si="36"/>
        <v>0</v>
      </c>
      <c r="L123" s="112" t="str">
        <f>IF(K123&gt;0,IF(K123&gt;M123,"Errore n. max giorni! Verificare periodo inserito",IF(NETWORKDAYS.INTL(F123,G123,11,'MENU TENDINA'!I$30:I$41)=K123,"ok","")),"")</f>
        <v/>
      </c>
      <c r="M123" s="20" t="str">
        <f>IF(K123&gt;0,NETWORKDAYS.INTL(F123,G123,11,'MENU TENDINA'!$I$30:$I$41),"")</f>
        <v/>
      </c>
      <c r="N123" s="29"/>
      <c r="O123" s="22">
        <f t="shared" si="42"/>
        <v>0</v>
      </c>
      <c r="P123" s="22">
        <f t="shared" si="37"/>
        <v>0</v>
      </c>
      <c r="Q123" s="23">
        <f t="shared" si="43"/>
        <v>0</v>
      </c>
      <c r="R123" s="23">
        <f t="shared" si="44"/>
        <v>0</v>
      </c>
      <c r="S123" s="23">
        <f t="shared" si="45"/>
        <v>0</v>
      </c>
      <c r="T123" s="107">
        <f t="shared" si="38"/>
        <v>0</v>
      </c>
      <c r="U123" s="25">
        <f t="shared" si="46"/>
        <v>0</v>
      </c>
      <c r="V123" s="26">
        <f t="shared" si="41"/>
        <v>0</v>
      </c>
      <c r="W123" s="178">
        <f t="shared" si="47"/>
        <v>0</v>
      </c>
      <c r="X123" s="179">
        <f t="shared" si="48"/>
        <v>0</v>
      </c>
      <c r="Y123" s="178">
        <f t="shared" si="49"/>
        <v>0</v>
      </c>
      <c r="Z123" s="179">
        <f t="shared" si="50"/>
        <v>0</v>
      </c>
      <c r="AA123" s="179">
        <f t="shared" si="51"/>
        <v>0</v>
      </c>
      <c r="AB123" s="110">
        <f t="shared" si="39"/>
        <v>0</v>
      </c>
      <c r="AC123" s="103">
        <f t="shared" si="40"/>
        <v>0</v>
      </c>
    </row>
    <row r="124" spans="1:29" ht="16.5" x14ac:dyDescent="0.35">
      <c r="A124" s="12"/>
      <c r="B124" s="13"/>
      <c r="C124" s="13"/>
      <c r="D124" s="14"/>
      <c r="E124" s="15"/>
      <c r="F124" s="16"/>
      <c r="G124" s="16"/>
      <c r="H124" s="17"/>
      <c r="I124" s="17"/>
      <c r="J124" s="17"/>
      <c r="K124" s="111">
        <f t="shared" si="36"/>
        <v>0</v>
      </c>
      <c r="L124" s="112" t="str">
        <f>IF(K124&gt;0,IF(K124&gt;M124,"Errore n. max giorni! Verificare periodo inserito",IF(NETWORKDAYS.INTL(F124,G124,11,'MENU TENDINA'!I$30:I$41)=K124,"ok","")),"")</f>
        <v/>
      </c>
      <c r="M124" s="20" t="str">
        <f>IF(K124&gt;0,NETWORKDAYS.INTL(F124,G124,11,'MENU TENDINA'!$I$30:$I$41),"")</f>
        <v/>
      </c>
      <c r="N124" s="29"/>
      <c r="O124" s="22">
        <f t="shared" si="42"/>
        <v>0</v>
      </c>
      <c r="P124" s="22">
        <f t="shared" si="37"/>
        <v>0</v>
      </c>
      <c r="Q124" s="23">
        <f t="shared" si="43"/>
        <v>0</v>
      </c>
      <c r="R124" s="23">
        <f t="shared" si="44"/>
        <v>0</v>
      </c>
      <c r="S124" s="23">
        <f t="shared" si="45"/>
        <v>0</v>
      </c>
      <c r="T124" s="107">
        <f t="shared" si="38"/>
        <v>0</v>
      </c>
      <c r="U124" s="25">
        <f t="shared" si="46"/>
        <v>0</v>
      </c>
      <c r="V124" s="26">
        <f t="shared" si="41"/>
        <v>0</v>
      </c>
      <c r="W124" s="178">
        <f t="shared" si="47"/>
        <v>0</v>
      </c>
      <c r="X124" s="179">
        <f t="shared" si="48"/>
        <v>0</v>
      </c>
      <c r="Y124" s="178">
        <f t="shared" si="49"/>
        <v>0</v>
      </c>
      <c r="Z124" s="179">
        <f t="shared" si="50"/>
        <v>0</v>
      </c>
      <c r="AA124" s="179">
        <f t="shared" si="51"/>
        <v>0</v>
      </c>
      <c r="AB124" s="110">
        <f t="shared" si="39"/>
        <v>0</v>
      </c>
      <c r="AC124" s="103">
        <f t="shared" si="40"/>
        <v>0</v>
      </c>
    </row>
    <row r="125" spans="1:29" ht="16.5" x14ac:dyDescent="0.35">
      <c r="A125" s="12"/>
      <c r="B125" s="13"/>
      <c r="C125" s="13"/>
      <c r="D125" s="14"/>
      <c r="E125" s="15"/>
      <c r="F125" s="16"/>
      <c r="G125" s="16"/>
      <c r="H125" s="17"/>
      <c r="I125" s="17"/>
      <c r="J125" s="17"/>
      <c r="K125" s="111">
        <f t="shared" si="36"/>
        <v>0</v>
      </c>
      <c r="L125" s="112" t="str">
        <f>IF(K125&gt;0,IF(K125&gt;M125,"Errore n. max giorni! Verificare periodo inserito",IF(NETWORKDAYS.INTL(F125,G125,11,'MENU TENDINA'!I$30:I$41)=K125,"ok","")),"")</f>
        <v/>
      </c>
      <c r="M125" s="20" t="str">
        <f>IF(K125&gt;0,NETWORKDAYS.INTL(F125,G125,11,'MENU TENDINA'!$I$30:$I$41),"")</f>
        <v/>
      </c>
      <c r="N125" s="29"/>
      <c r="O125" s="22">
        <f t="shared" si="42"/>
        <v>0</v>
      </c>
      <c r="P125" s="22">
        <f t="shared" si="37"/>
        <v>0</v>
      </c>
      <c r="Q125" s="23">
        <f t="shared" si="43"/>
        <v>0</v>
      </c>
      <c r="R125" s="23">
        <f t="shared" si="44"/>
        <v>0</v>
      </c>
      <c r="S125" s="23">
        <f t="shared" si="45"/>
        <v>0</v>
      </c>
      <c r="T125" s="107">
        <f t="shared" si="38"/>
        <v>0</v>
      </c>
      <c r="U125" s="25">
        <f t="shared" si="46"/>
        <v>0</v>
      </c>
      <c r="V125" s="26">
        <f t="shared" si="41"/>
        <v>0</v>
      </c>
      <c r="W125" s="178">
        <f t="shared" si="47"/>
        <v>0</v>
      </c>
      <c r="X125" s="179">
        <f t="shared" si="48"/>
        <v>0</v>
      </c>
      <c r="Y125" s="178">
        <f t="shared" si="49"/>
        <v>0</v>
      </c>
      <c r="Z125" s="179">
        <f t="shared" si="50"/>
        <v>0</v>
      </c>
      <c r="AA125" s="179">
        <f t="shared" si="51"/>
        <v>0</v>
      </c>
      <c r="AB125" s="110">
        <f t="shared" si="39"/>
        <v>0</v>
      </c>
      <c r="AC125" s="103">
        <f t="shared" si="40"/>
        <v>0</v>
      </c>
    </row>
    <row r="126" spans="1:29" ht="16.5" x14ac:dyDescent="0.35">
      <c r="A126" s="12"/>
      <c r="B126" s="13"/>
      <c r="C126" s="13"/>
      <c r="D126" s="14"/>
      <c r="E126" s="15"/>
      <c r="F126" s="16"/>
      <c r="G126" s="16"/>
      <c r="H126" s="17"/>
      <c r="I126" s="17"/>
      <c r="J126" s="17"/>
      <c r="K126" s="111">
        <f t="shared" si="36"/>
        <v>0</v>
      </c>
      <c r="L126" s="112" t="str">
        <f>IF(K126&gt;0,IF(K126&gt;M126,"Errore n. max giorni! Verificare periodo inserito",IF(NETWORKDAYS.INTL(F126,G126,11,'MENU TENDINA'!I$30:I$41)=K126,"ok","")),"")</f>
        <v/>
      </c>
      <c r="M126" s="20" t="str">
        <f>IF(K126&gt;0,NETWORKDAYS.INTL(F126,G126,11,'MENU TENDINA'!$I$30:$I$41),"")</f>
        <v/>
      </c>
      <c r="N126" s="29"/>
      <c r="O126" s="22">
        <f t="shared" si="42"/>
        <v>0</v>
      </c>
      <c r="P126" s="22">
        <f t="shared" si="37"/>
        <v>0</v>
      </c>
      <c r="Q126" s="23">
        <f t="shared" si="43"/>
        <v>0</v>
      </c>
      <c r="R126" s="23">
        <f t="shared" si="44"/>
        <v>0</v>
      </c>
      <c r="S126" s="23">
        <f t="shared" si="45"/>
        <v>0</v>
      </c>
      <c r="T126" s="107">
        <f t="shared" si="38"/>
        <v>0</v>
      </c>
      <c r="U126" s="25">
        <f t="shared" si="46"/>
        <v>0</v>
      </c>
      <c r="V126" s="26">
        <f t="shared" si="41"/>
        <v>0</v>
      </c>
      <c r="W126" s="178">
        <f t="shared" si="47"/>
        <v>0</v>
      </c>
      <c r="X126" s="179">
        <f t="shared" si="48"/>
        <v>0</v>
      </c>
      <c r="Y126" s="178">
        <f t="shared" si="49"/>
        <v>0</v>
      </c>
      <c r="Z126" s="179">
        <f t="shared" si="50"/>
        <v>0</v>
      </c>
      <c r="AA126" s="179">
        <f t="shared" si="51"/>
        <v>0</v>
      </c>
      <c r="AB126" s="110">
        <f t="shared" si="39"/>
        <v>0</v>
      </c>
      <c r="AC126" s="103">
        <f t="shared" si="40"/>
        <v>0</v>
      </c>
    </row>
    <row r="127" spans="1:29" ht="16.5" x14ac:dyDescent="0.35">
      <c r="A127" s="12"/>
      <c r="B127" s="13"/>
      <c r="C127" s="13"/>
      <c r="D127" s="14"/>
      <c r="E127" s="15"/>
      <c r="F127" s="16"/>
      <c r="G127" s="16"/>
      <c r="H127" s="17"/>
      <c r="I127" s="17"/>
      <c r="J127" s="17"/>
      <c r="K127" s="111">
        <f t="shared" si="36"/>
        <v>0</v>
      </c>
      <c r="L127" s="112" t="str">
        <f>IF(K127&gt;0,IF(K127&gt;M127,"Errore n. max giorni! Verificare periodo inserito",IF(NETWORKDAYS.INTL(F127,G127,11,'MENU TENDINA'!I$30:I$41)=K127,"ok","")),"")</f>
        <v/>
      </c>
      <c r="M127" s="20" t="str">
        <f>IF(K127&gt;0,NETWORKDAYS.INTL(F127,G127,11,'MENU TENDINA'!$I$30:$I$41),"")</f>
        <v/>
      </c>
      <c r="N127" s="29"/>
      <c r="O127" s="22">
        <f t="shared" si="42"/>
        <v>0</v>
      </c>
      <c r="P127" s="22">
        <f t="shared" si="37"/>
        <v>0</v>
      </c>
      <c r="Q127" s="23">
        <f t="shared" si="43"/>
        <v>0</v>
      </c>
      <c r="R127" s="23">
        <f t="shared" si="44"/>
        <v>0</v>
      </c>
      <c r="S127" s="23">
        <f t="shared" si="45"/>
        <v>0</v>
      </c>
      <c r="T127" s="107">
        <f t="shared" si="38"/>
        <v>0</v>
      </c>
      <c r="U127" s="25">
        <f t="shared" si="46"/>
        <v>0</v>
      </c>
      <c r="V127" s="26">
        <f t="shared" si="41"/>
        <v>0</v>
      </c>
      <c r="W127" s="178">
        <f t="shared" si="47"/>
        <v>0</v>
      </c>
      <c r="X127" s="179">
        <f t="shared" si="48"/>
        <v>0</v>
      </c>
      <c r="Y127" s="178">
        <f t="shared" si="49"/>
        <v>0</v>
      </c>
      <c r="Z127" s="179">
        <f t="shared" si="50"/>
        <v>0</v>
      </c>
      <c r="AA127" s="179">
        <f t="shared" si="51"/>
        <v>0</v>
      </c>
      <c r="AB127" s="110">
        <f t="shared" si="39"/>
        <v>0</v>
      </c>
      <c r="AC127" s="103">
        <f t="shared" si="40"/>
        <v>0</v>
      </c>
    </row>
    <row r="128" spans="1:29" ht="16.5" x14ac:dyDescent="0.35">
      <c r="A128" s="12"/>
      <c r="B128" s="13"/>
      <c r="C128" s="13"/>
      <c r="D128" s="14"/>
      <c r="E128" s="15"/>
      <c r="F128" s="16"/>
      <c r="G128" s="16"/>
      <c r="H128" s="17"/>
      <c r="I128" s="17"/>
      <c r="J128" s="17"/>
      <c r="K128" s="111">
        <f t="shared" si="36"/>
        <v>0</v>
      </c>
      <c r="L128" s="112" t="str">
        <f>IF(K128&gt;0,IF(K128&gt;M128,"Errore n. max giorni! Verificare periodo inserito",IF(NETWORKDAYS.INTL(F128,G128,11,'MENU TENDINA'!I$30:I$41)=K128,"ok","")),"")</f>
        <v/>
      </c>
      <c r="M128" s="20" t="str">
        <f>IF(K128&gt;0,NETWORKDAYS.INTL(F128,G128,11,'MENU TENDINA'!$I$30:$I$41),"")</f>
        <v/>
      </c>
      <c r="N128" s="29"/>
      <c r="O128" s="22">
        <f t="shared" si="42"/>
        <v>0</v>
      </c>
      <c r="P128" s="22">
        <f t="shared" si="37"/>
        <v>0</v>
      </c>
      <c r="Q128" s="23">
        <f t="shared" si="43"/>
        <v>0</v>
      </c>
      <c r="R128" s="23">
        <f t="shared" si="44"/>
        <v>0</v>
      </c>
      <c r="S128" s="23">
        <f t="shared" si="45"/>
        <v>0</v>
      </c>
      <c r="T128" s="107">
        <f t="shared" si="38"/>
        <v>0</v>
      </c>
      <c r="U128" s="25">
        <f t="shared" si="46"/>
        <v>0</v>
      </c>
      <c r="V128" s="26">
        <f t="shared" si="41"/>
        <v>0</v>
      </c>
      <c r="W128" s="178">
        <f t="shared" si="47"/>
        <v>0</v>
      </c>
      <c r="X128" s="179">
        <f t="shared" si="48"/>
        <v>0</v>
      </c>
      <c r="Y128" s="178">
        <f t="shared" si="49"/>
        <v>0</v>
      </c>
      <c r="Z128" s="179">
        <f t="shared" si="50"/>
        <v>0</v>
      </c>
      <c r="AA128" s="179">
        <f t="shared" si="51"/>
        <v>0</v>
      </c>
      <c r="AB128" s="110">
        <f t="shared" si="39"/>
        <v>0</v>
      </c>
      <c r="AC128" s="103">
        <f t="shared" si="40"/>
        <v>0</v>
      </c>
    </row>
    <row r="129" spans="1:29" ht="16.5" x14ac:dyDescent="0.35">
      <c r="A129" s="12"/>
      <c r="B129" s="13"/>
      <c r="C129" s="13"/>
      <c r="D129" s="14"/>
      <c r="E129" s="15"/>
      <c r="F129" s="16"/>
      <c r="G129" s="16"/>
      <c r="H129" s="17"/>
      <c r="I129" s="17"/>
      <c r="J129" s="17"/>
      <c r="K129" s="111">
        <f t="shared" si="36"/>
        <v>0</v>
      </c>
      <c r="L129" s="112" t="str">
        <f>IF(K129&gt;0,IF(K129&gt;M129,"Errore n. max giorni! Verificare periodo inserito",IF(NETWORKDAYS.INTL(F129,G129,11,'MENU TENDINA'!I$30:I$41)=K129,"ok","")),"")</f>
        <v/>
      </c>
      <c r="M129" s="20" t="str">
        <f>IF(K129&gt;0,NETWORKDAYS.INTL(F129,G129,11,'MENU TENDINA'!$I$30:$I$41),"")</f>
        <v/>
      </c>
      <c r="N129" s="29"/>
      <c r="O129" s="22">
        <f t="shared" si="42"/>
        <v>0</v>
      </c>
      <c r="P129" s="22">
        <f t="shared" si="37"/>
        <v>0</v>
      </c>
      <c r="Q129" s="23">
        <f t="shared" si="43"/>
        <v>0</v>
      </c>
      <c r="R129" s="23">
        <f t="shared" si="44"/>
        <v>0</v>
      </c>
      <c r="S129" s="23">
        <f t="shared" si="45"/>
        <v>0</v>
      </c>
      <c r="T129" s="107">
        <f t="shared" si="38"/>
        <v>0</v>
      </c>
      <c r="U129" s="25">
        <f t="shared" si="46"/>
        <v>0</v>
      </c>
      <c r="V129" s="26">
        <f t="shared" si="41"/>
        <v>0</v>
      </c>
      <c r="W129" s="178">
        <f t="shared" si="47"/>
        <v>0</v>
      </c>
      <c r="X129" s="179">
        <f t="shared" si="48"/>
        <v>0</v>
      </c>
      <c r="Y129" s="178">
        <f t="shared" si="49"/>
        <v>0</v>
      </c>
      <c r="Z129" s="179">
        <f t="shared" si="50"/>
        <v>0</v>
      </c>
      <c r="AA129" s="179">
        <f t="shared" si="51"/>
        <v>0</v>
      </c>
      <c r="AB129" s="110">
        <f t="shared" si="39"/>
        <v>0</v>
      </c>
      <c r="AC129" s="103">
        <f t="shared" si="40"/>
        <v>0</v>
      </c>
    </row>
    <row r="130" spans="1:29" ht="16.5" x14ac:dyDescent="0.35">
      <c r="A130" s="12"/>
      <c r="B130" s="13"/>
      <c r="C130" s="13"/>
      <c r="D130" s="14"/>
      <c r="E130" s="15"/>
      <c r="F130" s="16"/>
      <c r="G130" s="16"/>
      <c r="H130" s="17"/>
      <c r="I130" s="17"/>
      <c r="J130" s="17"/>
      <c r="K130" s="111">
        <f t="shared" si="36"/>
        <v>0</v>
      </c>
      <c r="L130" s="112" t="str">
        <f>IF(K130&gt;0,IF(K130&gt;M130,"Errore n. max giorni! Verificare periodo inserito",IF(NETWORKDAYS.INTL(F130,G130,11,'MENU TENDINA'!I$30:I$41)=K130,"ok","")),"")</f>
        <v/>
      </c>
      <c r="M130" s="20" t="str">
        <f>IF(K130&gt;0,NETWORKDAYS.INTL(F130,G130,11,'MENU TENDINA'!$I$30:$I$41),"")</f>
        <v/>
      </c>
      <c r="N130" s="29"/>
      <c r="O130" s="22">
        <f t="shared" si="42"/>
        <v>0</v>
      </c>
      <c r="P130" s="22">
        <f t="shared" si="37"/>
        <v>0</v>
      </c>
      <c r="Q130" s="23">
        <f t="shared" si="43"/>
        <v>0</v>
      </c>
      <c r="R130" s="23">
        <f t="shared" si="44"/>
        <v>0</v>
      </c>
      <c r="S130" s="23">
        <f t="shared" si="45"/>
        <v>0</v>
      </c>
      <c r="T130" s="107">
        <f t="shared" si="38"/>
        <v>0</v>
      </c>
      <c r="U130" s="25">
        <f t="shared" si="46"/>
        <v>0</v>
      </c>
      <c r="V130" s="26">
        <f t="shared" si="41"/>
        <v>0</v>
      </c>
      <c r="W130" s="178">
        <f t="shared" si="47"/>
        <v>0</v>
      </c>
      <c r="X130" s="179">
        <f t="shared" si="48"/>
        <v>0</v>
      </c>
      <c r="Y130" s="178">
        <f t="shared" si="49"/>
        <v>0</v>
      </c>
      <c r="Z130" s="179">
        <f t="shared" si="50"/>
        <v>0</v>
      </c>
      <c r="AA130" s="179">
        <f t="shared" si="51"/>
        <v>0</v>
      </c>
      <c r="AB130" s="110">
        <f t="shared" si="39"/>
        <v>0</v>
      </c>
      <c r="AC130" s="103">
        <f t="shared" si="40"/>
        <v>0</v>
      </c>
    </row>
    <row r="131" spans="1:29" ht="16.5" x14ac:dyDescent="0.35">
      <c r="A131" s="12"/>
      <c r="B131" s="13"/>
      <c r="C131" s="13"/>
      <c r="D131" s="14"/>
      <c r="E131" s="15"/>
      <c r="F131" s="16"/>
      <c r="G131" s="16"/>
      <c r="H131" s="17"/>
      <c r="I131" s="17"/>
      <c r="J131" s="17"/>
      <c r="K131" s="111">
        <f t="shared" si="36"/>
        <v>0</v>
      </c>
      <c r="L131" s="112" t="str">
        <f>IF(K131&gt;0,IF(K131&gt;M131,"Errore n. max giorni! Verificare periodo inserito",IF(NETWORKDAYS.INTL(F131,G131,11,'MENU TENDINA'!I$30:I$41)=K131,"ok","")),"")</f>
        <v/>
      </c>
      <c r="M131" s="20" t="str">
        <f>IF(K131&gt;0,NETWORKDAYS.INTL(F131,G131,11,'MENU TENDINA'!$I$30:$I$41),"")</f>
        <v/>
      </c>
      <c r="N131" s="29"/>
      <c r="O131" s="22">
        <f t="shared" si="42"/>
        <v>0</v>
      </c>
      <c r="P131" s="22">
        <f t="shared" si="37"/>
        <v>0</v>
      </c>
      <c r="Q131" s="23">
        <f t="shared" si="43"/>
        <v>0</v>
      </c>
      <c r="R131" s="23">
        <f t="shared" si="44"/>
        <v>0</v>
      </c>
      <c r="S131" s="23">
        <f t="shared" si="45"/>
        <v>0</v>
      </c>
      <c r="T131" s="107">
        <f t="shared" si="38"/>
        <v>0</v>
      </c>
      <c r="U131" s="25">
        <f t="shared" si="46"/>
        <v>0</v>
      </c>
      <c r="V131" s="26">
        <f t="shared" si="41"/>
        <v>0</v>
      </c>
      <c r="W131" s="178">
        <f t="shared" si="47"/>
        <v>0</v>
      </c>
      <c r="X131" s="179">
        <f t="shared" si="48"/>
        <v>0</v>
      </c>
      <c r="Y131" s="178">
        <f t="shared" si="49"/>
        <v>0</v>
      </c>
      <c r="Z131" s="179">
        <f t="shared" si="50"/>
        <v>0</v>
      </c>
      <c r="AA131" s="179">
        <f t="shared" si="51"/>
        <v>0</v>
      </c>
      <c r="AB131" s="110">
        <f t="shared" si="39"/>
        <v>0</v>
      </c>
      <c r="AC131" s="103">
        <f t="shared" si="40"/>
        <v>0</v>
      </c>
    </row>
    <row r="132" spans="1:29" ht="16.5" x14ac:dyDescent="0.35">
      <c r="A132" s="12"/>
      <c r="B132" s="13"/>
      <c r="C132" s="13"/>
      <c r="D132" s="14"/>
      <c r="E132" s="15"/>
      <c r="F132" s="16"/>
      <c r="G132" s="16"/>
      <c r="H132" s="17"/>
      <c r="I132" s="17"/>
      <c r="J132" s="17"/>
      <c r="K132" s="111">
        <f t="shared" si="36"/>
        <v>0</v>
      </c>
      <c r="L132" s="112" t="str">
        <f>IF(K132&gt;0,IF(K132&gt;M132,"Errore n. max giorni! Verificare periodo inserito",IF(NETWORKDAYS.INTL(F132,G132,11,'MENU TENDINA'!I$30:I$41)=K132,"ok","")),"")</f>
        <v/>
      </c>
      <c r="M132" s="20" t="str">
        <f>IF(K132&gt;0,NETWORKDAYS.INTL(F132,G132,11,'MENU TENDINA'!$I$30:$I$41),"")</f>
        <v/>
      </c>
      <c r="N132" s="29"/>
      <c r="O132" s="22">
        <f t="shared" si="42"/>
        <v>0</v>
      </c>
      <c r="P132" s="22">
        <f t="shared" si="37"/>
        <v>0</v>
      </c>
      <c r="Q132" s="23">
        <f t="shared" si="43"/>
        <v>0</v>
      </c>
      <c r="R132" s="23">
        <f t="shared" si="44"/>
        <v>0</v>
      </c>
      <c r="S132" s="23">
        <f t="shared" si="45"/>
        <v>0</v>
      </c>
      <c r="T132" s="107">
        <f t="shared" si="38"/>
        <v>0</v>
      </c>
      <c r="U132" s="25">
        <f t="shared" si="46"/>
        <v>0</v>
      </c>
      <c r="V132" s="26">
        <f t="shared" si="41"/>
        <v>0</v>
      </c>
      <c r="W132" s="178">
        <f t="shared" si="47"/>
        <v>0</v>
      </c>
      <c r="X132" s="179">
        <f t="shared" si="48"/>
        <v>0</v>
      </c>
      <c r="Y132" s="178">
        <f t="shared" si="49"/>
        <v>0</v>
      </c>
      <c r="Z132" s="179">
        <f t="shared" si="50"/>
        <v>0</v>
      </c>
      <c r="AA132" s="179">
        <f t="shared" si="51"/>
        <v>0</v>
      </c>
      <c r="AB132" s="110">
        <f t="shared" si="39"/>
        <v>0</v>
      </c>
      <c r="AC132" s="103">
        <f t="shared" si="40"/>
        <v>0</v>
      </c>
    </row>
    <row r="133" spans="1:29" ht="16.5" x14ac:dyDescent="0.35">
      <c r="A133" s="12"/>
      <c r="B133" s="13"/>
      <c r="C133" s="13"/>
      <c r="D133" s="14"/>
      <c r="E133" s="15"/>
      <c r="F133" s="16"/>
      <c r="G133" s="16"/>
      <c r="H133" s="17"/>
      <c r="I133" s="17"/>
      <c r="J133" s="17"/>
      <c r="K133" s="111">
        <f t="shared" si="36"/>
        <v>0</v>
      </c>
      <c r="L133" s="112" t="str">
        <f>IF(K133&gt;0,IF(K133&gt;M133,"Errore n. max giorni! Verificare periodo inserito",IF(NETWORKDAYS.INTL(F133,G133,11,'MENU TENDINA'!I$30:I$41)=K133,"ok","")),"")</f>
        <v/>
      </c>
      <c r="M133" s="20" t="str">
        <f>IF(K133&gt;0,NETWORKDAYS.INTL(F133,G133,11,'MENU TENDINA'!$I$30:$I$41),"")</f>
        <v/>
      </c>
      <c r="N133" s="29"/>
      <c r="O133" s="22">
        <f t="shared" si="42"/>
        <v>0</v>
      </c>
      <c r="P133" s="22">
        <f t="shared" si="37"/>
        <v>0</v>
      </c>
      <c r="Q133" s="23">
        <f t="shared" si="43"/>
        <v>0</v>
      </c>
      <c r="R133" s="23">
        <f t="shared" si="44"/>
        <v>0</v>
      </c>
      <c r="S133" s="23">
        <f t="shared" si="45"/>
        <v>0</v>
      </c>
      <c r="T133" s="107">
        <f t="shared" si="38"/>
        <v>0</v>
      </c>
      <c r="U133" s="25">
        <f t="shared" si="46"/>
        <v>0</v>
      </c>
      <c r="V133" s="26">
        <f t="shared" si="41"/>
        <v>0</v>
      </c>
      <c r="W133" s="178">
        <f t="shared" si="47"/>
        <v>0</v>
      </c>
      <c r="X133" s="179">
        <f t="shared" si="48"/>
        <v>0</v>
      </c>
      <c r="Y133" s="178">
        <f t="shared" si="49"/>
        <v>0</v>
      </c>
      <c r="Z133" s="179">
        <f t="shared" si="50"/>
        <v>0</v>
      </c>
      <c r="AA133" s="179">
        <f t="shared" si="51"/>
        <v>0</v>
      </c>
      <c r="AB133" s="110">
        <f t="shared" si="39"/>
        <v>0</v>
      </c>
      <c r="AC133" s="103">
        <f t="shared" si="40"/>
        <v>0</v>
      </c>
    </row>
    <row r="134" spans="1:29" ht="16.5" x14ac:dyDescent="0.35">
      <c r="A134" s="12"/>
      <c r="B134" s="13"/>
      <c r="C134" s="13"/>
      <c r="D134" s="14"/>
      <c r="E134" s="15"/>
      <c r="F134" s="16"/>
      <c r="G134" s="16"/>
      <c r="H134" s="17"/>
      <c r="I134" s="17"/>
      <c r="J134" s="17"/>
      <c r="K134" s="111">
        <f t="shared" si="36"/>
        <v>0</v>
      </c>
      <c r="L134" s="112" t="str">
        <f>IF(K134&gt;0,IF(K134&gt;M134,"Errore n. max giorni! Verificare periodo inserito",IF(NETWORKDAYS.INTL(F134,G134,11,'MENU TENDINA'!I$30:I$41)=K134,"ok","")),"")</f>
        <v/>
      </c>
      <c r="M134" s="20" t="str">
        <f>IF(K134&gt;0,NETWORKDAYS.INTL(F134,G134,11,'MENU TENDINA'!$I$30:$I$41),"")</f>
        <v/>
      </c>
      <c r="N134" s="29"/>
      <c r="O134" s="22">
        <f t="shared" si="42"/>
        <v>0</v>
      </c>
      <c r="P134" s="22">
        <f t="shared" si="37"/>
        <v>0</v>
      </c>
      <c r="Q134" s="23">
        <f t="shared" si="43"/>
        <v>0</v>
      </c>
      <c r="R134" s="23">
        <f t="shared" si="44"/>
        <v>0</v>
      </c>
      <c r="S134" s="23">
        <f t="shared" si="45"/>
        <v>0</v>
      </c>
      <c r="T134" s="107">
        <f t="shared" si="38"/>
        <v>0</v>
      </c>
      <c r="U134" s="25">
        <f t="shared" si="46"/>
        <v>0</v>
      </c>
      <c r="V134" s="26">
        <f t="shared" si="41"/>
        <v>0</v>
      </c>
      <c r="W134" s="178">
        <f t="shared" si="47"/>
        <v>0</v>
      </c>
      <c r="X134" s="179">
        <f t="shared" si="48"/>
        <v>0</v>
      </c>
      <c r="Y134" s="178">
        <f t="shared" si="49"/>
        <v>0</v>
      </c>
      <c r="Z134" s="179">
        <f t="shared" si="50"/>
        <v>0</v>
      </c>
      <c r="AA134" s="179">
        <f t="shared" si="51"/>
        <v>0</v>
      </c>
      <c r="AB134" s="110">
        <f t="shared" si="39"/>
        <v>0</v>
      </c>
      <c r="AC134" s="103">
        <f t="shared" si="40"/>
        <v>0</v>
      </c>
    </row>
    <row r="135" spans="1:29" ht="16.5" x14ac:dyDescent="0.35">
      <c r="A135" s="12"/>
      <c r="B135" s="13"/>
      <c r="C135" s="13"/>
      <c r="D135" s="14"/>
      <c r="E135" s="15"/>
      <c r="F135" s="16"/>
      <c r="G135" s="16"/>
      <c r="H135" s="17"/>
      <c r="I135" s="17"/>
      <c r="J135" s="17"/>
      <c r="K135" s="111">
        <f t="shared" si="36"/>
        <v>0</v>
      </c>
      <c r="L135" s="112" t="str">
        <f>IF(K135&gt;0,IF(K135&gt;M135,"Errore n. max giorni! Verificare periodo inserito",IF(NETWORKDAYS.INTL(F135,G135,11,'MENU TENDINA'!I$30:I$41)=K135,"ok","")),"")</f>
        <v/>
      </c>
      <c r="M135" s="20" t="str">
        <f>IF(K135&gt;0,NETWORKDAYS.INTL(F135,G135,11,'MENU TENDINA'!$I$30:$I$41),"")</f>
        <v/>
      </c>
      <c r="N135" s="29"/>
      <c r="O135" s="22">
        <f t="shared" ref="O135:O149" si="52">IF(H135&gt;0,14.98,0)</f>
        <v>0</v>
      </c>
      <c r="P135" s="22">
        <f t="shared" si="37"/>
        <v>0</v>
      </c>
      <c r="Q135" s="23">
        <f t="shared" ref="Q135:Q149" si="53">ROUND(H135*O135,2)</f>
        <v>0</v>
      </c>
      <c r="R135" s="23">
        <f t="shared" ref="R135:R149" si="54">ROUND(I135*P135,2)</f>
        <v>0</v>
      </c>
      <c r="S135" s="23">
        <f t="shared" ref="S135:S149" si="55">ROUND(J135*P135,2)</f>
        <v>0</v>
      </c>
      <c r="T135" s="107">
        <f t="shared" si="38"/>
        <v>0</v>
      </c>
      <c r="U135" s="25">
        <f t="shared" ref="U135:U149" si="56">IF(N135=0,0,IF((N135&lt;5000),5000,N135))</f>
        <v>0</v>
      </c>
      <c r="V135" s="26">
        <f t="shared" si="41"/>
        <v>0</v>
      </c>
      <c r="W135" s="178">
        <f t="shared" ref="W135:W149" si="57">IF(H135&gt;0,ROUND((V135*O135),2),0)</f>
        <v>0</v>
      </c>
      <c r="X135" s="179">
        <f t="shared" ref="X135:X149" si="58">IF(H135&gt;0,ROUND(O135-W135,2),0)</f>
        <v>0</v>
      </c>
      <c r="Y135" s="178">
        <f t="shared" ref="Y135:Y149" si="59">IF(I135&gt;0,(ROUND((V135*P135),2)),0)</f>
        <v>0</v>
      </c>
      <c r="Z135" s="179">
        <f t="shared" ref="Z135:Z149" si="60">IF(I135&gt;0,ROUND(P135-Y135,2),0)</f>
        <v>0</v>
      </c>
      <c r="AA135" s="179">
        <f t="shared" ref="AA135:AA149" si="61">IF(J135&gt;0,P135,0)</f>
        <v>0</v>
      </c>
      <c r="AB135" s="110">
        <f t="shared" si="39"/>
        <v>0</v>
      </c>
      <c r="AC135" s="103">
        <f t="shared" si="40"/>
        <v>0</v>
      </c>
    </row>
    <row r="136" spans="1:29" ht="16.5" x14ac:dyDescent="0.35">
      <c r="A136" s="12"/>
      <c r="B136" s="13"/>
      <c r="C136" s="13"/>
      <c r="D136" s="14"/>
      <c r="E136" s="15"/>
      <c r="F136" s="16"/>
      <c r="G136" s="16"/>
      <c r="H136" s="17"/>
      <c r="I136" s="17"/>
      <c r="J136" s="17"/>
      <c r="K136" s="111">
        <f t="shared" ref="K136:K149" si="62">H136+I136+J136</f>
        <v>0</v>
      </c>
      <c r="L136" s="112" t="str">
        <f>IF(K136&gt;0,IF(K136&gt;M136,"Errore n. max giorni! Verificare periodo inserito",IF(NETWORKDAYS.INTL(F136,G136,11,'MENU TENDINA'!I$30:I$41)=K136,"ok","")),"")</f>
        <v/>
      </c>
      <c r="M136" s="20" t="str">
        <f>IF(K136&gt;0,NETWORKDAYS.INTL(F136,G136,11,'MENU TENDINA'!$I$30:$I$41),"")</f>
        <v/>
      </c>
      <c r="N136" s="29"/>
      <c r="O136" s="22">
        <f t="shared" si="52"/>
        <v>0</v>
      </c>
      <c r="P136" s="22">
        <f t="shared" ref="P136:P149" si="63">IF(I136&gt;0,4.49,IF(J136&gt;0,4.49,0))</f>
        <v>0</v>
      </c>
      <c r="Q136" s="23">
        <f t="shared" si="53"/>
        <v>0</v>
      </c>
      <c r="R136" s="23">
        <f t="shared" si="54"/>
        <v>0</v>
      </c>
      <c r="S136" s="23">
        <f t="shared" si="55"/>
        <v>0</v>
      </c>
      <c r="T136" s="107">
        <f t="shared" ref="T136:T149" si="64">ROUND(Q136+R136+S136,2)</f>
        <v>0</v>
      </c>
      <c r="U136" s="25">
        <f t="shared" si="56"/>
        <v>0</v>
      </c>
      <c r="V136" s="26">
        <f t="shared" si="41"/>
        <v>0</v>
      </c>
      <c r="W136" s="178">
        <f t="shared" si="57"/>
        <v>0</v>
      </c>
      <c r="X136" s="179">
        <f t="shared" si="58"/>
        <v>0</v>
      </c>
      <c r="Y136" s="178">
        <f t="shared" si="59"/>
        <v>0</v>
      </c>
      <c r="Z136" s="179">
        <f t="shared" si="60"/>
        <v>0</v>
      </c>
      <c r="AA136" s="179">
        <f t="shared" si="61"/>
        <v>0</v>
      </c>
      <c r="AB136" s="110">
        <f t="shared" ref="AB136:AB149" si="65">ROUND((W136*H136)+(Y136*I136),2)</f>
        <v>0</v>
      </c>
      <c r="AC136" s="103">
        <f t="shared" ref="AC136:AC149" si="66">IF(K136&gt;0,IF(N136="","inserire Isee in colonna R",ROUND((X136*H136)+(Z136*I136)+(AA136*J136),2)),0)</f>
        <v>0</v>
      </c>
    </row>
    <row r="137" spans="1:29" ht="16.5" x14ac:dyDescent="0.35">
      <c r="A137" s="12"/>
      <c r="B137" s="13"/>
      <c r="C137" s="13"/>
      <c r="D137" s="14"/>
      <c r="E137" s="15"/>
      <c r="F137" s="16"/>
      <c r="G137" s="16"/>
      <c r="H137" s="17"/>
      <c r="I137" s="17"/>
      <c r="J137" s="17"/>
      <c r="K137" s="111">
        <f t="shared" si="62"/>
        <v>0</v>
      </c>
      <c r="L137" s="112" t="str">
        <f>IF(K137&gt;0,IF(K137&gt;M137,"Errore n. max giorni! Verificare periodo inserito",IF(NETWORKDAYS.INTL(F137,G137,11,'MENU TENDINA'!I$30:I$41)=K137,"ok","")),"")</f>
        <v/>
      </c>
      <c r="M137" s="20" t="str">
        <f>IF(K137&gt;0,NETWORKDAYS.INTL(F137,G137,11,'MENU TENDINA'!$I$30:$I$41),"")</f>
        <v/>
      </c>
      <c r="N137" s="29"/>
      <c r="O137" s="22">
        <f t="shared" si="52"/>
        <v>0</v>
      </c>
      <c r="P137" s="22">
        <f t="shared" si="63"/>
        <v>0</v>
      </c>
      <c r="Q137" s="23">
        <f t="shared" si="53"/>
        <v>0</v>
      </c>
      <c r="R137" s="23">
        <f t="shared" si="54"/>
        <v>0</v>
      </c>
      <c r="S137" s="23">
        <f t="shared" si="55"/>
        <v>0</v>
      </c>
      <c r="T137" s="107">
        <f t="shared" si="64"/>
        <v>0</v>
      </c>
      <c r="U137" s="25">
        <f t="shared" si="56"/>
        <v>0</v>
      </c>
      <c r="V137" s="26">
        <f t="shared" ref="V137:V149" si="67">IF(U137=0,0,ROUND((U137-5000)/(20000-5000),2))</f>
        <v>0</v>
      </c>
      <c r="W137" s="178">
        <f t="shared" si="57"/>
        <v>0</v>
      </c>
      <c r="X137" s="179">
        <f t="shared" si="58"/>
        <v>0</v>
      </c>
      <c r="Y137" s="178">
        <f t="shared" si="59"/>
        <v>0</v>
      </c>
      <c r="Z137" s="179">
        <f t="shared" si="60"/>
        <v>0</v>
      </c>
      <c r="AA137" s="179">
        <f t="shared" si="61"/>
        <v>0</v>
      </c>
      <c r="AB137" s="110">
        <f t="shared" si="65"/>
        <v>0</v>
      </c>
      <c r="AC137" s="103">
        <f t="shared" si="66"/>
        <v>0</v>
      </c>
    </row>
    <row r="138" spans="1:29" ht="16.5" x14ac:dyDescent="0.35">
      <c r="A138" s="12"/>
      <c r="B138" s="13"/>
      <c r="C138" s="13"/>
      <c r="D138" s="14"/>
      <c r="E138" s="15"/>
      <c r="F138" s="16"/>
      <c r="G138" s="16"/>
      <c r="H138" s="17"/>
      <c r="I138" s="17"/>
      <c r="J138" s="17"/>
      <c r="K138" s="111">
        <f t="shared" si="62"/>
        <v>0</v>
      </c>
      <c r="L138" s="112" t="str">
        <f>IF(K138&gt;0,IF(K138&gt;M138,"Errore n. max giorni! Verificare periodo inserito",IF(NETWORKDAYS.INTL(F138,G138,11,'MENU TENDINA'!I$30:I$41)=K138,"ok","")),"")</f>
        <v/>
      </c>
      <c r="M138" s="20" t="str">
        <f>IF(K138&gt;0,NETWORKDAYS.INTL(F138,G138,11,'MENU TENDINA'!$I$30:$I$41),"")</f>
        <v/>
      </c>
      <c r="N138" s="29"/>
      <c r="O138" s="22">
        <f t="shared" si="52"/>
        <v>0</v>
      </c>
      <c r="P138" s="22">
        <f t="shared" si="63"/>
        <v>0</v>
      </c>
      <c r="Q138" s="23">
        <f t="shared" si="53"/>
        <v>0</v>
      </c>
      <c r="R138" s="23">
        <f t="shared" si="54"/>
        <v>0</v>
      </c>
      <c r="S138" s="23">
        <f t="shared" si="55"/>
        <v>0</v>
      </c>
      <c r="T138" s="107">
        <f t="shared" si="64"/>
        <v>0</v>
      </c>
      <c r="U138" s="25">
        <f t="shared" si="56"/>
        <v>0</v>
      </c>
      <c r="V138" s="26">
        <f t="shared" si="67"/>
        <v>0</v>
      </c>
      <c r="W138" s="178">
        <f t="shared" si="57"/>
        <v>0</v>
      </c>
      <c r="X138" s="179">
        <f t="shared" si="58"/>
        <v>0</v>
      </c>
      <c r="Y138" s="178">
        <f t="shared" si="59"/>
        <v>0</v>
      </c>
      <c r="Z138" s="179">
        <f t="shared" si="60"/>
        <v>0</v>
      </c>
      <c r="AA138" s="179">
        <f t="shared" si="61"/>
        <v>0</v>
      </c>
      <c r="AB138" s="110">
        <f t="shared" si="65"/>
        <v>0</v>
      </c>
      <c r="AC138" s="103">
        <f t="shared" si="66"/>
        <v>0</v>
      </c>
    </row>
    <row r="139" spans="1:29" ht="16.5" x14ac:dyDescent="0.35">
      <c r="A139" s="12"/>
      <c r="B139" s="13"/>
      <c r="C139" s="13"/>
      <c r="D139" s="14"/>
      <c r="E139" s="15"/>
      <c r="F139" s="16"/>
      <c r="G139" s="16"/>
      <c r="H139" s="17"/>
      <c r="I139" s="17"/>
      <c r="J139" s="17"/>
      <c r="K139" s="111">
        <f t="shared" si="62"/>
        <v>0</v>
      </c>
      <c r="L139" s="112" t="str">
        <f>IF(K139&gt;0,IF(K139&gt;M139,"Errore n. max giorni! Verificare periodo inserito",IF(NETWORKDAYS.INTL(F139,G139,11,'MENU TENDINA'!I$30:I$41)=K139,"ok","")),"")</f>
        <v/>
      </c>
      <c r="M139" s="20" t="str">
        <f>IF(K139&gt;0,NETWORKDAYS.INTL(F139,G139,11,'MENU TENDINA'!$I$30:$I$41),"")</f>
        <v/>
      </c>
      <c r="N139" s="29"/>
      <c r="O139" s="22">
        <f t="shared" si="52"/>
        <v>0</v>
      </c>
      <c r="P139" s="22">
        <f t="shared" si="63"/>
        <v>0</v>
      </c>
      <c r="Q139" s="23">
        <f t="shared" si="53"/>
        <v>0</v>
      </c>
      <c r="R139" s="23">
        <f t="shared" si="54"/>
        <v>0</v>
      </c>
      <c r="S139" s="23">
        <f t="shared" si="55"/>
        <v>0</v>
      </c>
      <c r="T139" s="107">
        <f t="shared" si="64"/>
        <v>0</v>
      </c>
      <c r="U139" s="25">
        <f t="shared" si="56"/>
        <v>0</v>
      </c>
      <c r="V139" s="26">
        <f t="shared" si="67"/>
        <v>0</v>
      </c>
      <c r="W139" s="178">
        <f t="shared" si="57"/>
        <v>0</v>
      </c>
      <c r="X139" s="179">
        <f t="shared" si="58"/>
        <v>0</v>
      </c>
      <c r="Y139" s="178">
        <f t="shared" si="59"/>
        <v>0</v>
      </c>
      <c r="Z139" s="179">
        <f t="shared" si="60"/>
        <v>0</v>
      </c>
      <c r="AA139" s="179">
        <f t="shared" si="61"/>
        <v>0</v>
      </c>
      <c r="AB139" s="110">
        <f t="shared" si="65"/>
        <v>0</v>
      </c>
      <c r="AC139" s="103">
        <f t="shared" si="66"/>
        <v>0</v>
      </c>
    </row>
    <row r="140" spans="1:29" ht="16.5" x14ac:dyDescent="0.35">
      <c r="A140" s="12"/>
      <c r="B140" s="13"/>
      <c r="C140" s="13"/>
      <c r="D140" s="14"/>
      <c r="E140" s="15"/>
      <c r="F140" s="16"/>
      <c r="G140" s="16"/>
      <c r="H140" s="17"/>
      <c r="I140" s="17"/>
      <c r="J140" s="17"/>
      <c r="K140" s="111">
        <f t="shared" si="62"/>
        <v>0</v>
      </c>
      <c r="L140" s="112" t="str">
        <f>IF(K140&gt;0,IF(K140&gt;M140,"Errore n. max giorni! Verificare periodo inserito",IF(NETWORKDAYS.INTL(F140,G140,11,'MENU TENDINA'!I$30:I$41)=K140,"ok","")),"")</f>
        <v/>
      </c>
      <c r="M140" s="20" t="str">
        <f>IF(K140&gt;0,NETWORKDAYS.INTL(F140,G140,11,'MENU TENDINA'!$I$30:$I$41),"")</f>
        <v/>
      </c>
      <c r="N140" s="29"/>
      <c r="O140" s="22">
        <f t="shared" si="52"/>
        <v>0</v>
      </c>
      <c r="P140" s="22">
        <f t="shared" si="63"/>
        <v>0</v>
      </c>
      <c r="Q140" s="23">
        <f t="shared" si="53"/>
        <v>0</v>
      </c>
      <c r="R140" s="23">
        <f t="shared" si="54"/>
        <v>0</v>
      </c>
      <c r="S140" s="23">
        <f t="shared" si="55"/>
        <v>0</v>
      </c>
      <c r="T140" s="107">
        <f t="shared" si="64"/>
        <v>0</v>
      </c>
      <c r="U140" s="25">
        <f t="shared" si="56"/>
        <v>0</v>
      </c>
      <c r="V140" s="26">
        <f t="shared" si="67"/>
        <v>0</v>
      </c>
      <c r="W140" s="178">
        <f t="shared" si="57"/>
        <v>0</v>
      </c>
      <c r="X140" s="179">
        <f t="shared" si="58"/>
        <v>0</v>
      </c>
      <c r="Y140" s="178">
        <f t="shared" si="59"/>
        <v>0</v>
      </c>
      <c r="Z140" s="179">
        <f t="shared" si="60"/>
        <v>0</v>
      </c>
      <c r="AA140" s="179">
        <f t="shared" si="61"/>
        <v>0</v>
      </c>
      <c r="AB140" s="110">
        <f t="shared" si="65"/>
        <v>0</v>
      </c>
      <c r="AC140" s="103">
        <f t="shared" si="66"/>
        <v>0</v>
      </c>
    </row>
    <row r="141" spans="1:29" ht="16.5" x14ac:dyDescent="0.35">
      <c r="A141" s="12"/>
      <c r="B141" s="13"/>
      <c r="C141" s="13"/>
      <c r="D141" s="14"/>
      <c r="E141" s="15"/>
      <c r="F141" s="16"/>
      <c r="G141" s="16"/>
      <c r="H141" s="17"/>
      <c r="I141" s="17"/>
      <c r="J141" s="17"/>
      <c r="K141" s="111">
        <f t="shared" si="62"/>
        <v>0</v>
      </c>
      <c r="L141" s="112" t="str">
        <f>IF(K141&gt;0,IF(K141&gt;M141,"Errore n. max giorni! Verificare periodo inserito",IF(NETWORKDAYS.INTL(F141,G141,11,'MENU TENDINA'!I$30:I$41)=K141,"ok","")),"")</f>
        <v/>
      </c>
      <c r="M141" s="20" t="str">
        <f>IF(K141&gt;0,NETWORKDAYS.INTL(F141,G141,11,'MENU TENDINA'!$I$30:$I$41),"")</f>
        <v/>
      </c>
      <c r="N141" s="29"/>
      <c r="O141" s="22">
        <f t="shared" si="52"/>
        <v>0</v>
      </c>
      <c r="P141" s="22">
        <f t="shared" si="63"/>
        <v>0</v>
      </c>
      <c r="Q141" s="23">
        <f t="shared" si="53"/>
        <v>0</v>
      </c>
      <c r="R141" s="23">
        <f t="shared" si="54"/>
        <v>0</v>
      </c>
      <c r="S141" s="23">
        <f t="shared" si="55"/>
        <v>0</v>
      </c>
      <c r="T141" s="107">
        <f t="shared" si="64"/>
        <v>0</v>
      </c>
      <c r="U141" s="25">
        <f t="shared" si="56"/>
        <v>0</v>
      </c>
      <c r="V141" s="26">
        <f t="shared" si="67"/>
        <v>0</v>
      </c>
      <c r="W141" s="178">
        <f t="shared" si="57"/>
        <v>0</v>
      </c>
      <c r="X141" s="179">
        <f t="shared" si="58"/>
        <v>0</v>
      </c>
      <c r="Y141" s="178">
        <f t="shared" si="59"/>
        <v>0</v>
      </c>
      <c r="Z141" s="179">
        <f t="shared" si="60"/>
        <v>0</v>
      </c>
      <c r="AA141" s="179">
        <f t="shared" si="61"/>
        <v>0</v>
      </c>
      <c r="AB141" s="110">
        <f t="shared" si="65"/>
        <v>0</v>
      </c>
      <c r="AC141" s="103">
        <f t="shared" si="66"/>
        <v>0</v>
      </c>
    </row>
    <row r="142" spans="1:29" ht="16.5" x14ac:dyDescent="0.35">
      <c r="A142" s="12"/>
      <c r="B142" s="13"/>
      <c r="C142" s="13"/>
      <c r="D142" s="14"/>
      <c r="E142" s="15"/>
      <c r="F142" s="16"/>
      <c r="G142" s="16"/>
      <c r="H142" s="17"/>
      <c r="I142" s="17"/>
      <c r="J142" s="17"/>
      <c r="K142" s="111">
        <f t="shared" si="62"/>
        <v>0</v>
      </c>
      <c r="L142" s="112" t="str">
        <f>IF(K142&gt;0,IF(K142&gt;M142,"Errore n. max giorni! Verificare periodo inserito",IF(NETWORKDAYS.INTL(F142,G142,11,'MENU TENDINA'!I$30:I$41)=K142,"ok","")),"")</f>
        <v/>
      </c>
      <c r="M142" s="20" t="str">
        <f>IF(K142&gt;0,NETWORKDAYS.INTL(F142,G142,11,'MENU TENDINA'!$I$30:$I$41),"")</f>
        <v/>
      </c>
      <c r="N142" s="29"/>
      <c r="O142" s="22">
        <f t="shared" si="52"/>
        <v>0</v>
      </c>
      <c r="P142" s="22">
        <f t="shared" si="63"/>
        <v>0</v>
      </c>
      <c r="Q142" s="23">
        <f t="shared" si="53"/>
        <v>0</v>
      </c>
      <c r="R142" s="23">
        <f t="shared" si="54"/>
        <v>0</v>
      </c>
      <c r="S142" s="23">
        <f t="shared" si="55"/>
        <v>0</v>
      </c>
      <c r="T142" s="107">
        <f t="shared" si="64"/>
        <v>0</v>
      </c>
      <c r="U142" s="25">
        <f t="shared" si="56"/>
        <v>0</v>
      </c>
      <c r="V142" s="26">
        <f t="shared" si="67"/>
        <v>0</v>
      </c>
      <c r="W142" s="178">
        <f t="shared" si="57"/>
        <v>0</v>
      </c>
      <c r="X142" s="179">
        <f t="shared" si="58"/>
        <v>0</v>
      </c>
      <c r="Y142" s="178">
        <f t="shared" si="59"/>
        <v>0</v>
      </c>
      <c r="Z142" s="179">
        <f t="shared" si="60"/>
        <v>0</v>
      </c>
      <c r="AA142" s="179">
        <f t="shared" si="61"/>
        <v>0</v>
      </c>
      <c r="AB142" s="110">
        <f t="shared" si="65"/>
        <v>0</v>
      </c>
      <c r="AC142" s="103">
        <f t="shared" si="66"/>
        <v>0</v>
      </c>
    </row>
    <row r="143" spans="1:29" ht="16.5" x14ac:dyDescent="0.35">
      <c r="A143" s="12"/>
      <c r="B143" s="13"/>
      <c r="C143" s="13"/>
      <c r="D143" s="14"/>
      <c r="E143" s="15"/>
      <c r="F143" s="16"/>
      <c r="G143" s="16"/>
      <c r="H143" s="17"/>
      <c r="I143" s="17"/>
      <c r="J143" s="17"/>
      <c r="K143" s="111">
        <f t="shared" si="62"/>
        <v>0</v>
      </c>
      <c r="L143" s="112" t="str">
        <f>IF(K143&gt;0,IF(K143&gt;M143,"Errore n. max giorni! Verificare periodo inserito",IF(NETWORKDAYS.INTL(F143,G143,11,'MENU TENDINA'!I$30:I$41)=K143,"ok","")),"")</f>
        <v/>
      </c>
      <c r="M143" s="20" t="str">
        <f>IF(K143&gt;0,NETWORKDAYS.INTL(F143,G143,11,'MENU TENDINA'!$I$30:$I$41),"")</f>
        <v/>
      </c>
      <c r="N143" s="29"/>
      <c r="O143" s="22">
        <f t="shared" si="52"/>
        <v>0</v>
      </c>
      <c r="P143" s="22">
        <f t="shared" si="63"/>
        <v>0</v>
      </c>
      <c r="Q143" s="23">
        <f t="shared" si="53"/>
        <v>0</v>
      </c>
      <c r="R143" s="23">
        <f t="shared" si="54"/>
        <v>0</v>
      </c>
      <c r="S143" s="23">
        <f t="shared" si="55"/>
        <v>0</v>
      </c>
      <c r="T143" s="107">
        <f t="shared" si="64"/>
        <v>0</v>
      </c>
      <c r="U143" s="25">
        <f t="shared" si="56"/>
        <v>0</v>
      </c>
      <c r="V143" s="26">
        <f t="shared" si="67"/>
        <v>0</v>
      </c>
      <c r="W143" s="178">
        <f t="shared" si="57"/>
        <v>0</v>
      </c>
      <c r="X143" s="179">
        <f t="shared" si="58"/>
        <v>0</v>
      </c>
      <c r="Y143" s="178">
        <f t="shared" si="59"/>
        <v>0</v>
      </c>
      <c r="Z143" s="179">
        <f t="shared" si="60"/>
        <v>0</v>
      </c>
      <c r="AA143" s="179">
        <f t="shared" si="61"/>
        <v>0</v>
      </c>
      <c r="AB143" s="110">
        <f t="shared" si="65"/>
        <v>0</v>
      </c>
      <c r="AC143" s="103">
        <f t="shared" si="66"/>
        <v>0</v>
      </c>
    </row>
    <row r="144" spans="1:29" ht="16.5" x14ac:dyDescent="0.35">
      <c r="A144" s="12"/>
      <c r="B144" s="13"/>
      <c r="C144" s="13"/>
      <c r="D144" s="14"/>
      <c r="E144" s="15"/>
      <c r="F144" s="16"/>
      <c r="G144" s="16"/>
      <c r="H144" s="17"/>
      <c r="I144" s="17"/>
      <c r="J144" s="17"/>
      <c r="K144" s="111">
        <f t="shared" si="62"/>
        <v>0</v>
      </c>
      <c r="L144" s="112" t="str">
        <f>IF(K144&gt;0,IF(K144&gt;M144,"Errore n. max giorni! Verificare periodo inserito",IF(NETWORKDAYS.INTL(F144,G144,11,'MENU TENDINA'!I$30:I$41)=K144,"ok","")),"")</f>
        <v/>
      </c>
      <c r="M144" s="20" t="str">
        <f>IF(K144&gt;0,NETWORKDAYS.INTL(F144,G144,11,'MENU TENDINA'!$I$30:$I$41),"")</f>
        <v/>
      </c>
      <c r="N144" s="29"/>
      <c r="O144" s="22">
        <f t="shared" si="52"/>
        <v>0</v>
      </c>
      <c r="P144" s="22">
        <f t="shared" si="63"/>
        <v>0</v>
      </c>
      <c r="Q144" s="23">
        <f t="shared" si="53"/>
        <v>0</v>
      </c>
      <c r="R144" s="23">
        <f t="shared" si="54"/>
        <v>0</v>
      </c>
      <c r="S144" s="23">
        <f t="shared" si="55"/>
        <v>0</v>
      </c>
      <c r="T144" s="107">
        <f t="shared" si="64"/>
        <v>0</v>
      </c>
      <c r="U144" s="25">
        <f t="shared" si="56"/>
        <v>0</v>
      </c>
      <c r="V144" s="26">
        <f t="shared" si="67"/>
        <v>0</v>
      </c>
      <c r="W144" s="178">
        <f t="shared" si="57"/>
        <v>0</v>
      </c>
      <c r="X144" s="179">
        <f t="shared" si="58"/>
        <v>0</v>
      </c>
      <c r="Y144" s="178">
        <f t="shared" si="59"/>
        <v>0</v>
      </c>
      <c r="Z144" s="179">
        <f t="shared" si="60"/>
        <v>0</v>
      </c>
      <c r="AA144" s="179">
        <f t="shared" si="61"/>
        <v>0</v>
      </c>
      <c r="AB144" s="110">
        <f t="shared" si="65"/>
        <v>0</v>
      </c>
      <c r="AC144" s="103">
        <f t="shared" si="66"/>
        <v>0</v>
      </c>
    </row>
    <row r="145" spans="1:29" ht="16.5" x14ac:dyDescent="0.35">
      <c r="A145" s="12"/>
      <c r="B145" s="13"/>
      <c r="C145" s="13"/>
      <c r="D145" s="14"/>
      <c r="E145" s="15"/>
      <c r="F145" s="16"/>
      <c r="G145" s="16"/>
      <c r="H145" s="17"/>
      <c r="I145" s="17"/>
      <c r="J145" s="17"/>
      <c r="K145" s="111">
        <f t="shared" si="62"/>
        <v>0</v>
      </c>
      <c r="L145" s="112" t="str">
        <f>IF(K145&gt;0,IF(K145&gt;M145,"Errore n. max giorni! Verificare periodo inserito",IF(NETWORKDAYS.INTL(F145,G145,11,'MENU TENDINA'!I$30:I$41)=K145,"ok","")),"")</f>
        <v/>
      </c>
      <c r="M145" s="20" t="str">
        <f>IF(K145&gt;0,NETWORKDAYS.INTL(F145,G145,11,'MENU TENDINA'!$I$30:$I$41),"")</f>
        <v/>
      </c>
      <c r="N145" s="29"/>
      <c r="O145" s="22">
        <f t="shared" si="52"/>
        <v>0</v>
      </c>
      <c r="P145" s="22">
        <f t="shared" si="63"/>
        <v>0</v>
      </c>
      <c r="Q145" s="23">
        <f t="shared" si="53"/>
        <v>0</v>
      </c>
      <c r="R145" s="23">
        <f t="shared" si="54"/>
        <v>0</v>
      </c>
      <c r="S145" s="23">
        <f t="shared" si="55"/>
        <v>0</v>
      </c>
      <c r="T145" s="107">
        <f t="shared" si="64"/>
        <v>0</v>
      </c>
      <c r="U145" s="25">
        <f t="shared" si="56"/>
        <v>0</v>
      </c>
      <c r="V145" s="26">
        <f t="shared" si="67"/>
        <v>0</v>
      </c>
      <c r="W145" s="178">
        <f t="shared" si="57"/>
        <v>0</v>
      </c>
      <c r="X145" s="179">
        <f t="shared" si="58"/>
        <v>0</v>
      </c>
      <c r="Y145" s="178">
        <f t="shared" si="59"/>
        <v>0</v>
      </c>
      <c r="Z145" s="179">
        <f t="shared" si="60"/>
        <v>0</v>
      </c>
      <c r="AA145" s="179">
        <f t="shared" si="61"/>
        <v>0</v>
      </c>
      <c r="AB145" s="110">
        <f t="shared" si="65"/>
        <v>0</v>
      </c>
      <c r="AC145" s="103">
        <f t="shared" si="66"/>
        <v>0</v>
      </c>
    </row>
    <row r="146" spans="1:29" ht="16.5" x14ac:dyDescent="0.35">
      <c r="A146" s="12"/>
      <c r="B146" s="13"/>
      <c r="C146" s="13"/>
      <c r="D146" s="14"/>
      <c r="E146" s="15"/>
      <c r="F146" s="16"/>
      <c r="G146" s="16"/>
      <c r="H146" s="17"/>
      <c r="I146" s="17"/>
      <c r="J146" s="17"/>
      <c r="K146" s="111">
        <f t="shared" si="62"/>
        <v>0</v>
      </c>
      <c r="L146" s="112" t="str">
        <f>IF(K146&gt;0,IF(K146&gt;M146,"Errore n. max giorni! Verificare periodo inserito",IF(NETWORKDAYS.INTL(F146,G146,11,'MENU TENDINA'!I$30:I$41)=K146,"ok","")),"")</f>
        <v/>
      </c>
      <c r="M146" s="20" t="str">
        <f>IF(K146&gt;0,NETWORKDAYS.INTL(F146,G146,11,'MENU TENDINA'!$I$30:$I$41),"")</f>
        <v/>
      </c>
      <c r="N146" s="29"/>
      <c r="O146" s="22">
        <f t="shared" si="52"/>
        <v>0</v>
      </c>
      <c r="P146" s="22">
        <f t="shared" si="63"/>
        <v>0</v>
      </c>
      <c r="Q146" s="23">
        <f t="shared" si="53"/>
        <v>0</v>
      </c>
      <c r="R146" s="23">
        <f t="shared" si="54"/>
        <v>0</v>
      </c>
      <c r="S146" s="23">
        <f t="shared" si="55"/>
        <v>0</v>
      </c>
      <c r="T146" s="107">
        <f t="shared" si="64"/>
        <v>0</v>
      </c>
      <c r="U146" s="25">
        <f t="shared" si="56"/>
        <v>0</v>
      </c>
      <c r="V146" s="26">
        <f t="shared" si="67"/>
        <v>0</v>
      </c>
      <c r="W146" s="178">
        <f t="shared" si="57"/>
        <v>0</v>
      </c>
      <c r="X146" s="179">
        <f t="shared" si="58"/>
        <v>0</v>
      </c>
      <c r="Y146" s="178">
        <f t="shared" si="59"/>
        <v>0</v>
      </c>
      <c r="Z146" s="179">
        <f t="shared" si="60"/>
        <v>0</v>
      </c>
      <c r="AA146" s="179">
        <f t="shared" si="61"/>
        <v>0</v>
      </c>
      <c r="AB146" s="110">
        <f t="shared" si="65"/>
        <v>0</v>
      </c>
      <c r="AC146" s="103">
        <f t="shared" si="66"/>
        <v>0</v>
      </c>
    </row>
    <row r="147" spans="1:29" ht="16.5" x14ac:dyDescent="0.35">
      <c r="A147" s="12"/>
      <c r="B147" s="13"/>
      <c r="C147" s="13"/>
      <c r="D147" s="14"/>
      <c r="E147" s="15"/>
      <c r="F147" s="16"/>
      <c r="G147" s="16"/>
      <c r="H147" s="17"/>
      <c r="I147" s="17"/>
      <c r="J147" s="17"/>
      <c r="K147" s="111">
        <f t="shared" si="62"/>
        <v>0</v>
      </c>
      <c r="L147" s="112" t="str">
        <f>IF(K147&gt;0,IF(K147&gt;M147,"Errore n. max giorni! Verificare periodo inserito",IF(NETWORKDAYS.INTL(F147,G147,11,'MENU TENDINA'!I$30:I$41)=K147,"ok","")),"")</f>
        <v/>
      </c>
      <c r="M147" s="20" t="str">
        <f>IF(K147&gt;0,NETWORKDAYS.INTL(F147,G147,11,'MENU TENDINA'!$I$30:$I$41),"")</f>
        <v/>
      </c>
      <c r="N147" s="29"/>
      <c r="O147" s="22">
        <f t="shared" si="52"/>
        <v>0</v>
      </c>
      <c r="P147" s="22">
        <f t="shared" si="63"/>
        <v>0</v>
      </c>
      <c r="Q147" s="23">
        <f t="shared" si="53"/>
        <v>0</v>
      </c>
      <c r="R147" s="23">
        <f t="shared" si="54"/>
        <v>0</v>
      </c>
      <c r="S147" s="23">
        <f t="shared" si="55"/>
        <v>0</v>
      </c>
      <c r="T147" s="107">
        <f t="shared" si="64"/>
        <v>0</v>
      </c>
      <c r="U147" s="25">
        <f t="shared" si="56"/>
        <v>0</v>
      </c>
      <c r="V147" s="26">
        <f t="shared" si="67"/>
        <v>0</v>
      </c>
      <c r="W147" s="178">
        <f t="shared" si="57"/>
        <v>0</v>
      </c>
      <c r="X147" s="179">
        <f t="shared" si="58"/>
        <v>0</v>
      </c>
      <c r="Y147" s="178">
        <f t="shared" si="59"/>
        <v>0</v>
      </c>
      <c r="Z147" s="179">
        <f t="shared" si="60"/>
        <v>0</v>
      </c>
      <c r="AA147" s="179">
        <f t="shared" si="61"/>
        <v>0</v>
      </c>
      <c r="AB147" s="110">
        <f t="shared" si="65"/>
        <v>0</v>
      </c>
      <c r="AC147" s="103">
        <f t="shared" si="66"/>
        <v>0</v>
      </c>
    </row>
    <row r="148" spans="1:29" ht="16.5" x14ac:dyDescent="0.35">
      <c r="A148" s="12"/>
      <c r="B148" s="13"/>
      <c r="C148" s="13"/>
      <c r="D148" s="14"/>
      <c r="E148" s="15"/>
      <c r="F148" s="16"/>
      <c r="G148" s="16"/>
      <c r="H148" s="17"/>
      <c r="I148" s="17"/>
      <c r="J148" s="17"/>
      <c r="K148" s="111">
        <f t="shared" si="62"/>
        <v>0</v>
      </c>
      <c r="L148" s="112" t="str">
        <f>IF(K148&gt;0,IF(K148&gt;M148,"Errore n. max giorni! Verificare periodo inserito",IF(NETWORKDAYS.INTL(F148,G148,11,'MENU TENDINA'!I$30:I$41)=K148,"ok","")),"")</f>
        <v/>
      </c>
      <c r="M148" s="20" t="str">
        <f>IF(K148&gt;0,NETWORKDAYS.INTL(F148,G148,11,'MENU TENDINA'!$I$30:$I$41),"")</f>
        <v/>
      </c>
      <c r="N148" s="29"/>
      <c r="O148" s="22">
        <f t="shared" si="52"/>
        <v>0</v>
      </c>
      <c r="P148" s="22">
        <f t="shared" si="63"/>
        <v>0</v>
      </c>
      <c r="Q148" s="23">
        <f t="shared" si="53"/>
        <v>0</v>
      </c>
      <c r="R148" s="23">
        <f t="shared" si="54"/>
        <v>0</v>
      </c>
      <c r="S148" s="23">
        <f t="shared" si="55"/>
        <v>0</v>
      </c>
      <c r="T148" s="107">
        <f t="shared" si="64"/>
        <v>0</v>
      </c>
      <c r="U148" s="25">
        <f t="shared" si="56"/>
        <v>0</v>
      </c>
      <c r="V148" s="26">
        <f t="shared" si="67"/>
        <v>0</v>
      </c>
      <c r="W148" s="178">
        <f t="shared" si="57"/>
        <v>0</v>
      </c>
      <c r="X148" s="179">
        <f t="shared" si="58"/>
        <v>0</v>
      </c>
      <c r="Y148" s="178">
        <f t="shared" si="59"/>
        <v>0</v>
      </c>
      <c r="Z148" s="179">
        <f t="shared" si="60"/>
        <v>0</v>
      </c>
      <c r="AA148" s="179">
        <f t="shared" si="61"/>
        <v>0</v>
      </c>
      <c r="AB148" s="110">
        <f t="shared" si="65"/>
        <v>0</v>
      </c>
      <c r="AC148" s="103">
        <f t="shared" si="66"/>
        <v>0</v>
      </c>
    </row>
    <row r="149" spans="1:29" ht="17.25" thickBot="1" x14ac:dyDescent="0.4">
      <c r="A149" s="61"/>
      <c r="B149" s="45"/>
      <c r="C149" s="45"/>
      <c r="D149" s="46"/>
      <c r="E149" s="47"/>
      <c r="F149" s="48"/>
      <c r="G149" s="48"/>
      <c r="H149" s="17"/>
      <c r="I149" s="49"/>
      <c r="J149" s="49"/>
      <c r="K149" s="111">
        <f t="shared" si="62"/>
        <v>0</v>
      </c>
      <c r="L149" s="112" t="str">
        <f>IF(K149&gt;0,IF(K149&gt;M149,"Errore n. max giorni! Verificare periodo inserito",IF(NETWORKDAYS.INTL(F149,G149,11,'MENU TENDINA'!I$30:I$41)=K149,"ok","")),"")</f>
        <v/>
      </c>
      <c r="M149" s="79" t="str">
        <f>IF(K149&gt;0,NETWORKDAYS.INTL(F149,G149,11,'MENU TENDINA'!$I$30:$I$41),"")</f>
        <v/>
      </c>
      <c r="N149" s="83"/>
      <c r="O149" s="54">
        <f t="shared" si="52"/>
        <v>0</v>
      </c>
      <c r="P149" s="22">
        <f t="shared" si="63"/>
        <v>0</v>
      </c>
      <c r="Q149" s="55">
        <f t="shared" si="53"/>
        <v>0</v>
      </c>
      <c r="R149" s="55">
        <f t="shared" si="54"/>
        <v>0</v>
      </c>
      <c r="S149" s="55">
        <f t="shared" si="55"/>
        <v>0</v>
      </c>
      <c r="T149" s="107">
        <f t="shared" si="64"/>
        <v>0</v>
      </c>
      <c r="U149" s="57">
        <f t="shared" si="56"/>
        <v>0</v>
      </c>
      <c r="V149" s="58">
        <f t="shared" si="67"/>
        <v>0</v>
      </c>
      <c r="W149" s="180">
        <f t="shared" si="57"/>
        <v>0</v>
      </c>
      <c r="X149" s="181">
        <f t="shared" si="58"/>
        <v>0</v>
      </c>
      <c r="Y149" s="180">
        <f t="shared" si="59"/>
        <v>0</v>
      </c>
      <c r="Z149" s="181">
        <f t="shared" si="60"/>
        <v>0</v>
      </c>
      <c r="AA149" s="181">
        <f t="shared" si="61"/>
        <v>0</v>
      </c>
      <c r="AB149" s="110">
        <f t="shared" si="65"/>
        <v>0</v>
      </c>
      <c r="AC149" s="103">
        <f t="shared" si="66"/>
        <v>0</v>
      </c>
    </row>
    <row r="150" spans="1:29" ht="28.15" customHeight="1" thickBot="1" x14ac:dyDescent="0.4">
      <c r="A150" s="182">
        <f>IF(SUM(A7:A149)&gt;0,LARGE($A$7:$A$149,1),0)</f>
        <v>0</v>
      </c>
      <c r="B150" s="183"/>
      <c r="C150" s="183"/>
      <c r="D150" s="183"/>
      <c r="E150" s="183"/>
      <c r="F150" s="183"/>
      <c r="G150" s="183"/>
      <c r="H150" s="184">
        <f>ROUND(SUM(H7:H149),2)</f>
        <v>0</v>
      </c>
      <c r="I150" s="183"/>
      <c r="J150" s="183"/>
      <c r="K150" s="71"/>
      <c r="L150" s="72"/>
      <c r="M150" s="71"/>
      <c r="N150" s="185"/>
      <c r="O150" s="74"/>
      <c r="P150" s="74"/>
      <c r="Q150" s="65"/>
      <c r="R150" s="65"/>
      <c r="S150" s="65"/>
      <c r="T150" s="183">
        <f>ROUND(SUM(T7:T149),2)</f>
        <v>0</v>
      </c>
      <c r="U150" s="75"/>
      <c r="V150" s="76"/>
      <c r="W150" s="67"/>
      <c r="X150" s="69"/>
      <c r="Y150" s="67"/>
      <c r="Z150" s="69"/>
      <c r="AA150" s="69"/>
      <c r="AB150" s="186">
        <f>ROUND(SUM(AB7:AB149),2)</f>
        <v>0</v>
      </c>
      <c r="AC150" s="187">
        <f>ROUND(SUM(AC7:AC149),2)</f>
        <v>0</v>
      </c>
    </row>
  </sheetData>
  <sheetProtection algorithmName="SHA-512" hashValue="waYb9/mHsPOQPY0e1dyYEbIlOmpGUJ1y1Bm5RPq6/Yy6iD9heiC+IQqNr1PhjMqLeGiSr6USE7+NlYIgW9hOiw==" saltValue="whDQStbufVyoRBwhOC4JaQ==" spinCount="100000" sheet="1" objects="1" scenarios="1"/>
  <mergeCells count="9">
    <mergeCell ref="Q5:T5"/>
    <mergeCell ref="U5:V5"/>
    <mergeCell ref="W5:AC5"/>
    <mergeCell ref="A4:AC4"/>
    <mergeCell ref="B5:C5"/>
    <mergeCell ref="D5:E5"/>
    <mergeCell ref="F5:G5"/>
    <mergeCell ref="O5:P5"/>
    <mergeCell ref="H5:L5"/>
  </mergeCells>
  <conditionalFormatting sqref="L7:L150">
    <cfRule type="cellIs" dxfId="0" priority="1" operator="equal">
      <formula>"Errore! Verificare Giorni"</formula>
    </cfRule>
  </conditionalFormatting>
  <dataValidations count="9">
    <dataValidation type="date" allowBlank="1" showInputMessage="1" showErrorMessage="1" sqref="WVN982838:WVO983179 WLR982838:WLS983179 F130870:G131211 JB65334:JC65675 SX65334:SY65675 ACT65334:ACU65675 AMP65334:AMQ65675 AWL65334:AWM65675 BGH65334:BGI65675 BQD65334:BQE65675 BZZ65334:CAA65675 CJV65334:CJW65675 CTR65334:CTS65675 DDN65334:DDO65675 DNJ65334:DNK65675 DXF65334:DXG65675 EHB65334:EHC65675 EQX65334:EQY65675 FAT65334:FAU65675 FKP65334:FKQ65675 FUL65334:FUM65675 GEH65334:GEI65675 GOD65334:GOE65675 GXZ65334:GYA65675 HHV65334:HHW65675 HRR65334:HRS65675 IBN65334:IBO65675 ILJ65334:ILK65675 IVF65334:IVG65675 JFB65334:JFC65675 JOX65334:JOY65675 JYT65334:JYU65675 KIP65334:KIQ65675 KSL65334:KSM65675 LCH65334:LCI65675 LMD65334:LME65675 LVZ65334:LWA65675 MFV65334:MFW65675 MPR65334:MPS65675 MZN65334:MZO65675 NJJ65334:NJK65675 NTF65334:NTG65675 ODB65334:ODC65675 OMX65334:OMY65675 OWT65334:OWU65675 PGP65334:PGQ65675 PQL65334:PQM65675 QAH65334:QAI65675 QKD65334:QKE65675 QTZ65334:QUA65675 RDV65334:RDW65675 RNR65334:RNS65675 RXN65334:RXO65675 SHJ65334:SHK65675 SRF65334:SRG65675 TBB65334:TBC65675 TKX65334:TKY65675 TUT65334:TUU65675 UEP65334:UEQ65675 UOL65334:UOM65675 UYH65334:UYI65675 VID65334:VIE65675 VRZ65334:VSA65675 WBV65334:WBW65675 WLR65334:WLS65675 WVN65334:WVO65675 F196406:G196747 JB130870:JC131211 SX130870:SY131211 ACT130870:ACU131211 AMP130870:AMQ131211 AWL130870:AWM131211 BGH130870:BGI131211 BQD130870:BQE131211 BZZ130870:CAA131211 CJV130870:CJW131211 CTR130870:CTS131211 DDN130870:DDO131211 DNJ130870:DNK131211 DXF130870:DXG131211 EHB130870:EHC131211 EQX130870:EQY131211 FAT130870:FAU131211 FKP130870:FKQ131211 FUL130870:FUM131211 GEH130870:GEI131211 GOD130870:GOE131211 GXZ130870:GYA131211 HHV130870:HHW131211 HRR130870:HRS131211 IBN130870:IBO131211 ILJ130870:ILK131211 IVF130870:IVG131211 JFB130870:JFC131211 JOX130870:JOY131211 JYT130870:JYU131211 KIP130870:KIQ131211 KSL130870:KSM131211 LCH130870:LCI131211 LMD130870:LME131211 LVZ130870:LWA131211 MFV130870:MFW131211 MPR130870:MPS131211 MZN130870:MZO131211 NJJ130870:NJK131211 NTF130870:NTG131211 ODB130870:ODC131211 OMX130870:OMY131211 OWT130870:OWU131211 PGP130870:PGQ131211 PQL130870:PQM131211 QAH130870:QAI131211 QKD130870:QKE131211 QTZ130870:QUA131211 RDV130870:RDW131211 RNR130870:RNS131211 RXN130870:RXO131211 SHJ130870:SHK131211 SRF130870:SRG131211 TBB130870:TBC131211 TKX130870:TKY131211 TUT130870:TUU131211 UEP130870:UEQ131211 UOL130870:UOM131211 UYH130870:UYI131211 VID130870:VIE131211 VRZ130870:VSA131211 WBV130870:WBW131211 WLR130870:WLS131211 WVN130870:WVO131211 F261942:G262283 JB196406:JC196747 SX196406:SY196747 ACT196406:ACU196747 AMP196406:AMQ196747 AWL196406:AWM196747 BGH196406:BGI196747 BQD196406:BQE196747 BZZ196406:CAA196747 CJV196406:CJW196747 CTR196406:CTS196747 DDN196406:DDO196747 DNJ196406:DNK196747 DXF196406:DXG196747 EHB196406:EHC196747 EQX196406:EQY196747 FAT196406:FAU196747 FKP196406:FKQ196747 FUL196406:FUM196747 GEH196406:GEI196747 GOD196406:GOE196747 GXZ196406:GYA196747 HHV196406:HHW196747 HRR196406:HRS196747 IBN196406:IBO196747 ILJ196406:ILK196747 IVF196406:IVG196747 JFB196406:JFC196747 JOX196406:JOY196747 JYT196406:JYU196747 KIP196406:KIQ196747 KSL196406:KSM196747 LCH196406:LCI196747 LMD196406:LME196747 LVZ196406:LWA196747 MFV196406:MFW196747 MPR196406:MPS196747 MZN196406:MZO196747 NJJ196406:NJK196747 NTF196406:NTG196747 ODB196406:ODC196747 OMX196406:OMY196747 OWT196406:OWU196747 PGP196406:PGQ196747 PQL196406:PQM196747 QAH196406:QAI196747 QKD196406:QKE196747 QTZ196406:QUA196747 RDV196406:RDW196747 RNR196406:RNS196747 RXN196406:RXO196747 SHJ196406:SHK196747 SRF196406:SRG196747 TBB196406:TBC196747 TKX196406:TKY196747 TUT196406:TUU196747 UEP196406:UEQ196747 UOL196406:UOM196747 UYH196406:UYI196747 VID196406:VIE196747 VRZ196406:VSA196747 WBV196406:WBW196747 WLR196406:WLS196747 WVN196406:WVO196747 F327478:G327819 JB261942:JC262283 SX261942:SY262283 ACT261942:ACU262283 AMP261942:AMQ262283 AWL261942:AWM262283 BGH261942:BGI262283 BQD261942:BQE262283 BZZ261942:CAA262283 CJV261942:CJW262283 CTR261942:CTS262283 DDN261942:DDO262283 DNJ261942:DNK262283 DXF261942:DXG262283 EHB261942:EHC262283 EQX261942:EQY262283 FAT261942:FAU262283 FKP261942:FKQ262283 FUL261942:FUM262283 GEH261942:GEI262283 GOD261942:GOE262283 GXZ261942:GYA262283 HHV261942:HHW262283 HRR261942:HRS262283 IBN261942:IBO262283 ILJ261942:ILK262283 IVF261942:IVG262283 JFB261942:JFC262283 JOX261942:JOY262283 JYT261942:JYU262283 KIP261942:KIQ262283 KSL261942:KSM262283 LCH261942:LCI262283 LMD261942:LME262283 LVZ261942:LWA262283 MFV261942:MFW262283 MPR261942:MPS262283 MZN261942:MZO262283 NJJ261942:NJK262283 NTF261942:NTG262283 ODB261942:ODC262283 OMX261942:OMY262283 OWT261942:OWU262283 PGP261942:PGQ262283 PQL261942:PQM262283 QAH261942:QAI262283 QKD261942:QKE262283 QTZ261942:QUA262283 RDV261942:RDW262283 RNR261942:RNS262283 RXN261942:RXO262283 SHJ261942:SHK262283 SRF261942:SRG262283 TBB261942:TBC262283 TKX261942:TKY262283 TUT261942:TUU262283 UEP261942:UEQ262283 UOL261942:UOM262283 UYH261942:UYI262283 VID261942:VIE262283 VRZ261942:VSA262283 WBV261942:WBW262283 WLR261942:WLS262283 WVN261942:WVO262283 F393014:G393355 JB327478:JC327819 SX327478:SY327819 ACT327478:ACU327819 AMP327478:AMQ327819 AWL327478:AWM327819 BGH327478:BGI327819 BQD327478:BQE327819 BZZ327478:CAA327819 CJV327478:CJW327819 CTR327478:CTS327819 DDN327478:DDO327819 DNJ327478:DNK327819 DXF327478:DXG327819 EHB327478:EHC327819 EQX327478:EQY327819 FAT327478:FAU327819 FKP327478:FKQ327819 FUL327478:FUM327819 GEH327478:GEI327819 GOD327478:GOE327819 GXZ327478:GYA327819 HHV327478:HHW327819 HRR327478:HRS327819 IBN327478:IBO327819 ILJ327478:ILK327819 IVF327478:IVG327819 JFB327478:JFC327819 JOX327478:JOY327819 JYT327478:JYU327819 KIP327478:KIQ327819 KSL327478:KSM327819 LCH327478:LCI327819 LMD327478:LME327819 LVZ327478:LWA327819 MFV327478:MFW327819 MPR327478:MPS327819 MZN327478:MZO327819 NJJ327478:NJK327819 NTF327478:NTG327819 ODB327478:ODC327819 OMX327478:OMY327819 OWT327478:OWU327819 PGP327478:PGQ327819 PQL327478:PQM327819 QAH327478:QAI327819 QKD327478:QKE327819 QTZ327478:QUA327819 RDV327478:RDW327819 RNR327478:RNS327819 RXN327478:RXO327819 SHJ327478:SHK327819 SRF327478:SRG327819 TBB327478:TBC327819 TKX327478:TKY327819 TUT327478:TUU327819 UEP327478:UEQ327819 UOL327478:UOM327819 UYH327478:UYI327819 VID327478:VIE327819 VRZ327478:VSA327819 WBV327478:WBW327819 WLR327478:WLS327819 WVN327478:WVO327819 F458550:G458891 JB393014:JC393355 SX393014:SY393355 ACT393014:ACU393355 AMP393014:AMQ393355 AWL393014:AWM393355 BGH393014:BGI393355 BQD393014:BQE393355 BZZ393014:CAA393355 CJV393014:CJW393355 CTR393014:CTS393355 DDN393014:DDO393355 DNJ393014:DNK393355 DXF393014:DXG393355 EHB393014:EHC393355 EQX393014:EQY393355 FAT393014:FAU393355 FKP393014:FKQ393355 FUL393014:FUM393355 GEH393014:GEI393355 GOD393014:GOE393355 GXZ393014:GYA393355 HHV393014:HHW393355 HRR393014:HRS393355 IBN393014:IBO393355 ILJ393014:ILK393355 IVF393014:IVG393355 JFB393014:JFC393355 JOX393014:JOY393355 JYT393014:JYU393355 KIP393014:KIQ393355 KSL393014:KSM393355 LCH393014:LCI393355 LMD393014:LME393355 LVZ393014:LWA393355 MFV393014:MFW393355 MPR393014:MPS393355 MZN393014:MZO393355 NJJ393014:NJK393355 NTF393014:NTG393355 ODB393014:ODC393355 OMX393014:OMY393355 OWT393014:OWU393355 PGP393014:PGQ393355 PQL393014:PQM393355 QAH393014:QAI393355 QKD393014:QKE393355 QTZ393014:QUA393355 RDV393014:RDW393355 RNR393014:RNS393355 RXN393014:RXO393355 SHJ393014:SHK393355 SRF393014:SRG393355 TBB393014:TBC393355 TKX393014:TKY393355 TUT393014:TUU393355 UEP393014:UEQ393355 UOL393014:UOM393355 UYH393014:UYI393355 VID393014:VIE393355 VRZ393014:VSA393355 WBV393014:WBW393355 WLR393014:WLS393355 WVN393014:WVO393355 F524086:G524427 JB458550:JC458891 SX458550:SY458891 ACT458550:ACU458891 AMP458550:AMQ458891 AWL458550:AWM458891 BGH458550:BGI458891 BQD458550:BQE458891 BZZ458550:CAA458891 CJV458550:CJW458891 CTR458550:CTS458891 DDN458550:DDO458891 DNJ458550:DNK458891 DXF458550:DXG458891 EHB458550:EHC458891 EQX458550:EQY458891 FAT458550:FAU458891 FKP458550:FKQ458891 FUL458550:FUM458891 GEH458550:GEI458891 GOD458550:GOE458891 GXZ458550:GYA458891 HHV458550:HHW458891 HRR458550:HRS458891 IBN458550:IBO458891 ILJ458550:ILK458891 IVF458550:IVG458891 JFB458550:JFC458891 JOX458550:JOY458891 JYT458550:JYU458891 KIP458550:KIQ458891 KSL458550:KSM458891 LCH458550:LCI458891 LMD458550:LME458891 LVZ458550:LWA458891 MFV458550:MFW458891 MPR458550:MPS458891 MZN458550:MZO458891 NJJ458550:NJK458891 NTF458550:NTG458891 ODB458550:ODC458891 OMX458550:OMY458891 OWT458550:OWU458891 PGP458550:PGQ458891 PQL458550:PQM458891 QAH458550:QAI458891 QKD458550:QKE458891 QTZ458550:QUA458891 RDV458550:RDW458891 RNR458550:RNS458891 RXN458550:RXO458891 SHJ458550:SHK458891 SRF458550:SRG458891 TBB458550:TBC458891 TKX458550:TKY458891 TUT458550:TUU458891 UEP458550:UEQ458891 UOL458550:UOM458891 UYH458550:UYI458891 VID458550:VIE458891 VRZ458550:VSA458891 WBV458550:WBW458891 WLR458550:WLS458891 WVN458550:WVO458891 F589622:G589963 JB524086:JC524427 SX524086:SY524427 ACT524086:ACU524427 AMP524086:AMQ524427 AWL524086:AWM524427 BGH524086:BGI524427 BQD524086:BQE524427 BZZ524086:CAA524427 CJV524086:CJW524427 CTR524086:CTS524427 DDN524086:DDO524427 DNJ524086:DNK524427 DXF524086:DXG524427 EHB524086:EHC524427 EQX524086:EQY524427 FAT524086:FAU524427 FKP524086:FKQ524427 FUL524086:FUM524427 GEH524086:GEI524427 GOD524086:GOE524427 GXZ524086:GYA524427 HHV524086:HHW524427 HRR524086:HRS524427 IBN524086:IBO524427 ILJ524086:ILK524427 IVF524086:IVG524427 JFB524086:JFC524427 JOX524086:JOY524427 JYT524086:JYU524427 KIP524086:KIQ524427 KSL524086:KSM524427 LCH524086:LCI524427 LMD524086:LME524427 LVZ524086:LWA524427 MFV524086:MFW524427 MPR524086:MPS524427 MZN524086:MZO524427 NJJ524086:NJK524427 NTF524086:NTG524427 ODB524086:ODC524427 OMX524086:OMY524427 OWT524086:OWU524427 PGP524086:PGQ524427 PQL524086:PQM524427 QAH524086:QAI524427 QKD524086:QKE524427 QTZ524086:QUA524427 RDV524086:RDW524427 RNR524086:RNS524427 RXN524086:RXO524427 SHJ524086:SHK524427 SRF524086:SRG524427 TBB524086:TBC524427 TKX524086:TKY524427 TUT524086:TUU524427 UEP524086:UEQ524427 UOL524086:UOM524427 UYH524086:UYI524427 VID524086:VIE524427 VRZ524086:VSA524427 WBV524086:WBW524427 WLR524086:WLS524427 WVN524086:WVO524427 F655158:G655499 JB589622:JC589963 SX589622:SY589963 ACT589622:ACU589963 AMP589622:AMQ589963 AWL589622:AWM589963 BGH589622:BGI589963 BQD589622:BQE589963 BZZ589622:CAA589963 CJV589622:CJW589963 CTR589622:CTS589963 DDN589622:DDO589963 DNJ589622:DNK589963 DXF589622:DXG589963 EHB589622:EHC589963 EQX589622:EQY589963 FAT589622:FAU589963 FKP589622:FKQ589963 FUL589622:FUM589963 GEH589622:GEI589963 GOD589622:GOE589963 GXZ589622:GYA589963 HHV589622:HHW589963 HRR589622:HRS589963 IBN589622:IBO589963 ILJ589622:ILK589963 IVF589622:IVG589963 JFB589622:JFC589963 JOX589622:JOY589963 JYT589622:JYU589963 KIP589622:KIQ589963 KSL589622:KSM589963 LCH589622:LCI589963 LMD589622:LME589963 LVZ589622:LWA589963 MFV589622:MFW589963 MPR589622:MPS589963 MZN589622:MZO589963 NJJ589622:NJK589963 NTF589622:NTG589963 ODB589622:ODC589963 OMX589622:OMY589963 OWT589622:OWU589963 PGP589622:PGQ589963 PQL589622:PQM589963 QAH589622:QAI589963 QKD589622:QKE589963 QTZ589622:QUA589963 RDV589622:RDW589963 RNR589622:RNS589963 RXN589622:RXO589963 SHJ589622:SHK589963 SRF589622:SRG589963 TBB589622:TBC589963 TKX589622:TKY589963 TUT589622:TUU589963 UEP589622:UEQ589963 UOL589622:UOM589963 UYH589622:UYI589963 VID589622:VIE589963 VRZ589622:VSA589963 WBV589622:WBW589963 WLR589622:WLS589963 WVN589622:WVO589963 F720694:G721035 JB655158:JC655499 SX655158:SY655499 ACT655158:ACU655499 AMP655158:AMQ655499 AWL655158:AWM655499 BGH655158:BGI655499 BQD655158:BQE655499 BZZ655158:CAA655499 CJV655158:CJW655499 CTR655158:CTS655499 DDN655158:DDO655499 DNJ655158:DNK655499 DXF655158:DXG655499 EHB655158:EHC655499 EQX655158:EQY655499 FAT655158:FAU655499 FKP655158:FKQ655499 FUL655158:FUM655499 GEH655158:GEI655499 GOD655158:GOE655499 GXZ655158:GYA655499 HHV655158:HHW655499 HRR655158:HRS655499 IBN655158:IBO655499 ILJ655158:ILK655499 IVF655158:IVG655499 JFB655158:JFC655499 JOX655158:JOY655499 JYT655158:JYU655499 KIP655158:KIQ655499 KSL655158:KSM655499 LCH655158:LCI655499 LMD655158:LME655499 LVZ655158:LWA655499 MFV655158:MFW655499 MPR655158:MPS655499 MZN655158:MZO655499 NJJ655158:NJK655499 NTF655158:NTG655499 ODB655158:ODC655499 OMX655158:OMY655499 OWT655158:OWU655499 PGP655158:PGQ655499 PQL655158:PQM655499 QAH655158:QAI655499 QKD655158:QKE655499 QTZ655158:QUA655499 RDV655158:RDW655499 RNR655158:RNS655499 RXN655158:RXO655499 SHJ655158:SHK655499 SRF655158:SRG655499 TBB655158:TBC655499 TKX655158:TKY655499 TUT655158:TUU655499 UEP655158:UEQ655499 UOL655158:UOM655499 UYH655158:UYI655499 VID655158:VIE655499 VRZ655158:VSA655499 WBV655158:WBW655499 WLR655158:WLS655499 WVN655158:WVO655499 F786230:G786571 JB720694:JC721035 SX720694:SY721035 ACT720694:ACU721035 AMP720694:AMQ721035 AWL720694:AWM721035 BGH720694:BGI721035 BQD720694:BQE721035 BZZ720694:CAA721035 CJV720694:CJW721035 CTR720694:CTS721035 DDN720694:DDO721035 DNJ720694:DNK721035 DXF720694:DXG721035 EHB720694:EHC721035 EQX720694:EQY721035 FAT720694:FAU721035 FKP720694:FKQ721035 FUL720694:FUM721035 GEH720694:GEI721035 GOD720694:GOE721035 GXZ720694:GYA721035 HHV720694:HHW721035 HRR720694:HRS721035 IBN720694:IBO721035 ILJ720694:ILK721035 IVF720694:IVG721035 JFB720694:JFC721035 JOX720694:JOY721035 JYT720694:JYU721035 KIP720694:KIQ721035 KSL720694:KSM721035 LCH720694:LCI721035 LMD720694:LME721035 LVZ720694:LWA721035 MFV720694:MFW721035 MPR720694:MPS721035 MZN720694:MZO721035 NJJ720694:NJK721035 NTF720694:NTG721035 ODB720694:ODC721035 OMX720694:OMY721035 OWT720694:OWU721035 PGP720694:PGQ721035 PQL720694:PQM721035 QAH720694:QAI721035 QKD720694:QKE721035 QTZ720694:QUA721035 RDV720694:RDW721035 RNR720694:RNS721035 RXN720694:RXO721035 SHJ720694:SHK721035 SRF720694:SRG721035 TBB720694:TBC721035 TKX720694:TKY721035 TUT720694:TUU721035 UEP720694:UEQ721035 UOL720694:UOM721035 UYH720694:UYI721035 VID720694:VIE721035 VRZ720694:VSA721035 WBV720694:WBW721035 WLR720694:WLS721035 WVN720694:WVO721035 F851766:G852107 JB786230:JC786571 SX786230:SY786571 ACT786230:ACU786571 AMP786230:AMQ786571 AWL786230:AWM786571 BGH786230:BGI786571 BQD786230:BQE786571 BZZ786230:CAA786571 CJV786230:CJW786571 CTR786230:CTS786571 DDN786230:DDO786571 DNJ786230:DNK786571 DXF786230:DXG786571 EHB786230:EHC786571 EQX786230:EQY786571 FAT786230:FAU786571 FKP786230:FKQ786571 FUL786230:FUM786571 GEH786230:GEI786571 GOD786230:GOE786571 GXZ786230:GYA786571 HHV786230:HHW786571 HRR786230:HRS786571 IBN786230:IBO786571 ILJ786230:ILK786571 IVF786230:IVG786571 JFB786230:JFC786571 JOX786230:JOY786571 JYT786230:JYU786571 KIP786230:KIQ786571 KSL786230:KSM786571 LCH786230:LCI786571 LMD786230:LME786571 LVZ786230:LWA786571 MFV786230:MFW786571 MPR786230:MPS786571 MZN786230:MZO786571 NJJ786230:NJK786571 NTF786230:NTG786571 ODB786230:ODC786571 OMX786230:OMY786571 OWT786230:OWU786571 PGP786230:PGQ786571 PQL786230:PQM786571 QAH786230:QAI786571 QKD786230:QKE786571 QTZ786230:QUA786571 RDV786230:RDW786571 RNR786230:RNS786571 RXN786230:RXO786571 SHJ786230:SHK786571 SRF786230:SRG786571 TBB786230:TBC786571 TKX786230:TKY786571 TUT786230:TUU786571 UEP786230:UEQ786571 UOL786230:UOM786571 UYH786230:UYI786571 VID786230:VIE786571 VRZ786230:VSA786571 WBV786230:WBW786571 WLR786230:WLS786571 WVN786230:WVO786571 F917302:G917643 JB851766:JC852107 SX851766:SY852107 ACT851766:ACU852107 AMP851766:AMQ852107 AWL851766:AWM852107 BGH851766:BGI852107 BQD851766:BQE852107 BZZ851766:CAA852107 CJV851766:CJW852107 CTR851766:CTS852107 DDN851766:DDO852107 DNJ851766:DNK852107 DXF851766:DXG852107 EHB851766:EHC852107 EQX851766:EQY852107 FAT851766:FAU852107 FKP851766:FKQ852107 FUL851766:FUM852107 GEH851766:GEI852107 GOD851766:GOE852107 GXZ851766:GYA852107 HHV851766:HHW852107 HRR851766:HRS852107 IBN851766:IBO852107 ILJ851766:ILK852107 IVF851766:IVG852107 JFB851766:JFC852107 JOX851766:JOY852107 JYT851766:JYU852107 KIP851766:KIQ852107 KSL851766:KSM852107 LCH851766:LCI852107 LMD851766:LME852107 LVZ851766:LWA852107 MFV851766:MFW852107 MPR851766:MPS852107 MZN851766:MZO852107 NJJ851766:NJK852107 NTF851766:NTG852107 ODB851766:ODC852107 OMX851766:OMY852107 OWT851766:OWU852107 PGP851766:PGQ852107 PQL851766:PQM852107 QAH851766:QAI852107 QKD851766:QKE852107 QTZ851766:QUA852107 RDV851766:RDW852107 RNR851766:RNS852107 RXN851766:RXO852107 SHJ851766:SHK852107 SRF851766:SRG852107 TBB851766:TBC852107 TKX851766:TKY852107 TUT851766:TUU852107 UEP851766:UEQ852107 UOL851766:UOM852107 UYH851766:UYI852107 VID851766:VIE852107 VRZ851766:VSA852107 WBV851766:WBW852107 WLR851766:WLS852107 WVN851766:WVO852107 F982838:G983179 JB917302:JC917643 SX917302:SY917643 ACT917302:ACU917643 AMP917302:AMQ917643 AWL917302:AWM917643 BGH917302:BGI917643 BQD917302:BQE917643 BZZ917302:CAA917643 CJV917302:CJW917643 CTR917302:CTS917643 DDN917302:DDO917643 DNJ917302:DNK917643 DXF917302:DXG917643 EHB917302:EHC917643 EQX917302:EQY917643 FAT917302:FAU917643 FKP917302:FKQ917643 FUL917302:FUM917643 GEH917302:GEI917643 GOD917302:GOE917643 GXZ917302:GYA917643 HHV917302:HHW917643 HRR917302:HRS917643 IBN917302:IBO917643 ILJ917302:ILK917643 IVF917302:IVG917643 JFB917302:JFC917643 JOX917302:JOY917643 JYT917302:JYU917643 KIP917302:KIQ917643 KSL917302:KSM917643 LCH917302:LCI917643 LMD917302:LME917643 LVZ917302:LWA917643 MFV917302:MFW917643 MPR917302:MPS917643 MZN917302:MZO917643 NJJ917302:NJK917643 NTF917302:NTG917643 ODB917302:ODC917643 OMX917302:OMY917643 OWT917302:OWU917643 PGP917302:PGQ917643 PQL917302:PQM917643 QAH917302:QAI917643 QKD917302:QKE917643 QTZ917302:QUA917643 RDV917302:RDW917643 RNR917302:RNS917643 RXN917302:RXO917643 SHJ917302:SHK917643 SRF917302:SRG917643 TBB917302:TBC917643 TKX917302:TKY917643 TUT917302:TUU917643 UEP917302:UEQ917643 UOL917302:UOM917643 UYH917302:UYI917643 VID917302:VIE917643 VRZ917302:VSA917643 WBV917302:WBW917643 WLR917302:WLS917643 WVN917302:WVO917643 WVN7:WVO149 JB982838:JC983179 SX982838:SY983179 ACT982838:ACU983179 AMP982838:AMQ983179 AWL982838:AWM983179 BGH982838:BGI983179 BQD982838:BQE983179 BZZ982838:CAA983179 CJV982838:CJW983179 CTR982838:CTS983179 DDN982838:DDO983179 DNJ982838:DNK983179 DXF982838:DXG983179 EHB982838:EHC983179 EQX982838:EQY983179 FAT982838:FAU983179 FKP982838:FKQ983179 FUL982838:FUM983179 GEH982838:GEI983179 GOD982838:GOE983179 GXZ982838:GYA983179 HHV982838:HHW983179 HRR982838:HRS983179 IBN982838:IBO983179 ILJ982838:ILK983179 IVF982838:IVG983179 JFB982838:JFC983179 JOX982838:JOY983179 JYT982838:JYU983179 KIP982838:KIQ983179 KSL982838:KSM983179 LCH982838:LCI983179 LMD982838:LME983179 LVZ982838:LWA983179 MFV982838:MFW983179 MPR982838:MPS983179 MZN982838:MZO983179 NJJ982838:NJK983179 NTF982838:NTG983179 ODB982838:ODC983179 OMX982838:OMY983179 OWT982838:OWU983179 PGP982838:PGQ983179 PQL982838:PQM983179 QAH982838:QAI983179 QKD982838:QKE983179 QTZ982838:QUA983179 RDV982838:RDW983179 RNR982838:RNS983179 RXN982838:RXO983179 SHJ982838:SHK983179 SRF982838:SRG983179 TBB982838:TBC983179 TKX982838:TKY983179 TUT982838:TUU983179 UEP982838:UEQ983179 UOL982838:UOM983179 UYH982838:UYI983179 VID982838:VIE983179 VRZ982838:VSA983179 WBV982838:WBW983179 WLR7:WLS149 WBV7:WBW149 VRZ7:VSA149 VID7:VIE149 UYH7:UYI149 UOL7:UOM149 UEP7:UEQ149 TUT7:TUU149 TKX7:TKY149 TBB7:TBC149 SRF7:SRG149 SHJ7:SHK149 RXN7:RXO149 RNR7:RNS149 RDV7:RDW149 QTZ7:QUA149 QKD7:QKE149 QAH7:QAI149 PQL7:PQM149 PGP7:PGQ149 OWT7:OWU149 OMX7:OMY149 ODB7:ODC149 NTF7:NTG149 NJJ7:NJK149 MZN7:MZO149 MPR7:MPS149 MFV7:MFW149 LVZ7:LWA149 LMD7:LME149 LCH7:LCI149 KSL7:KSM149 KIP7:KIQ149 JYT7:JYU149 JOX7:JOY149 JFB7:JFC149 IVF7:IVG149 ILJ7:ILK149 IBN7:IBO149 HRR7:HRS149 HHV7:HHW149 GXZ7:GYA149 GOD7:GOE149 GEH7:GEI149 FUL7:FUM149 FKP7:FKQ149 FAT7:FAU149 EQX7:EQY149 EHB7:EHC149 DXF7:DXG149 DNJ7:DNK149 DDN7:DDO149 CTR7:CTS149 CJV7:CJW149 BZZ7:CAA149 BQD7:BQE149 BGH7:BGI149 AWL7:AWM149 AMP7:AMQ149 ACT7:ACU149 SX7:SY149 JB7:JC149 F65334:G65675" xr:uid="{00000000-0002-0000-0400-000000000000}">
      <formula1>43101</formula1>
      <formula2>43465</formula2>
    </dataValidation>
    <dataValidation type="decimal" operator="lessThan" allowBlank="1" showInputMessage="1" showErrorMessage="1" sqref="WVT982838:WVT983179 WLX982838:WLX983179 JH65334:JH65675 TD65334:TD65675 ACZ65334:ACZ65675 AMV65334:AMV65675 AWR65334:AWR65675 BGN65334:BGN65675 BQJ65334:BQJ65675 CAF65334:CAF65675 CKB65334:CKB65675 CTX65334:CTX65675 DDT65334:DDT65675 DNP65334:DNP65675 DXL65334:DXL65675 EHH65334:EHH65675 ERD65334:ERD65675 FAZ65334:FAZ65675 FKV65334:FKV65675 FUR65334:FUR65675 GEN65334:GEN65675 GOJ65334:GOJ65675 GYF65334:GYF65675 HIB65334:HIB65675 HRX65334:HRX65675 IBT65334:IBT65675 ILP65334:ILP65675 IVL65334:IVL65675 JFH65334:JFH65675 JPD65334:JPD65675 JYZ65334:JYZ65675 KIV65334:KIV65675 KSR65334:KSR65675 LCN65334:LCN65675 LMJ65334:LMJ65675 LWF65334:LWF65675 MGB65334:MGB65675 MPX65334:MPX65675 MZT65334:MZT65675 NJP65334:NJP65675 NTL65334:NTL65675 ODH65334:ODH65675 OND65334:OND65675 OWZ65334:OWZ65675 PGV65334:PGV65675 PQR65334:PQR65675 QAN65334:QAN65675 QKJ65334:QKJ65675 QUF65334:QUF65675 REB65334:REB65675 RNX65334:RNX65675 RXT65334:RXT65675 SHP65334:SHP65675 SRL65334:SRL65675 TBH65334:TBH65675 TLD65334:TLD65675 TUZ65334:TUZ65675 UEV65334:UEV65675 UOR65334:UOR65675 UYN65334:UYN65675 VIJ65334:VIJ65675 VSF65334:VSF65675 WCB65334:WCB65675 WLX65334:WLX65675 WVT65334:WVT65675 JH130870:JH131211 TD130870:TD131211 ACZ130870:ACZ131211 AMV130870:AMV131211 AWR130870:AWR131211 BGN130870:BGN131211 BQJ130870:BQJ131211 CAF130870:CAF131211 CKB130870:CKB131211 CTX130870:CTX131211 DDT130870:DDT131211 DNP130870:DNP131211 DXL130870:DXL131211 EHH130870:EHH131211 ERD130870:ERD131211 FAZ130870:FAZ131211 FKV130870:FKV131211 FUR130870:FUR131211 GEN130870:GEN131211 GOJ130870:GOJ131211 GYF130870:GYF131211 HIB130870:HIB131211 HRX130870:HRX131211 IBT130870:IBT131211 ILP130870:ILP131211 IVL130870:IVL131211 JFH130870:JFH131211 JPD130870:JPD131211 JYZ130870:JYZ131211 KIV130870:KIV131211 KSR130870:KSR131211 LCN130870:LCN131211 LMJ130870:LMJ131211 LWF130870:LWF131211 MGB130870:MGB131211 MPX130870:MPX131211 MZT130870:MZT131211 NJP130870:NJP131211 NTL130870:NTL131211 ODH130870:ODH131211 OND130870:OND131211 OWZ130870:OWZ131211 PGV130870:PGV131211 PQR130870:PQR131211 QAN130870:QAN131211 QKJ130870:QKJ131211 QUF130870:QUF131211 REB130870:REB131211 RNX130870:RNX131211 RXT130870:RXT131211 SHP130870:SHP131211 SRL130870:SRL131211 TBH130870:TBH131211 TLD130870:TLD131211 TUZ130870:TUZ131211 UEV130870:UEV131211 UOR130870:UOR131211 UYN130870:UYN131211 VIJ130870:VIJ131211 VSF130870:VSF131211 WCB130870:WCB131211 WLX130870:WLX131211 WVT130870:WVT131211 JH196406:JH196747 TD196406:TD196747 ACZ196406:ACZ196747 AMV196406:AMV196747 AWR196406:AWR196747 BGN196406:BGN196747 BQJ196406:BQJ196747 CAF196406:CAF196747 CKB196406:CKB196747 CTX196406:CTX196747 DDT196406:DDT196747 DNP196406:DNP196747 DXL196406:DXL196747 EHH196406:EHH196747 ERD196406:ERD196747 FAZ196406:FAZ196747 FKV196406:FKV196747 FUR196406:FUR196747 GEN196406:GEN196747 GOJ196406:GOJ196747 GYF196406:GYF196747 HIB196406:HIB196747 HRX196406:HRX196747 IBT196406:IBT196747 ILP196406:ILP196747 IVL196406:IVL196747 JFH196406:JFH196747 JPD196406:JPD196747 JYZ196406:JYZ196747 KIV196406:KIV196747 KSR196406:KSR196747 LCN196406:LCN196747 LMJ196406:LMJ196747 LWF196406:LWF196747 MGB196406:MGB196747 MPX196406:MPX196747 MZT196406:MZT196747 NJP196406:NJP196747 NTL196406:NTL196747 ODH196406:ODH196747 OND196406:OND196747 OWZ196406:OWZ196747 PGV196406:PGV196747 PQR196406:PQR196747 QAN196406:QAN196747 QKJ196406:QKJ196747 QUF196406:QUF196747 REB196406:REB196747 RNX196406:RNX196747 RXT196406:RXT196747 SHP196406:SHP196747 SRL196406:SRL196747 TBH196406:TBH196747 TLD196406:TLD196747 TUZ196406:TUZ196747 UEV196406:UEV196747 UOR196406:UOR196747 UYN196406:UYN196747 VIJ196406:VIJ196747 VSF196406:VSF196747 WCB196406:WCB196747 WLX196406:WLX196747 WVT196406:WVT196747 JH261942:JH262283 TD261942:TD262283 ACZ261942:ACZ262283 AMV261942:AMV262283 AWR261942:AWR262283 BGN261942:BGN262283 BQJ261942:BQJ262283 CAF261942:CAF262283 CKB261942:CKB262283 CTX261942:CTX262283 DDT261942:DDT262283 DNP261942:DNP262283 DXL261942:DXL262283 EHH261942:EHH262283 ERD261942:ERD262283 FAZ261942:FAZ262283 FKV261942:FKV262283 FUR261942:FUR262283 GEN261942:GEN262283 GOJ261942:GOJ262283 GYF261942:GYF262283 HIB261942:HIB262283 HRX261942:HRX262283 IBT261942:IBT262283 ILP261942:ILP262283 IVL261942:IVL262283 JFH261942:JFH262283 JPD261942:JPD262283 JYZ261942:JYZ262283 KIV261942:KIV262283 KSR261942:KSR262283 LCN261942:LCN262283 LMJ261942:LMJ262283 LWF261942:LWF262283 MGB261942:MGB262283 MPX261942:MPX262283 MZT261942:MZT262283 NJP261942:NJP262283 NTL261942:NTL262283 ODH261942:ODH262283 OND261942:OND262283 OWZ261942:OWZ262283 PGV261942:PGV262283 PQR261942:PQR262283 QAN261942:QAN262283 QKJ261942:QKJ262283 QUF261942:QUF262283 REB261942:REB262283 RNX261942:RNX262283 RXT261942:RXT262283 SHP261942:SHP262283 SRL261942:SRL262283 TBH261942:TBH262283 TLD261942:TLD262283 TUZ261942:TUZ262283 UEV261942:UEV262283 UOR261942:UOR262283 UYN261942:UYN262283 VIJ261942:VIJ262283 VSF261942:VSF262283 WCB261942:WCB262283 WLX261942:WLX262283 WVT261942:WVT262283 JH327478:JH327819 TD327478:TD327819 ACZ327478:ACZ327819 AMV327478:AMV327819 AWR327478:AWR327819 BGN327478:BGN327819 BQJ327478:BQJ327819 CAF327478:CAF327819 CKB327478:CKB327819 CTX327478:CTX327819 DDT327478:DDT327819 DNP327478:DNP327819 DXL327478:DXL327819 EHH327478:EHH327819 ERD327478:ERD327819 FAZ327478:FAZ327819 FKV327478:FKV327819 FUR327478:FUR327819 GEN327478:GEN327819 GOJ327478:GOJ327819 GYF327478:GYF327819 HIB327478:HIB327819 HRX327478:HRX327819 IBT327478:IBT327819 ILP327478:ILP327819 IVL327478:IVL327819 JFH327478:JFH327819 JPD327478:JPD327819 JYZ327478:JYZ327819 KIV327478:KIV327819 KSR327478:KSR327819 LCN327478:LCN327819 LMJ327478:LMJ327819 LWF327478:LWF327819 MGB327478:MGB327819 MPX327478:MPX327819 MZT327478:MZT327819 NJP327478:NJP327819 NTL327478:NTL327819 ODH327478:ODH327819 OND327478:OND327819 OWZ327478:OWZ327819 PGV327478:PGV327819 PQR327478:PQR327819 QAN327478:QAN327819 QKJ327478:QKJ327819 QUF327478:QUF327819 REB327478:REB327819 RNX327478:RNX327819 RXT327478:RXT327819 SHP327478:SHP327819 SRL327478:SRL327819 TBH327478:TBH327819 TLD327478:TLD327819 TUZ327478:TUZ327819 UEV327478:UEV327819 UOR327478:UOR327819 UYN327478:UYN327819 VIJ327478:VIJ327819 VSF327478:VSF327819 WCB327478:WCB327819 WLX327478:WLX327819 WVT327478:WVT327819 JH393014:JH393355 TD393014:TD393355 ACZ393014:ACZ393355 AMV393014:AMV393355 AWR393014:AWR393355 BGN393014:BGN393355 BQJ393014:BQJ393355 CAF393014:CAF393355 CKB393014:CKB393355 CTX393014:CTX393355 DDT393014:DDT393355 DNP393014:DNP393355 DXL393014:DXL393355 EHH393014:EHH393355 ERD393014:ERD393355 FAZ393014:FAZ393355 FKV393014:FKV393355 FUR393014:FUR393355 GEN393014:GEN393355 GOJ393014:GOJ393355 GYF393014:GYF393355 HIB393014:HIB393355 HRX393014:HRX393355 IBT393014:IBT393355 ILP393014:ILP393355 IVL393014:IVL393355 JFH393014:JFH393355 JPD393014:JPD393355 JYZ393014:JYZ393355 KIV393014:KIV393355 KSR393014:KSR393355 LCN393014:LCN393355 LMJ393014:LMJ393355 LWF393014:LWF393355 MGB393014:MGB393355 MPX393014:MPX393355 MZT393014:MZT393355 NJP393014:NJP393355 NTL393014:NTL393355 ODH393014:ODH393355 OND393014:OND393355 OWZ393014:OWZ393355 PGV393014:PGV393355 PQR393014:PQR393355 QAN393014:QAN393355 QKJ393014:QKJ393355 QUF393014:QUF393355 REB393014:REB393355 RNX393014:RNX393355 RXT393014:RXT393355 SHP393014:SHP393355 SRL393014:SRL393355 TBH393014:TBH393355 TLD393014:TLD393355 TUZ393014:TUZ393355 UEV393014:UEV393355 UOR393014:UOR393355 UYN393014:UYN393355 VIJ393014:VIJ393355 VSF393014:VSF393355 WCB393014:WCB393355 WLX393014:WLX393355 WVT393014:WVT393355 JH458550:JH458891 TD458550:TD458891 ACZ458550:ACZ458891 AMV458550:AMV458891 AWR458550:AWR458891 BGN458550:BGN458891 BQJ458550:BQJ458891 CAF458550:CAF458891 CKB458550:CKB458891 CTX458550:CTX458891 DDT458550:DDT458891 DNP458550:DNP458891 DXL458550:DXL458891 EHH458550:EHH458891 ERD458550:ERD458891 FAZ458550:FAZ458891 FKV458550:FKV458891 FUR458550:FUR458891 GEN458550:GEN458891 GOJ458550:GOJ458891 GYF458550:GYF458891 HIB458550:HIB458891 HRX458550:HRX458891 IBT458550:IBT458891 ILP458550:ILP458891 IVL458550:IVL458891 JFH458550:JFH458891 JPD458550:JPD458891 JYZ458550:JYZ458891 KIV458550:KIV458891 KSR458550:KSR458891 LCN458550:LCN458891 LMJ458550:LMJ458891 LWF458550:LWF458891 MGB458550:MGB458891 MPX458550:MPX458891 MZT458550:MZT458891 NJP458550:NJP458891 NTL458550:NTL458891 ODH458550:ODH458891 OND458550:OND458891 OWZ458550:OWZ458891 PGV458550:PGV458891 PQR458550:PQR458891 QAN458550:QAN458891 QKJ458550:QKJ458891 QUF458550:QUF458891 REB458550:REB458891 RNX458550:RNX458891 RXT458550:RXT458891 SHP458550:SHP458891 SRL458550:SRL458891 TBH458550:TBH458891 TLD458550:TLD458891 TUZ458550:TUZ458891 UEV458550:UEV458891 UOR458550:UOR458891 UYN458550:UYN458891 VIJ458550:VIJ458891 VSF458550:VSF458891 WCB458550:WCB458891 WLX458550:WLX458891 WVT458550:WVT458891 JH524086:JH524427 TD524086:TD524427 ACZ524086:ACZ524427 AMV524086:AMV524427 AWR524086:AWR524427 BGN524086:BGN524427 BQJ524086:BQJ524427 CAF524086:CAF524427 CKB524086:CKB524427 CTX524086:CTX524427 DDT524086:DDT524427 DNP524086:DNP524427 DXL524086:DXL524427 EHH524086:EHH524427 ERD524086:ERD524427 FAZ524086:FAZ524427 FKV524086:FKV524427 FUR524086:FUR524427 GEN524086:GEN524427 GOJ524086:GOJ524427 GYF524086:GYF524427 HIB524086:HIB524427 HRX524086:HRX524427 IBT524086:IBT524427 ILP524086:ILP524427 IVL524086:IVL524427 JFH524086:JFH524427 JPD524086:JPD524427 JYZ524086:JYZ524427 KIV524086:KIV524427 KSR524086:KSR524427 LCN524086:LCN524427 LMJ524086:LMJ524427 LWF524086:LWF524427 MGB524086:MGB524427 MPX524086:MPX524427 MZT524086:MZT524427 NJP524086:NJP524427 NTL524086:NTL524427 ODH524086:ODH524427 OND524086:OND524427 OWZ524086:OWZ524427 PGV524086:PGV524427 PQR524086:PQR524427 QAN524086:QAN524427 QKJ524086:QKJ524427 QUF524086:QUF524427 REB524086:REB524427 RNX524086:RNX524427 RXT524086:RXT524427 SHP524086:SHP524427 SRL524086:SRL524427 TBH524086:TBH524427 TLD524086:TLD524427 TUZ524086:TUZ524427 UEV524086:UEV524427 UOR524086:UOR524427 UYN524086:UYN524427 VIJ524086:VIJ524427 VSF524086:VSF524427 WCB524086:WCB524427 WLX524086:WLX524427 WVT524086:WVT524427 JH589622:JH589963 TD589622:TD589963 ACZ589622:ACZ589963 AMV589622:AMV589963 AWR589622:AWR589963 BGN589622:BGN589963 BQJ589622:BQJ589963 CAF589622:CAF589963 CKB589622:CKB589963 CTX589622:CTX589963 DDT589622:DDT589963 DNP589622:DNP589963 DXL589622:DXL589963 EHH589622:EHH589963 ERD589622:ERD589963 FAZ589622:FAZ589963 FKV589622:FKV589963 FUR589622:FUR589963 GEN589622:GEN589963 GOJ589622:GOJ589963 GYF589622:GYF589963 HIB589622:HIB589963 HRX589622:HRX589963 IBT589622:IBT589963 ILP589622:ILP589963 IVL589622:IVL589963 JFH589622:JFH589963 JPD589622:JPD589963 JYZ589622:JYZ589963 KIV589622:KIV589963 KSR589622:KSR589963 LCN589622:LCN589963 LMJ589622:LMJ589963 LWF589622:LWF589963 MGB589622:MGB589963 MPX589622:MPX589963 MZT589622:MZT589963 NJP589622:NJP589963 NTL589622:NTL589963 ODH589622:ODH589963 OND589622:OND589963 OWZ589622:OWZ589963 PGV589622:PGV589963 PQR589622:PQR589963 QAN589622:QAN589963 QKJ589622:QKJ589963 QUF589622:QUF589963 REB589622:REB589963 RNX589622:RNX589963 RXT589622:RXT589963 SHP589622:SHP589963 SRL589622:SRL589963 TBH589622:TBH589963 TLD589622:TLD589963 TUZ589622:TUZ589963 UEV589622:UEV589963 UOR589622:UOR589963 UYN589622:UYN589963 VIJ589622:VIJ589963 VSF589622:VSF589963 WCB589622:WCB589963 WLX589622:WLX589963 WVT589622:WVT589963 JH655158:JH655499 TD655158:TD655499 ACZ655158:ACZ655499 AMV655158:AMV655499 AWR655158:AWR655499 BGN655158:BGN655499 BQJ655158:BQJ655499 CAF655158:CAF655499 CKB655158:CKB655499 CTX655158:CTX655499 DDT655158:DDT655499 DNP655158:DNP655499 DXL655158:DXL655499 EHH655158:EHH655499 ERD655158:ERD655499 FAZ655158:FAZ655499 FKV655158:FKV655499 FUR655158:FUR655499 GEN655158:GEN655499 GOJ655158:GOJ655499 GYF655158:GYF655499 HIB655158:HIB655499 HRX655158:HRX655499 IBT655158:IBT655499 ILP655158:ILP655499 IVL655158:IVL655499 JFH655158:JFH655499 JPD655158:JPD655499 JYZ655158:JYZ655499 KIV655158:KIV655499 KSR655158:KSR655499 LCN655158:LCN655499 LMJ655158:LMJ655499 LWF655158:LWF655499 MGB655158:MGB655499 MPX655158:MPX655499 MZT655158:MZT655499 NJP655158:NJP655499 NTL655158:NTL655499 ODH655158:ODH655499 OND655158:OND655499 OWZ655158:OWZ655499 PGV655158:PGV655499 PQR655158:PQR655499 QAN655158:QAN655499 QKJ655158:QKJ655499 QUF655158:QUF655499 REB655158:REB655499 RNX655158:RNX655499 RXT655158:RXT655499 SHP655158:SHP655499 SRL655158:SRL655499 TBH655158:TBH655499 TLD655158:TLD655499 TUZ655158:TUZ655499 UEV655158:UEV655499 UOR655158:UOR655499 UYN655158:UYN655499 VIJ655158:VIJ655499 VSF655158:VSF655499 WCB655158:WCB655499 WLX655158:WLX655499 WVT655158:WVT655499 JH720694:JH721035 TD720694:TD721035 ACZ720694:ACZ721035 AMV720694:AMV721035 AWR720694:AWR721035 BGN720694:BGN721035 BQJ720694:BQJ721035 CAF720694:CAF721035 CKB720694:CKB721035 CTX720694:CTX721035 DDT720694:DDT721035 DNP720694:DNP721035 DXL720694:DXL721035 EHH720694:EHH721035 ERD720694:ERD721035 FAZ720694:FAZ721035 FKV720694:FKV721035 FUR720694:FUR721035 GEN720694:GEN721035 GOJ720694:GOJ721035 GYF720694:GYF721035 HIB720694:HIB721035 HRX720694:HRX721035 IBT720694:IBT721035 ILP720694:ILP721035 IVL720694:IVL721035 JFH720694:JFH721035 JPD720694:JPD721035 JYZ720694:JYZ721035 KIV720694:KIV721035 KSR720694:KSR721035 LCN720694:LCN721035 LMJ720694:LMJ721035 LWF720694:LWF721035 MGB720694:MGB721035 MPX720694:MPX721035 MZT720694:MZT721035 NJP720694:NJP721035 NTL720694:NTL721035 ODH720694:ODH721035 OND720694:OND721035 OWZ720694:OWZ721035 PGV720694:PGV721035 PQR720694:PQR721035 QAN720694:QAN721035 QKJ720694:QKJ721035 QUF720694:QUF721035 REB720694:REB721035 RNX720694:RNX721035 RXT720694:RXT721035 SHP720694:SHP721035 SRL720694:SRL721035 TBH720694:TBH721035 TLD720694:TLD721035 TUZ720694:TUZ721035 UEV720694:UEV721035 UOR720694:UOR721035 UYN720694:UYN721035 VIJ720694:VIJ721035 VSF720694:VSF721035 WCB720694:WCB721035 WLX720694:WLX721035 WVT720694:WVT721035 JH786230:JH786571 TD786230:TD786571 ACZ786230:ACZ786571 AMV786230:AMV786571 AWR786230:AWR786571 BGN786230:BGN786571 BQJ786230:BQJ786571 CAF786230:CAF786571 CKB786230:CKB786571 CTX786230:CTX786571 DDT786230:DDT786571 DNP786230:DNP786571 DXL786230:DXL786571 EHH786230:EHH786571 ERD786230:ERD786571 FAZ786230:FAZ786571 FKV786230:FKV786571 FUR786230:FUR786571 GEN786230:GEN786571 GOJ786230:GOJ786571 GYF786230:GYF786571 HIB786230:HIB786571 HRX786230:HRX786571 IBT786230:IBT786571 ILP786230:ILP786571 IVL786230:IVL786571 JFH786230:JFH786571 JPD786230:JPD786571 JYZ786230:JYZ786571 KIV786230:KIV786571 KSR786230:KSR786571 LCN786230:LCN786571 LMJ786230:LMJ786571 LWF786230:LWF786571 MGB786230:MGB786571 MPX786230:MPX786571 MZT786230:MZT786571 NJP786230:NJP786571 NTL786230:NTL786571 ODH786230:ODH786571 OND786230:OND786571 OWZ786230:OWZ786571 PGV786230:PGV786571 PQR786230:PQR786571 QAN786230:QAN786571 QKJ786230:QKJ786571 QUF786230:QUF786571 REB786230:REB786571 RNX786230:RNX786571 RXT786230:RXT786571 SHP786230:SHP786571 SRL786230:SRL786571 TBH786230:TBH786571 TLD786230:TLD786571 TUZ786230:TUZ786571 UEV786230:UEV786571 UOR786230:UOR786571 UYN786230:UYN786571 VIJ786230:VIJ786571 VSF786230:VSF786571 WCB786230:WCB786571 WLX786230:WLX786571 WVT786230:WVT786571 JH851766:JH852107 TD851766:TD852107 ACZ851766:ACZ852107 AMV851766:AMV852107 AWR851766:AWR852107 BGN851766:BGN852107 BQJ851766:BQJ852107 CAF851766:CAF852107 CKB851766:CKB852107 CTX851766:CTX852107 DDT851766:DDT852107 DNP851766:DNP852107 DXL851766:DXL852107 EHH851766:EHH852107 ERD851766:ERD852107 FAZ851766:FAZ852107 FKV851766:FKV852107 FUR851766:FUR852107 GEN851766:GEN852107 GOJ851766:GOJ852107 GYF851766:GYF852107 HIB851766:HIB852107 HRX851766:HRX852107 IBT851766:IBT852107 ILP851766:ILP852107 IVL851766:IVL852107 JFH851766:JFH852107 JPD851766:JPD852107 JYZ851766:JYZ852107 KIV851766:KIV852107 KSR851766:KSR852107 LCN851766:LCN852107 LMJ851766:LMJ852107 LWF851766:LWF852107 MGB851766:MGB852107 MPX851766:MPX852107 MZT851766:MZT852107 NJP851766:NJP852107 NTL851766:NTL852107 ODH851766:ODH852107 OND851766:OND852107 OWZ851766:OWZ852107 PGV851766:PGV852107 PQR851766:PQR852107 QAN851766:QAN852107 QKJ851766:QKJ852107 QUF851766:QUF852107 REB851766:REB852107 RNX851766:RNX852107 RXT851766:RXT852107 SHP851766:SHP852107 SRL851766:SRL852107 TBH851766:TBH852107 TLD851766:TLD852107 TUZ851766:TUZ852107 UEV851766:UEV852107 UOR851766:UOR852107 UYN851766:UYN852107 VIJ851766:VIJ852107 VSF851766:VSF852107 WCB851766:WCB852107 WLX851766:WLX852107 WVT851766:WVT852107 JH917302:JH917643 TD917302:TD917643 ACZ917302:ACZ917643 AMV917302:AMV917643 AWR917302:AWR917643 BGN917302:BGN917643 BQJ917302:BQJ917643 CAF917302:CAF917643 CKB917302:CKB917643 CTX917302:CTX917643 DDT917302:DDT917643 DNP917302:DNP917643 DXL917302:DXL917643 EHH917302:EHH917643 ERD917302:ERD917643 FAZ917302:FAZ917643 FKV917302:FKV917643 FUR917302:FUR917643 GEN917302:GEN917643 GOJ917302:GOJ917643 GYF917302:GYF917643 HIB917302:HIB917643 HRX917302:HRX917643 IBT917302:IBT917643 ILP917302:ILP917643 IVL917302:IVL917643 JFH917302:JFH917643 JPD917302:JPD917643 JYZ917302:JYZ917643 KIV917302:KIV917643 KSR917302:KSR917643 LCN917302:LCN917643 LMJ917302:LMJ917643 LWF917302:LWF917643 MGB917302:MGB917643 MPX917302:MPX917643 MZT917302:MZT917643 NJP917302:NJP917643 NTL917302:NTL917643 ODH917302:ODH917643 OND917302:OND917643 OWZ917302:OWZ917643 PGV917302:PGV917643 PQR917302:PQR917643 QAN917302:QAN917643 QKJ917302:QKJ917643 QUF917302:QUF917643 REB917302:REB917643 RNX917302:RNX917643 RXT917302:RXT917643 SHP917302:SHP917643 SRL917302:SRL917643 TBH917302:TBH917643 TLD917302:TLD917643 TUZ917302:TUZ917643 UEV917302:UEV917643 UOR917302:UOR917643 UYN917302:UYN917643 VIJ917302:VIJ917643 VSF917302:VSF917643 WCB917302:WCB917643 WLX917302:WLX917643 WVT917302:WVT917643 JH982838:JH983179 TD982838:TD983179 ACZ982838:ACZ983179 AMV982838:AMV983179 AWR982838:AWR983179 BGN982838:BGN983179 BQJ982838:BQJ983179 CAF982838:CAF983179 CKB982838:CKB983179 CTX982838:CTX983179 DDT982838:DDT983179 DNP982838:DNP983179 DXL982838:DXL983179 EHH982838:EHH983179 ERD982838:ERD983179 FAZ982838:FAZ983179 FKV982838:FKV983179 FUR982838:FUR983179 GEN982838:GEN983179 GOJ982838:GOJ983179 GYF982838:GYF983179 HIB982838:HIB983179 HRX982838:HRX983179 IBT982838:IBT983179 ILP982838:ILP983179 IVL982838:IVL983179 JFH982838:JFH983179 JPD982838:JPD983179 JYZ982838:JYZ983179 KIV982838:KIV983179 KSR982838:KSR983179 LCN982838:LCN983179 LMJ982838:LMJ983179 LWF982838:LWF983179 MGB982838:MGB983179 MPX982838:MPX983179 MZT982838:MZT983179 NJP982838:NJP983179 NTL982838:NTL983179 ODH982838:ODH983179 OND982838:OND983179 OWZ982838:OWZ983179 PGV982838:PGV983179 PQR982838:PQR983179 QAN982838:QAN983179 QKJ982838:QKJ983179 QUF982838:QUF983179 REB982838:REB983179 RNX982838:RNX983179 RXT982838:RXT983179 SHP982838:SHP983179 SRL982838:SRL983179 TBH982838:TBH983179 TLD982838:TLD983179 TUZ982838:TUZ983179 UEV982838:UEV983179 UOR982838:UOR983179 UYN982838:UYN983179 VIJ982838:VIJ983179 VSF982838:VSF983179 WCB982838:WCB983179 WLX7:WLX149 WCB7:WCB149 VSF7:VSF149 VIJ7:VIJ149 UYN7:UYN149 UOR7:UOR149 UEV7:UEV149 TUZ7:TUZ149 TLD7:TLD149 TBH7:TBH149 SRL7:SRL149 SHP7:SHP149 RXT7:RXT149 RNX7:RNX149 REB7:REB149 QUF7:QUF149 QKJ7:QKJ149 QAN7:QAN149 PQR7:PQR149 PGV7:PGV149 OWZ7:OWZ149 OND7:OND149 ODH7:ODH149 NTL7:NTL149 NJP7:NJP149 MZT7:MZT149 MPX7:MPX149 MGB7:MGB149 LWF7:LWF149 LMJ7:LMJ149 LCN7:LCN149 KSR7:KSR149 KIV7:KIV149 JYZ7:JYZ149 JPD7:JPD149 JFH7:JFH149 IVL7:IVL149 ILP7:ILP149 IBT7:IBT149 HRX7:HRX149 HIB7:HIB149 GYF7:GYF149 GOJ7:GOJ149 GEN7:GEN149 FUR7:FUR149 FKV7:FKV149 FAZ7:FAZ149 ERD7:ERD149 EHH7:EHH149 DXL7:DXL149 DNP7:DNP149 DDT7:DDT149 CTX7:CTX149 CKB7:CKB149 CAF7:CAF149 BQJ7:BQJ149 BGN7:BGN149 AWR7:AWR149 AMV7:AMV149 ACZ7:ACZ149 TD7:TD149 JH7:JH149 WVT7:WVT149 N65294:N65635 N130830:N131171 N196366:N196707 N261902:N262243 N327438:N327779 N392974:N393315 N458510:N458851 N524046:N524387 N589582:N589923 N655118:N655459 N720654:N720995 N786190:N786531 N851726:N852067 N917262:N917603 N982798:N983139" xr:uid="{00000000-0002-0000-0400-000001000000}">
      <formula1>20000</formula1>
    </dataValidation>
    <dataValidation type="whole" allowBlank="1" showInputMessage="1" showErrorMessage="1" prompt="Inserire solo i giorni a tariffa ridotta fatturati/da fatturare" sqref="WVQ982838:WVQ983179 JE65334:JE65675 TA65334:TA65675 ACW65334:ACW65675 AMS65334:AMS65675 AWO65334:AWO65675 BGK65334:BGK65675 BQG65334:BQG65675 CAC65334:CAC65675 CJY65334:CJY65675 CTU65334:CTU65675 DDQ65334:DDQ65675 DNM65334:DNM65675 DXI65334:DXI65675 EHE65334:EHE65675 ERA65334:ERA65675 FAW65334:FAW65675 FKS65334:FKS65675 FUO65334:FUO65675 GEK65334:GEK65675 GOG65334:GOG65675 GYC65334:GYC65675 HHY65334:HHY65675 HRU65334:HRU65675 IBQ65334:IBQ65675 ILM65334:ILM65675 IVI65334:IVI65675 JFE65334:JFE65675 JPA65334:JPA65675 JYW65334:JYW65675 KIS65334:KIS65675 KSO65334:KSO65675 LCK65334:LCK65675 LMG65334:LMG65675 LWC65334:LWC65675 MFY65334:MFY65675 MPU65334:MPU65675 MZQ65334:MZQ65675 NJM65334:NJM65675 NTI65334:NTI65675 ODE65334:ODE65675 ONA65334:ONA65675 OWW65334:OWW65675 PGS65334:PGS65675 PQO65334:PQO65675 QAK65334:QAK65675 QKG65334:QKG65675 QUC65334:QUC65675 RDY65334:RDY65675 RNU65334:RNU65675 RXQ65334:RXQ65675 SHM65334:SHM65675 SRI65334:SRI65675 TBE65334:TBE65675 TLA65334:TLA65675 TUW65334:TUW65675 UES65334:UES65675 UOO65334:UOO65675 UYK65334:UYK65675 VIG65334:VIG65675 VSC65334:VSC65675 WBY65334:WBY65675 WLU65334:WLU65675 WVQ65334:WVQ65675 JE130870:JE131211 TA130870:TA131211 ACW130870:ACW131211 AMS130870:AMS131211 AWO130870:AWO131211 BGK130870:BGK131211 BQG130870:BQG131211 CAC130870:CAC131211 CJY130870:CJY131211 CTU130870:CTU131211 DDQ130870:DDQ131211 DNM130870:DNM131211 DXI130870:DXI131211 EHE130870:EHE131211 ERA130870:ERA131211 FAW130870:FAW131211 FKS130870:FKS131211 FUO130870:FUO131211 GEK130870:GEK131211 GOG130870:GOG131211 GYC130870:GYC131211 HHY130870:HHY131211 HRU130870:HRU131211 IBQ130870:IBQ131211 ILM130870:ILM131211 IVI130870:IVI131211 JFE130870:JFE131211 JPA130870:JPA131211 JYW130870:JYW131211 KIS130870:KIS131211 KSO130870:KSO131211 LCK130870:LCK131211 LMG130870:LMG131211 LWC130870:LWC131211 MFY130870:MFY131211 MPU130870:MPU131211 MZQ130870:MZQ131211 NJM130870:NJM131211 NTI130870:NTI131211 ODE130870:ODE131211 ONA130870:ONA131211 OWW130870:OWW131211 PGS130870:PGS131211 PQO130870:PQO131211 QAK130870:QAK131211 QKG130870:QKG131211 QUC130870:QUC131211 RDY130870:RDY131211 RNU130870:RNU131211 RXQ130870:RXQ131211 SHM130870:SHM131211 SRI130870:SRI131211 TBE130870:TBE131211 TLA130870:TLA131211 TUW130870:TUW131211 UES130870:UES131211 UOO130870:UOO131211 UYK130870:UYK131211 VIG130870:VIG131211 VSC130870:VSC131211 WBY130870:WBY131211 WLU130870:WLU131211 WVQ130870:WVQ131211 JE196406:JE196747 TA196406:TA196747 ACW196406:ACW196747 AMS196406:AMS196747 AWO196406:AWO196747 BGK196406:BGK196747 BQG196406:BQG196747 CAC196406:CAC196747 CJY196406:CJY196747 CTU196406:CTU196747 DDQ196406:DDQ196747 DNM196406:DNM196747 DXI196406:DXI196747 EHE196406:EHE196747 ERA196406:ERA196747 FAW196406:FAW196747 FKS196406:FKS196747 FUO196406:FUO196747 GEK196406:GEK196747 GOG196406:GOG196747 GYC196406:GYC196747 HHY196406:HHY196747 HRU196406:HRU196747 IBQ196406:IBQ196747 ILM196406:ILM196747 IVI196406:IVI196747 JFE196406:JFE196747 JPA196406:JPA196747 JYW196406:JYW196747 KIS196406:KIS196747 KSO196406:KSO196747 LCK196406:LCK196747 LMG196406:LMG196747 LWC196406:LWC196747 MFY196406:MFY196747 MPU196406:MPU196747 MZQ196406:MZQ196747 NJM196406:NJM196747 NTI196406:NTI196747 ODE196406:ODE196747 ONA196406:ONA196747 OWW196406:OWW196747 PGS196406:PGS196747 PQO196406:PQO196747 QAK196406:QAK196747 QKG196406:QKG196747 QUC196406:QUC196747 RDY196406:RDY196747 RNU196406:RNU196747 RXQ196406:RXQ196747 SHM196406:SHM196747 SRI196406:SRI196747 TBE196406:TBE196747 TLA196406:TLA196747 TUW196406:TUW196747 UES196406:UES196747 UOO196406:UOO196747 UYK196406:UYK196747 VIG196406:VIG196747 VSC196406:VSC196747 WBY196406:WBY196747 WLU196406:WLU196747 WVQ196406:WVQ196747 JE261942:JE262283 TA261942:TA262283 ACW261942:ACW262283 AMS261942:AMS262283 AWO261942:AWO262283 BGK261942:BGK262283 BQG261942:BQG262283 CAC261942:CAC262283 CJY261942:CJY262283 CTU261942:CTU262283 DDQ261942:DDQ262283 DNM261942:DNM262283 DXI261942:DXI262283 EHE261942:EHE262283 ERA261942:ERA262283 FAW261942:FAW262283 FKS261942:FKS262283 FUO261942:FUO262283 GEK261942:GEK262283 GOG261942:GOG262283 GYC261942:GYC262283 HHY261942:HHY262283 HRU261942:HRU262283 IBQ261942:IBQ262283 ILM261942:ILM262283 IVI261942:IVI262283 JFE261942:JFE262283 JPA261942:JPA262283 JYW261942:JYW262283 KIS261942:KIS262283 KSO261942:KSO262283 LCK261942:LCK262283 LMG261942:LMG262283 LWC261942:LWC262283 MFY261942:MFY262283 MPU261942:MPU262283 MZQ261942:MZQ262283 NJM261942:NJM262283 NTI261942:NTI262283 ODE261942:ODE262283 ONA261942:ONA262283 OWW261942:OWW262283 PGS261942:PGS262283 PQO261942:PQO262283 QAK261942:QAK262283 QKG261942:QKG262283 QUC261942:QUC262283 RDY261942:RDY262283 RNU261942:RNU262283 RXQ261942:RXQ262283 SHM261942:SHM262283 SRI261942:SRI262283 TBE261942:TBE262283 TLA261942:TLA262283 TUW261942:TUW262283 UES261942:UES262283 UOO261942:UOO262283 UYK261942:UYK262283 VIG261942:VIG262283 VSC261942:VSC262283 WBY261942:WBY262283 WLU261942:WLU262283 WVQ261942:WVQ262283 JE327478:JE327819 TA327478:TA327819 ACW327478:ACW327819 AMS327478:AMS327819 AWO327478:AWO327819 BGK327478:BGK327819 BQG327478:BQG327819 CAC327478:CAC327819 CJY327478:CJY327819 CTU327478:CTU327819 DDQ327478:DDQ327819 DNM327478:DNM327819 DXI327478:DXI327819 EHE327478:EHE327819 ERA327478:ERA327819 FAW327478:FAW327819 FKS327478:FKS327819 FUO327478:FUO327819 GEK327478:GEK327819 GOG327478:GOG327819 GYC327478:GYC327819 HHY327478:HHY327819 HRU327478:HRU327819 IBQ327478:IBQ327819 ILM327478:ILM327819 IVI327478:IVI327819 JFE327478:JFE327819 JPA327478:JPA327819 JYW327478:JYW327819 KIS327478:KIS327819 KSO327478:KSO327819 LCK327478:LCK327819 LMG327478:LMG327819 LWC327478:LWC327819 MFY327478:MFY327819 MPU327478:MPU327819 MZQ327478:MZQ327819 NJM327478:NJM327819 NTI327478:NTI327819 ODE327478:ODE327819 ONA327478:ONA327819 OWW327478:OWW327819 PGS327478:PGS327819 PQO327478:PQO327819 QAK327478:QAK327819 QKG327478:QKG327819 QUC327478:QUC327819 RDY327478:RDY327819 RNU327478:RNU327819 RXQ327478:RXQ327819 SHM327478:SHM327819 SRI327478:SRI327819 TBE327478:TBE327819 TLA327478:TLA327819 TUW327478:TUW327819 UES327478:UES327819 UOO327478:UOO327819 UYK327478:UYK327819 VIG327478:VIG327819 VSC327478:VSC327819 WBY327478:WBY327819 WLU327478:WLU327819 WVQ327478:WVQ327819 JE393014:JE393355 TA393014:TA393355 ACW393014:ACW393355 AMS393014:AMS393355 AWO393014:AWO393355 BGK393014:BGK393355 BQG393014:BQG393355 CAC393014:CAC393355 CJY393014:CJY393355 CTU393014:CTU393355 DDQ393014:DDQ393355 DNM393014:DNM393355 DXI393014:DXI393355 EHE393014:EHE393355 ERA393014:ERA393355 FAW393014:FAW393355 FKS393014:FKS393355 FUO393014:FUO393355 GEK393014:GEK393355 GOG393014:GOG393355 GYC393014:GYC393355 HHY393014:HHY393355 HRU393014:HRU393355 IBQ393014:IBQ393355 ILM393014:ILM393355 IVI393014:IVI393355 JFE393014:JFE393355 JPA393014:JPA393355 JYW393014:JYW393355 KIS393014:KIS393355 KSO393014:KSO393355 LCK393014:LCK393355 LMG393014:LMG393355 LWC393014:LWC393355 MFY393014:MFY393355 MPU393014:MPU393355 MZQ393014:MZQ393355 NJM393014:NJM393355 NTI393014:NTI393355 ODE393014:ODE393355 ONA393014:ONA393355 OWW393014:OWW393355 PGS393014:PGS393355 PQO393014:PQO393355 QAK393014:QAK393355 QKG393014:QKG393355 QUC393014:QUC393355 RDY393014:RDY393355 RNU393014:RNU393355 RXQ393014:RXQ393355 SHM393014:SHM393355 SRI393014:SRI393355 TBE393014:TBE393355 TLA393014:TLA393355 TUW393014:TUW393355 UES393014:UES393355 UOO393014:UOO393355 UYK393014:UYK393355 VIG393014:VIG393355 VSC393014:VSC393355 WBY393014:WBY393355 WLU393014:WLU393355 WVQ393014:WVQ393355 JE458550:JE458891 TA458550:TA458891 ACW458550:ACW458891 AMS458550:AMS458891 AWO458550:AWO458891 BGK458550:BGK458891 BQG458550:BQG458891 CAC458550:CAC458891 CJY458550:CJY458891 CTU458550:CTU458891 DDQ458550:DDQ458891 DNM458550:DNM458891 DXI458550:DXI458891 EHE458550:EHE458891 ERA458550:ERA458891 FAW458550:FAW458891 FKS458550:FKS458891 FUO458550:FUO458891 GEK458550:GEK458891 GOG458550:GOG458891 GYC458550:GYC458891 HHY458550:HHY458891 HRU458550:HRU458891 IBQ458550:IBQ458891 ILM458550:ILM458891 IVI458550:IVI458891 JFE458550:JFE458891 JPA458550:JPA458891 JYW458550:JYW458891 KIS458550:KIS458891 KSO458550:KSO458891 LCK458550:LCK458891 LMG458550:LMG458891 LWC458550:LWC458891 MFY458550:MFY458891 MPU458550:MPU458891 MZQ458550:MZQ458891 NJM458550:NJM458891 NTI458550:NTI458891 ODE458550:ODE458891 ONA458550:ONA458891 OWW458550:OWW458891 PGS458550:PGS458891 PQO458550:PQO458891 QAK458550:QAK458891 QKG458550:QKG458891 QUC458550:QUC458891 RDY458550:RDY458891 RNU458550:RNU458891 RXQ458550:RXQ458891 SHM458550:SHM458891 SRI458550:SRI458891 TBE458550:TBE458891 TLA458550:TLA458891 TUW458550:TUW458891 UES458550:UES458891 UOO458550:UOO458891 UYK458550:UYK458891 VIG458550:VIG458891 VSC458550:VSC458891 WBY458550:WBY458891 WLU458550:WLU458891 WVQ458550:WVQ458891 JE524086:JE524427 TA524086:TA524427 ACW524086:ACW524427 AMS524086:AMS524427 AWO524086:AWO524427 BGK524086:BGK524427 BQG524086:BQG524427 CAC524086:CAC524427 CJY524086:CJY524427 CTU524086:CTU524427 DDQ524086:DDQ524427 DNM524086:DNM524427 DXI524086:DXI524427 EHE524086:EHE524427 ERA524086:ERA524427 FAW524086:FAW524427 FKS524086:FKS524427 FUO524086:FUO524427 GEK524086:GEK524427 GOG524086:GOG524427 GYC524086:GYC524427 HHY524086:HHY524427 HRU524086:HRU524427 IBQ524086:IBQ524427 ILM524086:ILM524427 IVI524086:IVI524427 JFE524086:JFE524427 JPA524086:JPA524427 JYW524086:JYW524427 KIS524086:KIS524427 KSO524086:KSO524427 LCK524086:LCK524427 LMG524086:LMG524427 LWC524086:LWC524427 MFY524086:MFY524427 MPU524086:MPU524427 MZQ524086:MZQ524427 NJM524086:NJM524427 NTI524086:NTI524427 ODE524086:ODE524427 ONA524086:ONA524427 OWW524086:OWW524427 PGS524086:PGS524427 PQO524086:PQO524427 QAK524086:QAK524427 QKG524086:QKG524427 QUC524086:QUC524427 RDY524086:RDY524427 RNU524086:RNU524427 RXQ524086:RXQ524427 SHM524086:SHM524427 SRI524086:SRI524427 TBE524086:TBE524427 TLA524086:TLA524427 TUW524086:TUW524427 UES524086:UES524427 UOO524086:UOO524427 UYK524086:UYK524427 VIG524086:VIG524427 VSC524086:VSC524427 WBY524086:WBY524427 WLU524086:WLU524427 WVQ524086:WVQ524427 JE589622:JE589963 TA589622:TA589963 ACW589622:ACW589963 AMS589622:AMS589963 AWO589622:AWO589963 BGK589622:BGK589963 BQG589622:BQG589963 CAC589622:CAC589963 CJY589622:CJY589963 CTU589622:CTU589963 DDQ589622:DDQ589963 DNM589622:DNM589963 DXI589622:DXI589963 EHE589622:EHE589963 ERA589622:ERA589963 FAW589622:FAW589963 FKS589622:FKS589963 FUO589622:FUO589963 GEK589622:GEK589963 GOG589622:GOG589963 GYC589622:GYC589963 HHY589622:HHY589963 HRU589622:HRU589963 IBQ589622:IBQ589963 ILM589622:ILM589963 IVI589622:IVI589963 JFE589622:JFE589963 JPA589622:JPA589963 JYW589622:JYW589963 KIS589622:KIS589963 KSO589622:KSO589963 LCK589622:LCK589963 LMG589622:LMG589963 LWC589622:LWC589963 MFY589622:MFY589963 MPU589622:MPU589963 MZQ589622:MZQ589963 NJM589622:NJM589963 NTI589622:NTI589963 ODE589622:ODE589963 ONA589622:ONA589963 OWW589622:OWW589963 PGS589622:PGS589963 PQO589622:PQO589963 QAK589622:QAK589963 QKG589622:QKG589963 QUC589622:QUC589963 RDY589622:RDY589963 RNU589622:RNU589963 RXQ589622:RXQ589963 SHM589622:SHM589963 SRI589622:SRI589963 TBE589622:TBE589963 TLA589622:TLA589963 TUW589622:TUW589963 UES589622:UES589963 UOO589622:UOO589963 UYK589622:UYK589963 VIG589622:VIG589963 VSC589622:VSC589963 WBY589622:WBY589963 WLU589622:WLU589963 WVQ589622:WVQ589963 JE655158:JE655499 TA655158:TA655499 ACW655158:ACW655499 AMS655158:AMS655499 AWO655158:AWO655499 BGK655158:BGK655499 BQG655158:BQG655499 CAC655158:CAC655499 CJY655158:CJY655499 CTU655158:CTU655499 DDQ655158:DDQ655499 DNM655158:DNM655499 DXI655158:DXI655499 EHE655158:EHE655499 ERA655158:ERA655499 FAW655158:FAW655499 FKS655158:FKS655499 FUO655158:FUO655499 GEK655158:GEK655499 GOG655158:GOG655499 GYC655158:GYC655499 HHY655158:HHY655499 HRU655158:HRU655499 IBQ655158:IBQ655499 ILM655158:ILM655499 IVI655158:IVI655499 JFE655158:JFE655499 JPA655158:JPA655499 JYW655158:JYW655499 KIS655158:KIS655499 KSO655158:KSO655499 LCK655158:LCK655499 LMG655158:LMG655499 LWC655158:LWC655499 MFY655158:MFY655499 MPU655158:MPU655499 MZQ655158:MZQ655499 NJM655158:NJM655499 NTI655158:NTI655499 ODE655158:ODE655499 ONA655158:ONA655499 OWW655158:OWW655499 PGS655158:PGS655499 PQO655158:PQO655499 QAK655158:QAK655499 QKG655158:QKG655499 QUC655158:QUC655499 RDY655158:RDY655499 RNU655158:RNU655499 RXQ655158:RXQ655499 SHM655158:SHM655499 SRI655158:SRI655499 TBE655158:TBE655499 TLA655158:TLA655499 TUW655158:TUW655499 UES655158:UES655499 UOO655158:UOO655499 UYK655158:UYK655499 VIG655158:VIG655499 VSC655158:VSC655499 WBY655158:WBY655499 WLU655158:WLU655499 WVQ655158:WVQ655499 JE720694:JE721035 TA720694:TA721035 ACW720694:ACW721035 AMS720694:AMS721035 AWO720694:AWO721035 BGK720694:BGK721035 BQG720694:BQG721035 CAC720694:CAC721035 CJY720694:CJY721035 CTU720694:CTU721035 DDQ720694:DDQ721035 DNM720694:DNM721035 DXI720694:DXI721035 EHE720694:EHE721035 ERA720694:ERA721035 FAW720694:FAW721035 FKS720694:FKS721035 FUO720694:FUO721035 GEK720694:GEK721035 GOG720694:GOG721035 GYC720694:GYC721035 HHY720694:HHY721035 HRU720694:HRU721035 IBQ720694:IBQ721035 ILM720694:ILM721035 IVI720694:IVI721035 JFE720694:JFE721035 JPA720694:JPA721035 JYW720694:JYW721035 KIS720694:KIS721035 KSO720694:KSO721035 LCK720694:LCK721035 LMG720694:LMG721035 LWC720694:LWC721035 MFY720694:MFY721035 MPU720694:MPU721035 MZQ720694:MZQ721035 NJM720694:NJM721035 NTI720694:NTI721035 ODE720694:ODE721035 ONA720694:ONA721035 OWW720694:OWW721035 PGS720694:PGS721035 PQO720694:PQO721035 QAK720694:QAK721035 QKG720694:QKG721035 QUC720694:QUC721035 RDY720694:RDY721035 RNU720694:RNU721035 RXQ720694:RXQ721035 SHM720694:SHM721035 SRI720694:SRI721035 TBE720694:TBE721035 TLA720694:TLA721035 TUW720694:TUW721035 UES720694:UES721035 UOO720694:UOO721035 UYK720694:UYK721035 VIG720694:VIG721035 VSC720694:VSC721035 WBY720694:WBY721035 WLU720694:WLU721035 WVQ720694:WVQ721035 JE786230:JE786571 TA786230:TA786571 ACW786230:ACW786571 AMS786230:AMS786571 AWO786230:AWO786571 BGK786230:BGK786571 BQG786230:BQG786571 CAC786230:CAC786571 CJY786230:CJY786571 CTU786230:CTU786571 DDQ786230:DDQ786571 DNM786230:DNM786571 DXI786230:DXI786571 EHE786230:EHE786571 ERA786230:ERA786571 FAW786230:FAW786571 FKS786230:FKS786571 FUO786230:FUO786571 GEK786230:GEK786571 GOG786230:GOG786571 GYC786230:GYC786571 HHY786230:HHY786571 HRU786230:HRU786571 IBQ786230:IBQ786571 ILM786230:ILM786571 IVI786230:IVI786571 JFE786230:JFE786571 JPA786230:JPA786571 JYW786230:JYW786571 KIS786230:KIS786571 KSO786230:KSO786571 LCK786230:LCK786571 LMG786230:LMG786571 LWC786230:LWC786571 MFY786230:MFY786571 MPU786230:MPU786571 MZQ786230:MZQ786571 NJM786230:NJM786571 NTI786230:NTI786571 ODE786230:ODE786571 ONA786230:ONA786571 OWW786230:OWW786571 PGS786230:PGS786571 PQO786230:PQO786571 QAK786230:QAK786571 QKG786230:QKG786571 QUC786230:QUC786571 RDY786230:RDY786571 RNU786230:RNU786571 RXQ786230:RXQ786571 SHM786230:SHM786571 SRI786230:SRI786571 TBE786230:TBE786571 TLA786230:TLA786571 TUW786230:TUW786571 UES786230:UES786571 UOO786230:UOO786571 UYK786230:UYK786571 VIG786230:VIG786571 VSC786230:VSC786571 WBY786230:WBY786571 WLU786230:WLU786571 WVQ786230:WVQ786571 JE851766:JE852107 TA851766:TA852107 ACW851766:ACW852107 AMS851766:AMS852107 AWO851766:AWO852107 BGK851766:BGK852107 BQG851766:BQG852107 CAC851766:CAC852107 CJY851766:CJY852107 CTU851766:CTU852107 DDQ851766:DDQ852107 DNM851766:DNM852107 DXI851766:DXI852107 EHE851766:EHE852107 ERA851766:ERA852107 FAW851766:FAW852107 FKS851766:FKS852107 FUO851766:FUO852107 GEK851766:GEK852107 GOG851766:GOG852107 GYC851766:GYC852107 HHY851766:HHY852107 HRU851766:HRU852107 IBQ851766:IBQ852107 ILM851766:ILM852107 IVI851766:IVI852107 JFE851766:JFE852107 JPA851766:JPA852107 JYW851766:JYW852107 KIS851766:KIS852107 KSO851766:KSO852107 LCK851766:LCK852107 LMG851766:LMG852107 LWC851766:LWC852107 MFY851766:MFY852107 MPU851766:MPU852107 MZQ851766:MZQ852107 NJM851766:NJM852107 NTI851766:NTI852107 ODE851766:ODE852107 ONA851766:ONA852107 OWW851766:OWW852107 PGS851766:PGS852107 PQO851766:PQO852107 QAK851766:QAK852107 QKG851766:QKG852107 QUC851766:QUC852107 RDY851766:RDY852107 RNU851766:RNU852107 RXQ851766:RXQ852107 SHM851766:SHM852107 SRI851766:SRI852107 TBE851766:TBE852107 TLA851766:TLA852107 TUW851766:TUW852107 UES851766:UES852107 UOO851766:UOO852107 UYK851766:UYK852107 VIG851766:VIG852107 VSC851766:VSC852107 WBY851766:WBY852107 WLU851766:WLU852107 WVQ851766:WVQ852107 JE917302:JE917643 TA917302:TA917643 ACW917302:ACW917643 AMS917302:AMS917643 AWO917302:AWO917643 BGK917302:BGK917643 BQG917302:BQG917643 CAC917302:CAC917643 CJY917302:CJY917643 CTU917302:CTU917643 DDQ917302:DDQ917643 DNM917302:DNM917643 DXI917302:DXI917643 EHE917302:EHE917643 ERA917302:ERA917643 FAW917302:FAW917643 FKS917302:FKS917643 FUO917302:FUO917643 GEK917302:GEK917643 GOG917302:GOG917643 GYC917302:GYC917643 HHY917302:HHY917643 HRU917302:HRU917643 IBQ917302:IBQ917643 ILM917302:ILM917643 IVI917302:IVI917643 JFE917302:JFE917643 JPA917302:JPA917643 JYW917302:JYW917643 KIS917302:KIS917643 KSO917302:KSO917643 LCK917302:LCK917643 LMG917302:LMG917643 LWC917302:LWC917643 MFY917302:MFY917643 MPU917302:MPU917643 MZQ917302:MZQ917643 NJM917302:NJM917643 NTI917302:NTI917643 ODE917302:ODE917643 ONA917302:ONA917643 OWW917302:OWW917643 PGS917302:PGS917643 PQO917302:PQO917643 QAK917302:QAK917643 QKG917302:QKG917643 QUC917302:QUC917643 RDY917302:RDY917643 RNU917302:RNU917643 RXQ917302:RXQ917643 SHM917302:SHM917643 SRI917302:SRI917643 TBE917302:TBE917643 TLA917302:TLA917643 TUW917302:TUW917643 UES917302:UES917643 UOO917302:UOO917643 UYK917302:UYK917643 VIG917302:VIG917643 VSC917302:VSC917643 WBY917302:WBY917643 WLU917302:WLU917643 WVQ917302:WVQ917643 JE982838:JE983179 TA982838:TA983179 ACW982838:ACW983179 AMS982838:AMS983179 AWO982838:AWO983179 BGK982838:BGK983179 BQG982838:BQG983179 CAC982838:CAC983179 CJY982838:CJY983179 CTU982838:CTU983179 DDQ982838:DDQ983179 DNM982838:DNM983179 DXI982838:DXI983179 EHE982838:EHE983179 ERA982838:ERA983179 FAW982838:FAW983179 FKS982838:FKS983179 FUO982838:FUO983179 GEK982838:GEK983179 GOG982838:GOG983179 GYC982838:GYC983179 HHY982838:HHY983179 HRU982838:HRU983179 IBQ982838:IBQ983179 ILM982838:ILM983179 IVI982838:IVI983179 JFE982838:JFE983179 JPA982838:JPA983179 JYW982838:JYW983179 KIS982838:KIS983179 KSO982838:KSO983179 LCK982838:LCK983179 LMG982838:LMG983179 LWC982838:LWC983179 MFY982838:MFY983179 MPU982838:MPU983179 MZQ982838:MZQ983179 NJM982838:NJM983179 NTI982838:NTI983179 ODE982838:ODE983179 ONA982838:ONA983179 OWW982838:OWW983179 PGS982838:PGS983179 PQO982838:PQO983179 QAK982838:QAK983179 QKG982838:QKG983179 QUC982838:QUC983179 RDY982838:RDY983179 RNU982838:RNU983179 RXQ982838:RXQ983179 SHM982838:SHM983179 SRI982838:SRI983179 TBE982838:TBE983179 TLA982838:TLA983179 TUW982838:TUW983179 UES982838:UES983179 UOO982838:UOO983179 UYK982838:UYK983179 VIG982838:VIG983179 VSC982838:VSC983179 WBY982838:WBY983179 WLU982838:WLU983179 WVQ7:WVQ149 WLU7:WLU149 WBY7:WBY149 VSC7:VSC149 VIG7:VIG149 UYK7:UYK149 UOO7:UOO149 UES7:UES149 TUW7:TUW149 TLA7:TLA149 TBE7:TBE149 SRI7:SRI149 SHM7:SHM149 RXQ7:RXQ149 RNU7:RNU149 RDY7:RDY149 QUC7:QUC149 QKG7:QKG149 QAK7:QAK149 PQO7:PQO149 PGS7:PGS149 OWW7:OWW149 ONA7:ONA149 ODE7:ODE149 NTI7:NTI149 NJM7:NJM149 MZQ7:MZQ149 MPU7:MPU149 MFY7:MFY149 LWC7:LWC149 LMG7:LMG149 LCK7:LCK149 KSO7:KSO149 KIS7:KIS149 JYW7:JYW149 JPA7:JPA149 JFE7:JFE149 IVI7:IVI149 ILM7:ILM149 IBQ7:IBQ149 HRU7:HRU149 HHY7:HHY149 GYC7:GYC149 GOG7:GOG149 GEK7:GEK149 FUO7:FUO149 FKS7:FKS149 FAW7:FAW149 ERA7:ERA149 EHE7:EHE149 DXI7:DXI149 DNM7:DNM149 DDQ7:DDQ149 CTU7:CTU149 CJY7:CJY149 CAC7:CAC149 BQG7:BQG149 BGK7:BGK149 AWO7:AWO149 AMS7:AMS149 ACW7:ACW149 TA7:TA149 JE7:JE149 I196413:J196754 I130877:J131218 I261949:J262290 I65341:J65682 I982845:J983186 I917309:J917650 I851773:J852114 I786237:J786578 I720701:J721042 I655165:J655506 I589629:J589970 I524093:J524434 I458557:J458898 I393021:J393362 I327485:J327826 I7:J149" xr:uid="{00000000-0002-0000-0400-000002000000}">
      <formula1>0</formula1>
      <formula2>305</formula2>
    </dataValidation>
    <dataValidation type="whole" allowBlank="1" showInputMessage="1" showErrorMessage="1" sqref="WVP982838:WVP983179 JD65334:JD65675 SZ65334:SZ65675 ACV65334:ACV65675 AMR65334:AMR65675 AWN65334:AWN65675 BGJ65334:BGJ65675 BQF65334:BQF65675 CAB65334:CAB65675 CJX65334:CJX65675 CTT65334:CTT65675 DDP65334:DDP65675 DNL65334:DNL65675 DXH65334:DXH65675 EHD65334:EHD65675 EQZ65334:EQZ65675 FAV65334:FAV65675 FKR65334:FKR65675 FUN65334:FUN65675 GEJ65334:GEJ65675 GOF65334:GOF65675 GYB65334:GYB65675 HHX65334:HHX65675 HRT65334:HRT65675 IBP65334:IBP65675 ILL65334:ILL65675 IVH65334:IVH65675 JFD65334:JFD65675 JOZ65334:JOZ65675 JYV65334:JYV65675 KIR65334:KIR65675 KSN65334:KSN65675 LCJ65334:LCJ65675 LMF65334:LMF65675 LWB65334:LWB65675 MFX65334:MFX65675 MPT65334:MPT65675 MZP65334:MZP65675 NJL65334:NJL65675 NTH65334:NTH65675 ODD65334:ODD65675 OMZ65334:OMZ65675 OWV65334:OWV65675 PGR65334:PGR65675 PQN65334:PQN65675 QAJ65334:QAJ65675 QKF65334:QKF65675 QUB65334:QUB65675 RDX65334:RDX65675 RNT65334:RNT65675 RXP65334:RXP65675 SHL65334:SHL65675 SRH65334:SRH65675 TBD65334:TBD65675 TKZ65334:TKZ65675 TUV65334:TUV65675 UER65334:UER65675 UON65334:UON65675 UYJ65334:UYJ65675 VIF65334:VIF65675 VSB65334:VSB65675 WBX65334:WBX65675 WLT65334:WLT65675 WVP65334:WVP65675 JD130870:JD131211 SZ130870:SZ131211 ACV130870:ACV131211 AMR130870:AMR131211 AWN130870:AWN131211 BGJ130870:BGJ131211 BQF130870:BQF131211 CAB130870:CAB131211 CJX130870:CJX131211 CTT130870:CTT131211 DDP130870:DDP131211 DNL130870:DNL131211 DXH130870:DXH131211 EHD130870:EHD131211 EQZ130870:EQZ131211 FAV130870:FAV131211 FKR130870:FKR131211 FUN130870:FUN131211 GEJ130870:GEJ131211 GOF130870:GOF131211 GYB130870:GYB131211 HHX130870:HHX131211 HRT130870:HRT131211 IBP130870:IBP131211 ILL130870:ILL131211 IVH130870:IVH131211 JFD130870:JFD131211 JOZ130870:JOZ131211 JYV130870:JYV131211 KIR130870:KIR131211 KSN130870:KSN131211 LCJ130870:LCJ131211 LMF130870:LMF131211 LWB130870:LWB131211 MFX130870:MFX131211 MPT130870:MPT131211 MZP130870:MZP131211 NJL130870:NJL131211 NTH130870:NTH131211 ODD130870:ODD131211 OMZ130870:OMZ131211 OWV130870:OWV131211 PGR130870:PGR131211 PQN130870:PQN131211 QAJ130870:QAJ131211 QKF130870:QKF131211 QUB130870:QUB131211 RDX130870:RDX131211 RNT130870:RNT131211 RXP130870:RXP131211 SHL130870:SHL131211 SRH130870:SRH131211 TBD130870:TBD131211 TKZ130870:TKZ131211 TUV130870:TUV131211 UER130870:UER131211 UON130870:UON131211 UYJ130870:UYJ131211 VIF130870:VIF131211 VSB130870:VSB131211 WBX130870:WBX131211 WLT130870:WLT131211 WVP130870:WVP131211 JD196406:JD196747 SZ196406:SZ196747 ACV196406:ACV196747 AMR196406:AMR196747 AWN196406:AWN196747 BGJ196406:BGJ196747 BQF196406:BQF196747 CAB196406:CAB196747 CJX196406:CJX196747 CTT196406:CTT196747 DDP196406:DDP196747 DNL196406:DNL196747 DXH196406:DXH196747 EHD196406:EHD196747 EQZ196406:EQZ196747 FAV196406:FAV196747 FKR196406:FKR196747 FUN196406:FUN196747 GEJ196406:GEJ196747 GOF196406:GOF196747 GYB196406:GYB196747 HHX196406:HHX196747 HRT196406:HRT196747 IBP196406:IBP196747 ILL196406:ILL196747 IVH196406:IVH196747 JFD196406:JFD196747 JOZ196406:JOZ196747 JYV196406:JYV196747 KIR196406:KIR196747 KSN196406:KSN196747 LCJ196406:LCJ196747 LMF196406:LMF196747 LWB196406:LWB196747 MFX196406:MFX196747 MPT196406:MPT196747 MZP196406:MZP196747 NJL196406:NJL196747 NTH196406:NTH196747 ODD196406:ODD196747 OMZ196406:OMZ196747 OWV196406:OWV196747 PGR196406:PGR196747 PQN196406:PQN196747 QAJ196406:QAJ196747 QKF196406:QKF196747 QUB196406:QUB196747 RDX196406:RDX196747 RNT196406:RNT196747 RXP196406:RXP196747 SHL196406:SHL196747 SRH196406:SRH196747 TBD196406:TBD196747 TKZ196406:TKZ196747 TUV196406:TUV196747 UER196406:UER196747 UON196406:UON196747 UYJ196406:UYJ196747 VIF196406:VIF196747 VSB196406:VSB196747 WBX196406:WBX196747 WLT196406:WLT196747 WVP196406:WVP196747 JD261942:JD262283 SZ261942:SZ262283 ACV261942:ACV262283 AMR261942:AMR262283 AWN261942:AWN262283 BGJ261942:BGJ262283 BQF261942:BQF262283 CAB261942:CAB262283 CJX261942:CJX262283 CTT261942:CTT262283 DDP261942:DDP262283 DNL261942:DNL262283 DXH261942:DXH262283 EHD261942:EHD262283 EQZ261942:EQZ262283 FAV261942:FAV262283 FKR261942:FKR262283 FUN261942:FUN262283 GEJ261942:GEJ262283 GOF261942:GOF262283 GYB261942:GYB262283 HHX261942:HHX262283 HRT261942:HRT262283 IBP261942:IBP262283 ILL261942:ILL262283 IVH261942:IVH262283 JFD261942:JFD262283 JOZ261942:JOZ262283 JYV261942:JYV262283 KIR261942:KIR262283 KSN261942:KSN262283 LCJ261942:LCJ262283 LMF261942:LMF262283 LWB261942:LWB262283 MFX261942:MFX262283 MPT261942:MPT262283 MZP261942:MZP262283 NJL261942:NJL262283 NTH261942:NTH262283 ODD261942:ODD262283 OMZ261942:OMZ262283 OWV261942:OWV262283 PGR261942:PGR262283 PQN261942:PQN262283 QAJ261942:QAJ262283 QKF261942:QKF262283 QUB261942:QUB262283 RDX261942:RDX262283 RNT261942:RNT262283 RXP261942:RXP262283 SHL261942:SHL262283 SRH261942:SRH262283 TBD261942:TBD262283 TKZ261942:TKZ262283 TUV261942:TUV262283 UER261942:UER262283 UON261942:UON262283 UYJ261942:UYJ262283 VIF261942:VIF262283 VSB261942:VSB262283 WBX261942:WBX262283 WLT261942:WLT262283 WVP261942:WVP262283 JD327478:JD327819 SZ327478:SZ327819 ACV327478:ACV327819 AMR327478:AMR327819 AWN327478:AWN327819 BGJ327478:BGJ327819 BQF327478:BQF327819 CAB327478:CAB327819 CJX327478:CJX327819 CTT327478:CTT327819 DDP327478:DDP327819 DNL327478:DNL327819 DXH327478:DXH327819 EHD327478:EHD327819 EQZ327478:EQZ327819 FAV327478:FAV327819 FKR327478:FKR327819 FUN327478:FUN327819 GEJ327478:GEJ327819 GOF327478:GOF327819 GYB327478:GYB327819 HHX327478:HHX327819 HRT327478:HRT327819 IBP327478:IBP327819 ILL327478:ILL327819 IVH327478:IVH327819 JFD327478:JFD327819 JOZ327478:JOZ327819 JYV327478:JYV327819 KIR327478:KIR327819 KSN327478:KSN327819 LCJ327478:LCJ327819 LMF327478:LMF327819 LWB327478:LWB327819 MFX327478:MFX327819 MPT327478:MPT327819 MZP327478:MZP327819 NJL327478:NJL327819 NTH327478:NTH327819 ODD327478:ODD327819 OMZ327478:OMZ327819 OWV327478:OWV327819 PGR327478:PGR327819 PQN327478:PQN327819 QAJ327478:QAJ327819 QKF327478:QKF327819 QUB327478:QUB327819 RDX327478:RDX327819 RNT327478:RNT327819 RXP327478:RXP327819 SHL327478:SHL327819 SRH327478:SRH327819 TBD327478:TBD327819 TKZ327478:TKZ327819 TUV327478:TUV327819 UER327478:UER327819 UON327478:UON327819 UYJ327478:UYJ327819 VIF327478:VIF327819 VSB327478:VSB327819 WBX327478:WBX327819 WLT327478:WLT327819 WVP327478:WVP327819 JD393014:JD393355 SZ393014:SZ393355 ACV393014:ACV393355 AMR393014:AMR393355 AWN393014:AWN393355 BGJ393014:BGJ393355 BQF393014:BQF393355 CAB393014:CAB393355 CJX393014:CJX393355 CTT393014:CTT393355 DDP393014:DDP393355 DNL393014:DNL393355 DXH393014:DXH393355 EHD393014:EHD393355 EQZ393014:EQZ393355 FAV393014:FAV393355 FKR393014:FKR393355 FUN393014:FUN393355 GEJ393014:GEJ393355 GOF393014:GOF393355 GYB393014:GYB393355 HHX393014:HHX393355 HRT393014:HRT393355 IBP393014:IBP393355 ILL393014:ILL393355 IVH393014:IVH393355 JFD393014:JFD393355 JOZ393014:JOZ393355 JYV393014:JYV393355 KIR393014:KIR393355 KSN393014:KSN393355 LCJ393014:LCJ393355 LMF393014:LMF393355 LWB393014:LWB393355 MFX393014:MFX393355 MPT393014:MPT393355 MZP393014:MZP393355 NJL393014:NJL393355 NTH393014:NTH393355 ODD393014:ODD393355 OMZ393014:OMZ393355 OWV393014:OWV393355 PGR393014:PGR393355 PQN393014:PQN393355 QAJ393014:QAJ393355 QKF393014:QKF393355 QUB393014:QUB393355 RDX393014:RDX393355 RNT393014:RNT393355 RXP393014:RXP393355 SHL393014:SHL393355 SRH393014:SRH393355 TBD393014:TBD393355 TKZ393014:TKZ393355 TUV393014:TUV393355 UER393014:UER393355 UON393014:UON393355 UYJ393014:UYJ393355 VIF393014:VIF393355 VSB393014:VSB393355 WBX393014:WBX393355 WLT393014:WLT393355 WVP393014:WVP393355 JD458550:JD458891 SZ458550:SZ458891 ACV458550:ACV458891 AMR458550:AMR458891 AWN458550:AWN458891 BGJ458550:BGJ458891 BQF458550:BQF458891 CAB458550:CAB458891 CJX458550:CJX458891 CTT458550:CTT458891 DDP458550:DDP458891 DNL458550:DNL458891 DXH458550:DXH458891 EHD458550:EHD458891 EQZ458550:EQZ458891 FAV458550:FAV458891 FKR458550:FKR458891 FUN458550:FUN458891 GEJ458550:GEJ458891 GOF458550:GOF458891 GYB458550:GYB458891 HHX458550:HHX458891 HRT458550:HRT458891 IBP458550:IBP458891 ILL458550:ILL458891 IVH458550:IVH458891 JFD458550:JFD458891 JOZ458550:JOZ458891 JYV458550:JYV458891 KIR458550:KIR458891 KSN458550:KSN458891 LCJ458550:LCJ458891 LMF458550:LMF458891 LWB458550:LWB458891 MFX458550:MFX458891 MPT458550:MPT458891 MZP458550:MZP458891 NJL458550:NJL458891 NTH458550:NTH458891 ODD458550:ODD458891 OMZ458550:OMZ458891 OWV458550:OWV458891 PGR458550:PGR458891 PQN458550:PQN458891 QAJ458550:QAJ458891 QKF458550:QKF458891 QUB458550:QUB458891 RDX458550:RDX458891 RNT458550:RNT458891 RXP458550:RXP458891 SHL458550:SHL458891 SRH458550:SRH458891 TBD458550:TBD458891 TKZ458550:TKZ458891 TUV458550:TUV458891 UER458550:UER458891 UON458550:UON458891 UYJ458550:UYJ458891 VIF458550:VIF458891 VSB458550:VSB458891 WBX458550:WBX458891 WLT458550:WLT458891 WVP458550:WVP458891 JD524086:JD524427 SZ524086:SZ524427 ACV524086:ACV524427 AMR524086:AMR524427 AWN524086:AWN524427 BGJ524086:BGJ524427 BQF524086:BQF524427 CAB524086:CAB524427 CJX524086:CJX524427 CTT524086:CTT524427 DDP524086:DDP524427 DNL524086:DNL524427 DXH524086:DXH524427 EHD524086:EHD524427 EQZ524086:EQZ524427 FAV524086:FAV524427 FKR524086:FKR524427 FUN524086:FUN524427 GEJ524086:GEJ524427 GOF524086:GOF524427 GYB524086:GYB524427 HHX524086:HHX524427 HRT524086:HRT524427 IBP524086:IBP524427 ILL524086:ILL524427 IVH524086:IVH524427 JFD524086:JFD524427 JOZ524086:JOZ524427 JYV524086:JYV524427 KIR524086:KIR524427 KSN524086:KSN524427 LCJ524086:LCJ524427 LMF524086:LMF524427 LWB524086:LWB524427 MFX524086:MFX524427 MPT524086:MPT524427 MZP524086:MZP524427 NJL524086:NJL524427 NTH524086:NTH524427 ODD524086:ODD524427 OMZ524086:OMZ524427 OWV524086:OWV524427 PGR524086:PGR524427 PQN524086:PQN524427 QAJ524086:QAJ524427 QKF524086:QKF524427 QUB524086:QUB524427 RDX524086:RDX524427 RNT524086:RNT524427 RXP524086:RXP524427 SHL524086:SHL524427 SRH524086:SRH524427 TBD524086:TBD524427 TKZ524086:TKZ524427 TUV524086:TUV524427 UER524086:UER524427 UON524086:UON524427 UYJ524086:UYJ524427 VIF524086:VIF524427 VSB524086:VSB524427 WBX524086:WBX524427 WLT524086:WLT524427 WVP524086:WVP524427 JD589622:JD589963 SZ589622:SZ589963 ACV589622:ACV589963 AMR589622:AMR589963 AWN589622:AWN589963 BGJ589622:BGJ589963 BQF589622:BQF589963 CAB589622:CAB589963 CJX589622:CJX589963 CTT589622:CTT589963 DDP589622:DDP589963 DNL589622:DNL589963 DXH589622:DXH589963 EHD589622:EHD589963 EQZ589622:EQZ589963 FAV589622:FAV589963 FKR589622:FKR589963 FUN589622:FUN589963 GEJ589622:GEJ589963 GOF589622:GOF589963 GYB589622:GYB589963 HHX589622:HHX589963 HRT589622:HRT589963 IBP589622:IBP589963 ILL589622:ILL589963 IVH589622:IVH589963 JFD589622:JFD589963 JOZ589622:JOZ589963 JYV589622:JYV589963 KIR589622:KIR589963 KSN589622:KSN589963 LCJ589622:LCJ589963 LMF589622:LMF589963 LWB589622:LWB589963 MFX589622:MFX589963 MPT589622:MPT589963 MZP589622:MZP589963 NJL589622:NJL589963 NTH589622:NTH589963 ODD589622:ODD589963 OMZ589622:OMZ589963 OWV589622:OWV589963 PGR589622:PGR589963 PQN589622:PQN589963 QAJ589622:QAJ589963 QKF589622:QKF589963 QUB589622:QUB589963 RDX589622:RDX589963 RNT589622:RNT589963 RXP589622:RXP589963 SHL589622:SHL589963 SRH589622:SRH589963 TBD589622:TBD589963 TKZ589622:TKZ589963 TUV589622:TUV589963 UER589622:UER589963 UON589622:UON589963 UYJ589622:UYJ589963 VIF589622:VIF589963 VSB589622:VSB589963 WBX589622:WBX589963 WLT589622:WLT589963 WVP589622:WVP589963 JD655158:JD655499 SZ655158:SZ655499 ACV655158:ACV655499 AMR655158:AMR655499 AWN655158:AWN655499 BGJ655158:BGJ655499 BQF655158:BQF655499 CAB655158:CAB655499 CJX655158:CJX655499 CTT655158:CTT655499 DDP655158:DDP655499 DNL655158:DNL655499 DXH655158:DXH655499 EHD655158:EHD655499 EQZ655158:EQZ655499 FAV655158:FAV655499 FKR655158:FKR655499 FUN655158:FUN655499 GEJ655158:GEJ655499 GOF655158:GOF655499 GYB655158:GYB655499 HHX655158:HHX655499 HRT655158:HRT655499 IBP655158:IBP655499 ILL655158:ILL655499 IVH655158:IVH655499 JFD655158:JFD655499 JOZ655158:JOZ655499 JYV655158:JYV655499 KIR655158:KIR655499 KSN655158:KSN655499 LCJ655158:LCJ655499 LMF655158:LMF655499 LWB655158:LWB655499 MFX655158:MFX655499 MPT655158:MPT655499 MZP655158:MZP655499 NJL655158:NJL655499 NTH655158:NTH655499 ODD655158:ODD655499 OMZ655158:OMZ655499 OWV655158:OWV655499 PGR655158:PGR655499 PQN655158:PQN655499 QAJ655158:QAJ655499 QKF655158:QKF655499 QUB655158:QUB655499 RDX655158:RDX655499 RNT655158:RNT655499 RXP655158:RXP655499 SHL655158:SHL655499 SRH655158:SRH655499 TBD655158:TBD655499 TKZ655158:TKZ655499 TUV655158:TUV655499 UER655158:UER655499 UON655158:UON655499 UYJ655158:UYJ655499 VIF655158:VIF655499 VSB655158:VSB655499 WBX655158:WBX655499 WLT655158:WLT655499 WVP655158:WVP655499 JD720694:JD721035 SZ720694:SZ721035 ACV720694:ACV721035 AMR720694:AMR721035 AWN720694:AWN721035 BGJ720694:BGJ721035 BQF720694:BQF721035 CAB720694:CAB721035 CJX720694:CJX721035 CTT720694:CTT721035 DDP720694:DDP721035 DNL720694:DNL721035 DXH720694:DXH721035 EHD720694:EHD721035 EQZ720694:EQZ721035 FAV720694:FAV721035 FKR720694:FKR721035 FUN720694:FUN721035 GEJ720694:GEJ721035 GOF720694:GOF721035 GYB720694:GYB721035 HHX720694:HHX721035 HRT720694:HRT721035 IBP720694:IBP721035 ILL720694:ILL721035 IVH720694:IVH721035 JFD720694:JFD721035 JOZ720694:JOZ721035 JYV720694:JYV721035 KIR720694:KIR721035 KSN720694:KSN721035 LCJ720694:LCJ721035 LMF720694:LMF721035 LWB720694:LWB721035 MFX720694:MFX721035 MPT720694:MPT721035 MZP720694:MZP721035 NJL720694:NJL721035 NTH720694:NTH721035 ODD720694:ODD721035 OMZ720694:OMZ721035 OWV720694:OWV721035 PGR720694:PGR721035 PQN720694:PQN721035 QAJ720694:QAJ721035 QKF720694:QKF721035 QUB720694:QUB721035 RDX720694:RDX721035 RNT720694:RNT721035 RXP720694:RXP721035 SHL720694:SHL721035 SRH720694:SRH721035 TBD720694:TBD721035 TKZ720694:TKZ721035 TUV720694:TUV721035 UER720694:UER721035 UON720694:UON721035 UYJ720694:UYJ721035 VIF720694:VIF721035 VSB720694:VSB721035 WBX720694:WBX721035 WLT720694:WLT721035 WVP720694:WVP721035 JD786230:JD786571 SZ786230:SZ786571 ACV786230:ACV786571 AMR786230:AMR786571 AWN786230:AWN786571 BGJ786230:BGJ786571 BQF786230:BQF786571 CAB786230:CAB786571 CJX786230:CJX786571 CTT786230:CTT786571 DDP786230:DDP786571 DNL786230:DNL786571 DXH786230:DXH786571 EHD786230:EHD786571 EQZ786230:EQZ786571 FAV786230:FAV786571 FKR786230:FKR786571 FUN786230:FUN786571 GEJ786230:GEJ786571 GOF786230:GOF786571 GYB786230:GYB786571 HHX786230:HHX786571 HRT786230:HRT786571 IBP786230:IBP786571 ILL786230:ILL786571 IVH786230:IVH786571 JFD786230:JFD786571 JOZ786230:JOZ786571 JYV786230:JYV786571 KIR786230:KIR786571 KSN786230:KSN786571 LCJ786230:LCJ786571 LMF786230:LMF786571 LWB786230:LWB786571 MFX786230:MFX786571 MPT786230:MPT786571 MZP786230:MZP786571 NJL786230:NJL786571 NTH786230:NTH786571 ODD786230:ODD786571 OMZ786230:OMZ786571 OWV786230:OWV786571 PGR786230:PGR786571 PQN786230:PQN786571 QAJ786230:QAJ786571 QKF786230:QKF786571 QUB786230:QUB786571 RDX786230:RDX786571 RNT786230:RNT786571 RXP786230:RXP786571 SHL786230:SHL786571 SRH786230:SRH786571 TBD786230:TBD786571 TKZ786230:TKZ786571 TUV786230:TUV786571 UER786230:UER786571 UON786230:UON786571 UYJ786230:UYJ786571 VIF786230:VIF786571 VSB786230:VSB786571 WBX786230:WBX786571 WLT786230:WLT786571 WVP786230:WVP786571 JD851766:JD852107 SZ851766:SZ852107 ACV851766:ACV852107 AMR851766:AMR852107 AWN851766:AWN852107 BGJ851766:BGJ852107 BQF851766:BQF852107 CAB851766:CAB852107 CJX851766:CJX852107 CTT851766:CTT852107 DDP851766:DDP852107 DNL851766:DNL852107 DXH851766:DXH852107 EHD851766:EHD852107 EQZ851766:EQZ852107 FAV851766:FAV852107 FKR851766:FKR852107 FUN851766:FUN852107 GEJ851766:GEJ852107 GOF851766:GOF852107 GYB851766:GYB852107 HHX851766:HHX852107 HRT851766:HRT852107 IBP851766:IBP852107 ILL851766:ILL852107 IVH851766:IVH852107 JFD851766:JFD852107 JOZ851766:JOZ852107 JYV851766:JYV852107 KIR851766:KIR852107 KSN851766:KSN852107 LCJ851766:LCJ852107 LMF851766:LMF852107 LWB851766:LWB852107 MFX851766:MFX852107 MPT851766:MPT852107 MZP851766:MZP852107 NJL851766:NJL852107 NTH851766:NTH852107 ODD851766:ODD852107 OMZ851766:OMZ852107 OWV851766:OWV852107 PGR851766:PGR852107 PQN851766:PQN852107 QAJ851766:QAJ852107 QKF851766:QKF852107 QUB851766:QUB852107 RDX851766:RDX852107 RNT851766:RNT852107 RXP851766:RXP852107 SHL851766:SHL852107 SRH851766:SRH852107 TBD851766:TBD852107 TKZ851766:TKZ852107 TUV851766:TUV852107 UER851766:UER852107 UON851766:UON852107 UYJ851766:UYJ852107 VIF851766:VIF852107 VSB851766:VSB852107 WBX851766:WBX852107 WLT851766:WLT852107 WVP851766:WVP852107 JD917302:JD917643 SZ917302:SZ917643 ACV917302:ACV917643 AMR917302:AMR917643 AWN917302:AWN917643 BGJ917302:BGJ917643 BQF917302:BQF917643 CAB917302:CAB917643 CJX917302:CJX917643 CTT917302:CTT917643 DDP917302:DDP917643 DNL917302:DNL917643 DXH917302:DXH917643 EHD917302:EHD917643 EQZ917302:EQZ917643 FAV917302:FAV917643 FKR917302:FKR917643 FUN917302:FUN917643 GEJ917302:GEJ917643 GOF917302:GOF917643 GYB917302:GYB917643 HHX917302:HHX917643 HRT917302:HRT917643 IBP917302:IBP917643 ILL917302:ILL917643 IVH917302:IVH917643 JFD917302:JFD917643 JOZ917302:JOZ917643 JYV917302:JYV917643 KIR917302:KIR917643 KSN917302:KSN917643 LCJ917302:LCJ917643 LMF917302:LMF917643 LWB917302:LWB917643 MFX917302:MFX917643 MPT917302:MPT917643 MZP917302:MZP917643 NJL917302:NJL917643 NTH917302:NTH917643 ODD917302:ODD917643 OMZ917302:OMZ917643 OWV917302:OWV917643 PGR917302:PGR917643 PQN917302:PQN917643 QAJ917302:QAJ917643 QKF917302:QKF917643 QUB917302:QUB917643 RDX917302:RDX917643 RNT917302:RNT917643 RXP917302:RXP917643 SHL917302:SHL917643 SRH917302:SRH917643 TBD917302:TBD917643 TKZ917302:TKZ917643 TUV917302:TUV917643 UER917302:UER917643 UON917302:UON917643 UYJ917302:UYJ917643 VIF917302:VIF917643 VSB917302:VSB917643 WBX917302:WBX917643 WLT917302:WLT917643 WVP917302:WVP917643 JD982838:JD983179 SZ982838:SZ983179 ACV982838:ACV983179 AMR982838:AMR983179 AWN982838:AWN983179 BGJ982838:BGJ983179 BQF982838:BQF983179 CAB982838:CAB983179 CJX982838:CJX983179 CTT982838:CTT983179 DDP982838:DDP983179 DNL982838:DNL983179 DXH982838:DXH983179 EHD982838:EHD983179 EQZ982838:EQZ983179 FAV982838:FAV983179 FKR982838:FKR983179 FUN982838:FUN983179 GEJ982838:GEJ983179 GOF982838:GOF983179 GYB982838:GYB983179 HHX982838:HHX983179 HRT982838:HRT983179 IBP982838:IBP983179 ILL982838:ILL983179 IVH982838:IVH983179 JFD982838:JFD983179 JOZ982838:JOZ983179 JYV982838:JYV983179 KIR982838:KIR983179 KSN982838:KSN983179 LCJ982838:LCJ983179 LMF982838:LMF983179 LWB982838:LWB983179 MFX982838:MFX983179 MPT982838:MPT983179 MZP982838:MZP983179 NJL982838:NJL983179 NTH982838:NTH983179 ODD982838:ODD983179 OMZ982838:OMZ983179 OWV982838:OWV983179 PGR982838:PGR983179 PQN982838:PQN983179 QAJ982838:QAJ983179 QKF982838:QKF983179 QUB982838:QUB983179 RDX982838:RDX983179 RNT982838:RNT983179 RXP982838:RXP983179 SHL982838:SHL983179 SRH982838:SRH983179 TBD982838:TBD983179 TKZ982838:TKZ983179 TUV982838:TUV983179 UER982838:UER983179 UON982838:UON983179 UYJ982838:UYJ983179 VIF982838:VIF983179 VSB982838:VSB983179 WBX982838:WBX983179 WLT982838:WLT983179 WVP7:WVP149 WLT7:WLT149 WBX7:WBX149 VSB7:VSB149 VIF7:VIF149 UYJ7:UYJ149 UON7:UON149 UER7:UER149 TUV7:TUV149 TKZ7:TKZ149 TBD7:TBD149 SRH7:SRH149 SHL7:SHL149 RXP7:RXP149 RNT7:RNT149 RDX7:RDX149 QUB7:QUB149 QKF7:QKF149 QAJ7:QAJ149 PQN7:PQN149 PGR7:PGR149 OWV7:OWV149 OMZ7:OMZ149 ODD7:ODD149 NTH7:NTH149 NJL7:NJL149 MZP7:MZP149 MPT7:MPT149 MFX7:MFX149 LWB7:LWB149 LMF7:LMF149 LCJ7:LCJ149 KSN7:KSN149 KIR7:KIR149 JYV7:JYV149 JOZ7:JOZ149 JFD7:JFD149 IVH7:IVH149 ILL7:ILL149 IBP7:IBP149 HRT7:HRT149 HHX7:HHX149 GYB7:GYB149 GOF7:GOF149 GEJ7:GEJ149 FUN7:FUN149 FKR7:FKR149 FAV7:FAV149 EQZ7:EQZ149 EHD7:EHD149 DXH7:DXH149 DNL7:DNL149 DDP7:DDP149 CTT7:CTT149 CJX7:CJX149 CAB7:CAB149 BQF7:BQF149 BGJ7:BGJ149 AWN7:AWN149 AMR7:AMR149 ACV7:ACV149 SZ7:SZ149 JD7:JD149 H65294:H65635 H130830:H131171 H196366:H196707 H261902:H262243 H327438:H327779 H392974:H393315 H458510:H458851 H524046:H524387 H589582:H589923 H655118:H655459 H720654:H720995 H786190:H786531 H851726:H852067 H917262:H917603 H982798:H983139 M982798:M983139 M65294:M65635 M130830:M131171 M196366:M196707 M261902:M262243 M327438:M327779 M392974:M393315 M458510:M458851 M524046:M524387 M589582:M589923 M655118:M655459 M720654:M720995 M786190:M786531 M851726:M852067 M917262:M917603" xr:uid="{00000000-0002-0000-0400-000003000000}">
      <formula1>1</formula1>
      <formula2>305</formula2>
    </dataValidation>
    <dataValidation type="list" allowBlank="1" showInputMessage="1" showErrorMessage="1" sqref="REC982838:REC983179 QUG982838:QUG983179 RNY982838:RNY983179 JI65334:JI65675 TE65334:TE65675 ADA65334:ADA65675 AMW65334:AMW65675 AWS65334:AWS65675 BGO65334:BGO65675 BQK65334:BQK65675 CAG65334:CAG65675 CKC65334:CKC65675 CTY65334:CTY65675 DDU65334:DDU65675 DNQ65334:DNQ65675 DXM65334:DXM65675 EHI65334:EHI65675 ERE65334:ERE65675 FBA65334:FBA65675 FKW65334:FKW65675 FUS65334:FUS65675 GEO65334:GEO65675 GOK65334:GOK65675 GYG65334:GYG65675 HIC65334:HIC65675 HRY65334:HRY65675 IBU65334:IBU65675 ILQ65334:ILQ65675 IVM65334:IVM65675 JFI65334:JFI65675 JPE65334:JPE65675 JZA65334:JZA65675 KIW65334:KIW65675 KSS65334:KSS65675 LCO65334:LCO65675 LMK65334:LMK65675 LWG65334:LWG65675 MGC65334:MGC65675 MPY65334:MPY65675 MZU65334:MZU65675 NJQ65334:NJQ65675 NTM65334:NTM65675 ODI65334:ODI65675 ONE65334:ONE65675 OXA65334:OXA65675 PGW65334:PGW65675 PQS65334:PQS65675 QAO65334:QAO65675 QKK65334:QKK65675 QUG65334:QUG65675 REC65334:REC65675 RNY65334:RNY65675 RXU65334:RXU65675 SHQ65334:SHQ65675 SRM65334:SRM65675 TBI65334:TBI65675 TLE65334:TLE65675 TVA65334:TVA65675 UEW65334:UEW65675 UOS65334:UOS65675 UYO65334:UYO65675 VIK65334:VIK65675 VSG65334:VSG65675 WCC65334:WCC65675 WLY65334:WLY65675 WVU65334:WVU65675 RXU982838:RXU983179 JI130870:JI131211 TE130870:TE131211 ADA130870:ADA131211 AMW130870:AMW131211 AWS130870:AWS131211 BGO130870:BGO131211 BQK130870:BQK131211 CAG130870:CAG131211 CKC130870:CKC131211 CTY130870:CTY131211 DDU130870:DDU131211 DNQ130870:DNQ131211 DXM130870:DXM131211 EHI130870:EHI131211 ERE130870:ERE131211 FBA130870:FBA131211 FKW130870:FKW131211 FUS130870:FUS131211 GEO130870:GEO131211 GOK130870:GOK131211 GYG130870:GYG131211 HIC130870:HIC131211 HRY130870:HRY131211 IBU130870:IBU131211 ILQ130870:ILQ131211 IVM130870:IVM131211 JFI130870:JFI131211 JPE130870:JPE131211 JZA130870:JZA131211 KIW130870:KIW131211 KSS130870:KSS131211 LCO130870:LCO131211 LMK130870:LMK131211 LWG130870:LWG131211 MGC130870:MGC131211 MPY130870:MPY131211 MZU130870:MZU131211 NJQ130870:NJQ131211 NTM130870:NTM131211 ODI130870:ODI131211 ONE130870:ONE131211 OXA130870:OXA131211 PGW130870:PGW131211 PQS130870:PQS131211 QAO130870:QAO131211 QKK130870:QKK131211 QUG130870:QUG131211 REC130870:REC131211 RNY130870:RNY131211 RXU130870:RXU131211 SHQ130870:SHQ131211 SRM130870:SRM131211 TBI130870:TBI131211 TLE130870:TLE131211 TVA130870:TVA131211 UEW130870:UEW131211 UOS130870:UOS131211 UYO130870:UYO131211 VIK130870:VIK131211 VSG130870:VSG131211 WCC130870:WCC131211 WLY130870:WLY131211 WVU130870:WVU131211 SHQ982838:SHQ983179 JI196406:JI196747 TE196406:TE196747 ADA196406:ADA196747 AMW196406:AMW196747 AWS196406:AWS196747 BGO196406:BGO196747 BQK196406:BQK196747 CAG196406:CAG196747 CKC196406:CKC196747 CTY196406:CTY196747 DDU196406:DDU196747 DNQ196406:DNQ196747 DXM196406:DXM196747 EHI196406:EHI196747 ERE196406:ERE196747 FBA196406:FBA196747 FKW196406:FKW196747 FUS196406:FUS196747 GEO196406:GEO196747 GOK196406:GOK196747 GYG196406:GYG196747 HIC196406:HIC196747 HRY196406:HRY196747 IBU196406:IBU196747 ILQ196406:ILQ196747 IVM196406:IVM196747 JFI196406:JFI196747 JPE196406:JPE196747 JZA196406:JZA196747 KIW196406:KIW196747 KSS196406:KSS196747 LCO196406:LCO196747 LMK196406:LMK196747 LWG196406:LWG196747 MGC196406:MGC196747 MPY196406:MPY196747 MZU196406:MZU196747 NJQ196406:NJQ196747 NTM196406:NTM196747 ODI196406:ODI196747 ONE196406:ONE196747 OXA196406:OXA196747 PGW196406:PGW196747 PQS196406:PQS196747 QAO196406:QAO196747 QKK196406:QKK196747 QUG196406:QUG196747 REC196406:REC196747 RNY196406:RNY196747 RXU196406:RXU196747 SHQ196406:SHQ196747 SRM196406:SRM196747 TBI196406:TBI196747 TLE196406:TLE196747 TVA196406:TVA196747 UEW196406:UEW196747 UOS196406:UOS196747 UYO196406:UYO196747 VIK196406:VIK196747 VSG196406:VSG196747 WCC196406:WCC196747 WLY196406:WLY196747 WVU196406:WVU196747 SRM982838:SRM983179 JI261942:JI262283 TE261942:TE262283 ADA261942:ADA262283 AMW261942:AMW262283 AWS261942:AWS262283 BGO261942:BGO262283 BQK261942:BQK262283 CAG261942:CAG262283 CKC261942:CKC262283 CTY261942:CTY262283 DDU261942:DDU262283 DNQ261942:DNQ262283 DXM261942:DXM262283 EHI261942:EHI262283 ERE261942:ERE262283 FBA261942:FBA262283 FKW261942:FKW262283 FUS261942:FUS262283 GEO261942:GEO262283 GOK261942:GOK262283 GYG261942:GYG262283 HIC261942:HIC262283 HRY261942:HRY262283 IBU261942:IBU262283 ILQ261942:ILQ262283 IVM261942:IVM262283 JFI261942:JFI262283 JPE261942:JPE262283 JZA261942:JZA262283 KIW261942:KIW262283 KSS261942:KSS262283 LCO261942:LCO262283 LMK261942:LMK262283 LWG261942:LWG262283 MGC261942:MGC262283 MPY261942:MPY262283 MZU261942:MZU262283 NJQ261942:NJQ262283 NTM261942:NTM262283 ODI261942:ODI262283 ONE261942:ONE262283 OXA261942:OXA262283 PGW261942:PGW262283 PQS261942:PQS262283 QAO261942:QAO262283 QKK261942:QKK262283 QUG261942:QUG262283 REC261942:REC262283 RNY261942:RNY262283 RXU261942:RXU262283 SHQ261942:SHQ262283 SRM261942:SRM262283 TBI261942:TBI262283 TLE261942:TLE262283 TVA261942:TVA262283 UEW261942:UEW262283 UOS261942:UOS262283 UYO261942:UYO262283 VIK261942:VIK262283 VSG261942:VSG262283 WCC261942:WCC262283 WLY261942:WLY262283 WVU261942:WVU262283 TBI982838:TBI983179 JI327478:JI327819 TE327478:TE327819 ADA327478:ADA327819 AMW327478:AMW327819 AWS327478:AWS327819 BGO327478:BGO327819 BQK327478:BQK327819 CAG327478:CAG327819 CKC327478:CKC327819 CTY327478:CTY327819 DDU327478:DDU327819 DNQ327478:DNQ327819 DXM327478:DXM327819 EHI327478:EHI327819 ERE327478:ERE327819 FBA327478:FBA327819 FKW327478:FKW327819 FUS327478:FUS327819 GEO327478:GEO327819 GOK327478:GOK327819 GYG327478:GYG327819 HIC327478:HIC327819 HRY327478:HRY327819 IBU327478:IBU327819 ILQ327478:ILQ327819 IVM327478:IVM327819 JFI327478:JFI327819 JPE327478:JPE327819 JZA327478:JZA327819 KIW327478:KIW327819 KSS327478:KSS327819 LCO327478:LCO327819 LMK327478:LMK327819 LWG327478:LWG327819 MGC327478:MGC327819 MPY327478:MPY327819 MZU327478:MZU327819 NJQ327478:NJQ327819 NTM327478:NTM327819 ODI327478:ODI327819 ONE327478:ONE327819 OXA327478:OXA327819 PGW327478:PGW327819 PQS327478:PQS327819 QAO327478:QAO327819 QKK327478:QKK327819 QUG327478:QUG327819 REC327478:REC327819 RNY327478:RNY327819 RXU327478:RXU327819 SHQ327478:SHQ327819 SRM327478:SRM327819 TBI327478:TBI327819 TLE327478:TLE327819 TVA327478:TVA327819 UEW327478:UEW327819 UOS327478:UOS327819 UYO327478:UYO327819 VIK327478:VIK327819 VSG327478:VSG327819 WCC327478:WCC327819 WLY327478:WLY327819 WVU327478:WVU327819 TLE982838:TLE983179 JI393014:JI393355 TE393014:TE393355 ADA393014:ADA393355 AMW393014:AMW393355 AWS393014:AWS393355 BGO393014:BGO393355 BQK393014:BQK393355 CAG393014:CAG393355 CKC393014:CKC393355 CTY393014:CTY393355 DDU393014:DDU393355 DNQ393014:DNQ393355 DXM393014:DXM393355 EHI393014:EHI393355 ERE393014:ERE393355 FBA393014:FBA393355 FKW393014:FKW393355 FUS393014:FUS393355 GEO393014:GEO393355 GOK393014:GOK393355 GYG393014:GYG393355 HIC393014:HIC393355 HRY393014:HRY393355 IBU393014:IBU393355 ILQ393014:ILQ393355 IVM393014:IVM393355 JFI393014:JFI393355 JPE393014:JPE393355 JZA393014:JZA393355 KIW393014:KIW393355 KSS393014:KSS393355 LCO393014:LCO393355 LMK393014:LMK393355 LWG393014:LWG393355 MGC393014:MGC393355 MPY393014:MPY393355 MZU393014:MZU393355 NJQ393014:NJQ393355 NTM393014:NTM393355 ODI393014:ODI393355 ONE393014:ONE393355 OXA393014:OXA393355 PGW393014:PGW393355 PQS393014:PQS393355 QAO393014:QAO393355 QKK393014:QKK393355 QUG393014:QUG393355 REC393014:REC393355 RNY393014:RNY393355 RXU393014:RXU393355 SHQ393014:SHQ393355 SRM393014:SRM393355 TBI393014:TBI393355 TLE393014:TLE393355 TVA393014:TVA393355 UEW393014:UEW393355 UOS393014:UOS393355 UYO393014:UYO393355 VIK393014:VIK393355 VSG393014:VSG393355 WCC393014:WCC393355 WLY393014:WLY393355 WVU393014:WVU393355 TVA982838:TVA983179 JI458550:JI458891 TE458550:TE458891 ADA458550:ADA458891 AMW458550:AMW458891 AWS458550:AWS458891 BGO458550:BGO458891 BQK458550:BQK458891 CAG458550:CAG458891 CKC458550:CKC458891 CTY458550:CTY458891 DDU458550:DDU458891 DNQ458550:DNQ458891 DXM458550:DXM458891 EHI458550:EHI458891 ERE458550:ERE458891 FBA458550:FBA458891 FKW458550:FKW458891 FUS458550:FUS458891 GEO458550:GEO458891 GOK458550:GOK458891 GYG458550:GYG458891 HIC458550:HIC458891 HRY458550:HRY458891 IBU458550:IBU458891 ILQ458550:ILQ458891 IVM458550:IVM458891 JFI458550:JFI458891 JPE458550:JPE458891 JZA458550:JZA458891 KIW458550:KIW458891 KSS458550:KSS458891 LCO458550:LCO458891 LMK458550:LMK458891 LWG458550:LWG458891 MGC458550:MGC458891 MPY458550:MPY458891 MZU458550:MZU458891 NJQ458550:NJQ458891 NTM458550:NTM458891 ODI458550:ODI458891 ONE458550:ONE458891 OXA458550:OXA458891 PGW458550:PGW458891 PQS458550:PQS458891 QAO458550:QAO458891 QKK458550:QKK458891 QUG458550:QUG458891 REC458550:REC458891 RNY458550:RNY458891 RXU458550:RXU458891 SHQ458550:SHQ458891 SRM458550:SRM458891 TBI458550:TBI458891 TLE458550:TLE458891 TVA458550:TVA458891 UEW458550:UEW458891 UOS458550:UOS458891 UYO458550:UYO458891 VIK458550:VIK458891 VSG458550:VSG458891 WCC458550:WCC458891 WLY458550:WLY458891 WVU458550:WVU458891 UEW982838:UEW983179 JI524086:JI524427 TE524086:TE524427 ADA524086:ADA524427 AMW524086:AMW524427 AWS524086:AWS524427 BGO524086:BGO524427 BQK524086:BQK524427 CAG524086:CAG524427 CKC524086:CKC524427 CTY524086:CTY524427 DDU524086:DDU524427 DNQ524086:DNQ524427 DXM524086:DXM524427 EHI524086:EHI524427 ERE524086:ERE524427 FBA524086:FBA524427 FKW524086:FKW524427 FUS524086:FUS524427 GEO524086:GEO524427 GOK524086:GOK524427 GYG524086:GYG524427 HIC524086:HIC524427 HRY524086:HRY524427 IBU524086:IBU524427 ILQ524086:ILQ524427 IVM524086:IVM524427 JFI524086:JFI524427 JPE524086:JPE524427 JZA524086:JZA524427 KIW524086:KIW524427 KSS524086:KSS524427 LCO524086:LCO524427 LMK524086:LMK524427 LWG524086:LWG524427 MGC524086:MGC524427 MPY524086:MPY524427 MZU524086:MZU524427 NJQ524086:NJQ524427 NTM524086:NTM524427 ODI524086:ODI524427 ONE524086:ONE524427 OXA524086:OXA524427 PGW524086:PGW524427 PQS524086:PQS524427 QAO524086:QAO524427 QKK524086:QKK524427 QUG524086:QUG524427 REC524086:REC524427 RNY524086:RNY524427 RXU524086:RXU524427 SHQ524086:SHQ524427 SRM524086:SRM524427 TBI524086:TBI524427 TLE524086:TLE524427 TVA524086:TVA524427 UEW524086:UEW524427 UOS524086:UOS524427 UYO524086:UYO524427 VIK524086:VIK524427 VSG524086:VSG524427 WCC524086:WCC524427 WLY524086:WLY524427 WVU524086:WVU524427 UOS982838:UOS983179 JI589622:JI589963 TE589622:TE589963 ADA589622:ADA589963 AMW589622:AMW589963 AWS589622:AWS589963 BGO589622:BGO589963 BQK589622:BQK589963 CAG589622:CAG589963 CKC589622:CKC589963 CTY589622:CTY589963 DDU589622:DDU589963 DNQ589622:DNQ589963 DXM589622:DXM589963 EHI589622:EHI589963 ERE589622:ERE589963 FBA589622:FBA589963 FKW589622:FKW589963 FUS589622:FUS589963 GEO589622:GEO589963 GOK589622:GOK589963 GYG589622:GYG589963 HIC589622:HIC589963 HRY589622:HRY589963 IBU589622:IBU589963 ILQ589622:ILQ589963 IVM589622:IVM589963 JFI589622:JFI589963 JPE589622:JPE589963 JZA589622:JZA589963 KIW589622:KIW589963 KSS589622:KSS589963 LCO589622:LCO589963 LMK589622:LMK589963 LWG589622:LWG589963 MGC589622:MGC589963 MPY589622:MPY589963 MZU589622:MZU589963 NJQ589622:NJQ589963 NTM589622:NTM589963 ODI589622:ODI589963 ONE589622:ONE589963 OXA589622:OXA589963 PGW589622:PGW589963 PQS589622:PQS589963 QAO589622:QAO589963 QKK589622:QKK589963 QUG589622:QUG589963 REC589622:REC589963 RNY589622:RNY589963 RXU589622:RXU589963 SHQ589622:SHQ589963 SRM589622:SRM589963 TBI589622:TBI589963 TLE589622:TLE589963 TVA589622:TVA589963 UEW589622:UEW589963 UOS589622:UOS589963 UYO589622:UYO589963 VIK589622:VIK589963 VSG589622:VSG589963 WCC589622:WCC589963 WLY589622:WLY589963 WVU589622:WVU589963 UYO982838:UYO983179 JI655158:JI655499 TE655158:TE655499 ADA655158:ADA655499 AMW655158:AMW655499 AWS655158:AWS655499 BGO655158:BGO655499 BQK655158:BQK655499 CAG655158:CAG655499 CKC655158:CKC655499 CTY655158:CTY655499 DDU655158:DDU655499 DNQ655158:DNQ655499 DXM655158:DXM655499 EHI655158:EHI655499 ERE655158:ERE655499 FBA655158:FBA655499 FKW655158:FKW655499 FUS655158:FUS655499 GEO655158:GEO655499 GOK655158:GOK655499 GYG655158:GYG655499 HIC655158:HIC655499 HRY655158:HRY655499 IBU655158:IBU655499 ILQ655158:ILQ655499 IVM655158:IVM655499 JFI655158:JFI655499 JPE655158:JPE655499 JZA655158:JZA655499 KIW655158:KIW655499 KSS655158:KSS655499 LCO655158:LCO655499 LMK655158:LMK655499 LWG655158:LWG655499 MGC655158:MGC655499 MPY655158:MPY655499 MZU655158:MZU655499 NJQ655158:NJQ655499 NTM655158:NTM655499 ODI655158:ODI655499 ONE655158:ONE655499 OXA655158:OXA655499 PGW655158:PGW655499 PQS655158:PQS655499 QAO655158:QAO655499 QKK655158:QKK655499 QUG655158:QUG655499 REC655158:REC655499 RNY655158:RNY655499 RXU655158:RXU655499 SHQ655158:SHQ655499 SRM655158:SRM655499 TBI655158:TBI655499 TLE655158:TLE655499 TVA655158:TVA655499 UEW655158:UEW655499 UOS655158:UOS655499 UYO655158:UYO655499 VIK655158:VIK655499 VSG655158:VSG655499 WCC655158:WCC655499 WLY655158:WLY655499 WVU655158:WVU655499 VIK982838:VIK983179 JI720694:JI721035 TE720694:TE721035 ADA720694:ADA721035 AMW720694:AMW721035 AWS720694:AWS721035 BGO720694:BGO721035 BQK720694:BQK721035 CAG720694:CAG721035 CKC720694:CKC721035 CTY720694:CTY721035 DDU720694:DDU721035 DNQ720694:DNQ721035 DXM720694:DXM721035 EHI720694:EHI721035 ERE720694:ERE721035 FBA720694:FBA721035 FKW720694:FKW721035 FUS720694:FUS721035 GEO720694:GEO721035 GOK720694:GOK721035 GYG720694:GYG721035 HIC720694:HIC721035 HRY720694:HRY721035 IBU720694:IBU721035 ILQ720694:ILQ721035 IVM720694:IVM721035 JFI720694:JFI721035 JPE720694:JPE721035 JZA720694:JZA721035 KIW720694:KIW721035 KSS720694:KSS721035 LCO720694:LCO721035 LMK720694:LMK721035 LWG720694:LWG721035 MGC720694:MGC721035 MPY720694:MPY721035 MZU720694:MZU721035 NJQ720694:NJQ721035 NTM720694:NTM721035 ODI720694:ODI721035 ONE720694:ONE721035 OXA720694:OXA721035 PGW720694:PGW721035 PQS720694:PQS721035 QAO720694:QAO721035 QKK720694:QKK721035 QUG720694:QUG721035 REC720694:REC721035 RNY720694:RNY721035 RXU720694:RXU721035 SHQ720694:SHQ721035 SRM720694:SRM721035 TBI720694:TBI721035 TLE720694:TLE721035 TVA720694:TVA721035 UEW720694:UEW721035 UOS720694:UOS721035 UYO720694:UYO721035 VIK720694:VIK721035 VSG720694:VSG721035 WCC720694:WCC721035 WLY720694:WLY721035 WVU720694:WVU721035 VSG982838:VSG983179 JI786230:JI786571 TE786230:TE786571 ADA786230:ADA786571 AMW786230:AMW786571 AWS786230:AWS786571 BGO786230:BGO786571 BQK786230:BQK786571 CAG786230:CAG786571 CKC786230:CKC786571 CTY786230:CTY786571 DDU786230:DDU786571 DNQ786230:DNQ786571 DXM786230:DXM786571 EHI786230:EHI786571 ERE786230:ERE786571 FBA786230:FBA786571 FKW786230:FKW786571 FUS786230:FUS786571 GEO786230:GEO786571 GOK786230:GOK786571 GYG786230:GYG786571 HIC786230:HIC786571 HRY786230:HRY786571 IBU786230:IBU786571 ILQ786230:ILQ786571 IVM786230:IVM786571 JFI786230:JFI786571 JPE786230:JPE786571 JZA786230:JZA786571 KIW786230:KIW786571 KSS786230:KSS786571 LCO786230:LCO786571 LMK786230:LMK786571 LWG786230:LWG786571 MGC786230:MGC786571 MPY786230:MPY786571 MZU786230:MZU786571 NJQ786230:NJQ786571 NTM786230:NTM786571 ODI786230:ODI786571 ONE786230:ONE786571 OXA786230:OXA786571 PGW786230:PGW786571 PQS786230:PQS786571 QAO786230:QAO786571 QKK786230:QKK786571 QUG786230:QUG786571 REC786230:REC786571 RNY786230:RNY786571 RXU786230:RXU786571 SHQ786230:SHQ786571 SRM786230:SRM786571 TBI786230:TBI786571 TLE786230:TLE786571 TVA786230:TVA786571 UEW786230:UEW786571 UOS786230:UOS786571 UYO786230:UYO786571 VIK786230:VIK786571 VSG786230:VSG786571 WCC786230:WCC786571 WLY786230:WLY786571 WVU786230:WVU786571 WCC982838:WCC983179 JI851766:JI852107 TE851766:TE852107 ADA851766:ADA852107 AMW851766:AMW852107 AWS851766:AWS852107 BGO851766:BGO852107 BQK851766:BQK852107 CAG851766:CAG852107 CKC851766:CKC852107 CTY851766:CTY852107 DDU851766:DDU852107 DNQ851766:DNQ852107 DXM851766:DXM852107 EHI851766:EHI852107 ERE851766:ERE852107 FBA851766:FBA852107 FKW851766:FKW852107 FUS851766:FUS852107 GEO851766:GEO852107 GOK851766:GOK852107 GYG851766:GYG852107 HIC851766:HIC852107 HRY851766:HRY852107 IBU851766:IBU852107 ILQ851766:ILQ852107 IVM851766:IVM852107 JFI851766:JFI852107 JPE851766:JPE852107 JZA851766:JZA852107 KIW851766:KIW852107 KSS851766:KSS852107 LCO851766:LCO852107 LMK851766:LMK852107 LWG851766:LWG852107 MGC851766:MGC852107 MPY851766:MPY852107 MZU851766:MZU852107 NJQ851766:NJQ852107 NTM851766:NTM852107 ODI851766:ODI852107 ONE851766:ONE852107 OXA851766:OXA852107 PGW851766:PGW852107 PQS851766:PQS852107 QAO851766:QAO852107 QKK851766:QKK852107 QUG851766:QUG852107 REC851766:REC852107 RNY851766:RNY852107 RXU851766:RXU852107 SHQ851766:SHQ852107 SRM851766:SRM852107 TBI851766:TBI852107 TLE851766:TLE852107 TVA851766:TVA852107 UEW851766:UEW852107 UOS851766:UOS852107 UYO851766:UYO852107 VIK851766:VIK852107 VSG851766:VSG852107 WCC851766:WCC852107 WLY851766:WLY852107 WVU851766:WVU852107 WLY982838:WLY983179 JI917302:JI917643 TE917302:TE917643 ADA917302:ADA917643 AMW917302:AMW917643 AWS917302:AWS917643 BGO917302:BGO917643 BQK917302:BQK917643 CAG917302:CAG917643 CKC917302:CKC917643 CTY917302:CTY917643 DDU917302:DDU917643 DNQ917302:DNQ917643 DXM917302:DXM917643 EHI917302:EHI917643 ERE917302:ERE917643 FBA917302:FBA917643 FKW917302:FKW917643 FUS917302:FUS917643 GEO917302:GEO917643 GOK917302:GOK917643 GYG917302:GYG917643 HIC917302:HIC917643 HRY917302:HRY917643 IBU917302:IBU917643 ILQ917302:ILQ917643 IVM917302:IVM917643 JFI917302:JFI917643 JPE917302:JPE917643 JZA917302:JZA917643 KIW917302:KIW917643 KSS917302:KSS917643 LCO917302:LCO917643 LMK917302:LMK917643 LWG917302:LWG917643 MGC917302:MGC917643 MPY917302:MPY917643 MZU917302:MZU917643 NJQ917302:NJQ917643 NTM917302:NTM917643 ODI917302:ODI917643 ONE917302:ONE917643 OXA917302:OXA917643 PGW917302:PGW917643 PQS917302:PQS917643 QAO917302:QAO917643 QKK917302:QKK917643 QUG917302:QUG917643 REC917302:REC917643 RNY917302:RNY917643 RXU917302:RXU917643 SHQ917302:SHQ917643 SRM917302:SRM917643 TBI917302:TBI917643 TLE917302:TLE917643 TVA917302:TVA917643 UEW917302:UEW917643 UOS917302:UOS917643 UYO917302:UYO917643 VIK917302:VIK917643 VSG917302:VSG917643 WCC917302:WCC917643 WLY917302:WLY917643 WVU917302:WVU917643 WVU982838:WVU983179 JI982838:JI983179 TE982838:TE983179 ADA982838:ADA983179 AMW982838:AMW983179 AWS982838:AWS983179 BGO982838:BGO983179 BQK982838:BQK983179 CAG982838:CAG983179 CKC982838:CKC983179 CTY982838:CTY983179 DDU982838:DDU983179 DNQ982838:DNQ983179 DXM982838:DXM983179 EHI982838:EHI983179 ERE982838:ERE983179 FBA982838:FBA983179 FKW982838:FKW983179 FUS982838:FUS983179 GEO982838:GEO983179 GOK982838:GOK983179 GYG982838:GYG983179 HIC982838:HIC983179 HRY982838:HRY983179 IBU982838:IBU983179 ILQ982838:ILQ983179 IVM982838:IVM983179 JFI982838:JFI983179 JPE982838:JPE983179 JZA982838:JZA983179 KIW982838:KIW983179 KSS982838:KSS983179 LCO982838:LCO983179 LMK982838:LMK983179 LWG982838:LWG983179 MGC982838:MGC983179 MPY982838:MPY983179 MZU982838:MZU983179 NJQ982838:NJQ983179 NTM982838:NTM983179 ODI982838:ODI983179 ONE982838:ONE983179 OXA982838:OXA983179 PGW982838:PGW983179 PQS982838:PQS983179 QAO982838:QAO983179 QKK982838:QKK983179 WLY7:WLY149 WCC7:WCC149 VSG7:VSG149 VIK7:VIK149 UYO7:UYO149 UOS7:UOS149 UEW7:UEW149 TVA7:TVA149 TLE7:TLE149 TBI7:TBI149 SRM7:SRM149 SHQ7:SHQ149 RXU7:RXU149 RNY7:RNY149 REC7:REC149 QUG7:QUG149 QKK7:QKK149 QAO7:QAO149 PQS7:PQS149 PGW7:PGW149 OXA7:OXA149 ONE7:ONE149 ODI7:ODI149 NTM7:NTM149 NJQ7:NJQ149 MZU7:MZU149 MPY7:MPY149 MGC7:MGC149 LWG7:LWG149 LMK7:LMK149 LCO7:LCO149 KSS7:KSS149 KIW7:KIW149 JZA7:JZA149 JPE7:JPE149 JFI7:JFI149 IVM7:IVM149 ILQ7:ILQ149 IBU7:IBU149 HRY7:HRY149 HIC7:HIC149 GYG7:GYG149 GOK7:GOK149 GEO7:GEO149 FUS7:FUS149 FKW7:FKW149 FBA7:FBA149 ERE7:ERE149 EHI7:EHI149 DXM7:DXM149 DNQ7:DNQ149 DDU7:DDU149 CTY7:CTY149 CKC7:CKC149 CAG7:CAG149 BQK7:BQK149 BGO7:BGO149 AWS7:AWS149 AMW7:AMW149 ADA7:ADA149 TE7:TE149 JI7:JI149 WVU7:WVU149" xr:uid="{00000000-0002-0000-0400-000004000000}">
      <formula1>ACCOMPAGNO</formula1>
    </dataValidation>
    <dataValidation type="list" allowBlank="1" showInputMessage="1" showErrorMessage="1" sqref="RDT982838:RDT983179 QTX982838:QTX983179 RNP982838:RNP983179 IZ65334:IZ65675 SV65334:SV65675 ACR65334:ACR65675 AMN65334:AMN65675 AWJ65334:AWJ65675 BGF65334:BGF65675 BQB65334:BQB65675 BZX65334:BZX65675 CJT65334:CJT65675 CTP65334:CTP65675 DDL65334:DDL65675 DNH65334:DNH65675 DXD65334:DXD65675 EGZ65334:EGZ65675 EQV65334:EQV65675 FAR65334:FAR65675 FKN65334:FKN65675 FUJ65334:FUJ65675 GEF65334:GEF65675 GOB65334:GOB65675 GXX65334:GXX65675 HHT65334:HHT65675 HRP65334:HRP65675 IBL65334:IBL65675 ILH65334:ILH65675 IVD65334:IVD65675 JEZ65334:JEZ65675 JOV65334:JOV65675 JYR65334:JYR65675 KIN65334:KIN65675 KSJ65334:KSJ65675 LCF65334:LCF65675 LMB65334:LMB65675 LVX65334:LVX65675 MFT65334:MFT65675 MPP65334:MPP65675 MZL65334:MZL65675 NJH65334:NJH65675 NTD65334:NTD65675 OCZ65334:OCZ65675 OMV65334:OMV65675 OWR65334:OWR65675 PGN65334:PGN65675 PQJ65334:PQJ65675 QAF65334:QAF65675 QKB65334:QKB65675 QTX65334:QTX65675 RDT65334:RDT65675 RNP65334:RNP65675 RXL65334:RXL65675 SHH65334:SHH65675 SRD65334:SRD65675 TAZ65334:TAZ65675 TKV65334:TKV65675 TUR65334:TUR65675 UEN65334:UEN65675 UOJ65334:UOJ65675 UYF65334:UYF65675 VIB65334:VIB65675 VRX65334:VRX65675 WBT65334:WBT65675 WLP65334:WLP65675 WVL65334:WVL65675 RXL982838:RXL983179 IZ130870:IZ131211 SV130870:SV131211 ACR130870:ACR131211 AMN130870:AMN131211 AWJ130870:AWJ131211 BGF130870:BGF131211 BQB130870:BQB131211 BZX130870:BZX131211 CJT130870:CJT131211 CTP130870:CTP131211 DDL130870:DDL131211 DNH130870:DNH131211 DXD130870:DXD131211 EGZ130870:EGZ131211 EQV130870:EQV131211 FAR130870:FAR131211 FKN130870:FKN131211 FUJ130870:FUJ131211 GEF130870:GEF131211 GOB130870:GOB131211 GXX130870:GXX131211 HHT130870:HHT131211 HRP130870:HRP131211 IBL130870:IBL131211 ILH130870:ILH131211 IVD130870:IVD131211 JEZ130870:JEZ131211 JOV130870:JOV131211 JYR130870:JYR131211 KIN130870:KIN131211 KSJ130870:KSJ131211 LCF130870:LCF131211 LMB130870:LMB131211 LVX130870:LVX131211 MFT130870:MFT131211 MPP130870:MPP131211 MZL130870:MZL131211 NJH130870:NJH131211 NTD130870:NTD131211 OCZ130870:OCZ131211 OMV130870:OMV131211 OWR130870:OWR131211 PGN130870:PGN131211 PQJ130870:PQJ131211 QAF130870:QAF131211 QKB130870:QKB131211 QTX130870:QTX131211 RDT130870:RDT131211 RNP130870:RNP131211 RXL130870:RXL131211 SHH130870:SHH131211 SRD130870:SRD131211 TAZ130870:TAZ131211 TKV130870:TKV131211 TUR130870:TUR131211 UEN130870:UEN131211 UOJ130870:UOJ131211 UYF130870:UYF131211 VIB130870:VIB131211 VRX130870:VRX131211 WBT130870:WBT131211 WLP130870:WLP131211 WVL130870:WVL131211 SHH982838:SHH983179 IZ196406:IZ196747 SV196406:SV196747 ACR196406:ACR196747 AMN196406:AMN196747 AWJ196406:AWJ196747 BGF196406:BGF196747 BQB196406:BQB196747 BZX196406:BZX196747 CJT196406:CJT196747 CTP196406:CTP196747 DDL196406:DDL196747 DNH196406:DNH196747 DXD196406:DXD196747 EGZ196406:EGZ196747 EQV196406:EQV196747 FAR196406:FAR196747 FKN196406:FKN196747 FUJ196406:FUJ196747 GEF196406:GEF196747 GOB196406:GOB196747 GXX196406:GXX196747 HHT196406:HHT196747 HRP196406:HRP196747 IBL196406:IBL196747 ILH196406:ILH196747 IVD196406:IVD196747 JEZ196406:JEZ196747 JOV196406:JOV196747 JYR196406:JYR196747 KIN196406:KIN196747 KSJ196406:KSJ196747 LCF196406:LCF196747 LMB196406:LMB196747 LVX196406:LVX196747 MFT196406:MFT196747 MPP196406:MPP196747 MZL196406:MZL196747 NJH196406:NJH196747 NTD196406:NTD196747 OCZ196406:OCZ196747 OMV196406:OMV196747 OWR196406:OWR196747 PGN196406:PGN196747 PQJ196406:PQJ196747 QAF196406:QAF196747 QKB196406:QKB196747 QTX196406:QTX196747 RDT196406:RDT196747 RNP196406:RNP196747 RXL196406:RXL196747 SHH196406:SHH196747 SRD196406:SRD196747 TAZ196406:TAZ196747 TKV196406:TKV196747 TUR196406:TUR196747 UEN196406:UEN196747 UOJ196406:UOJ196747 UYF196406:UYF196747 VIB196406:VIB196747 VRX196406:VRX196747 WBT196406:WBT196747 WLP196406:WLP196747 WVL196406:WVL196747 SRD982838:SRD983179 IZ261942:IZ262283 SV261942:SV262283 ACR261942:ACR262283 AMN261942:AMN262283 AWJ261942:AWJ262283 BGF261942:BGF262283 BQB261942:BQB262283 BZX261942:BZX262283 CJT261942:CJT262283 CTP261942:CTP262283 DDL261942:DDL262283 DNH261942:DNH262283 DXD261942:DXD262283 EGZ261942:EGZ262283 EQV261942:EQV262283 FAR261942:FAR262283 FKN261942:FKN262283 FUJ261942:FUJ262283 GEF261942:GEF262283 GOB261942:GOB262283 GXX261942:GXX262283 HHT261942:HHT262283 HRP261942:HRP262283 IBL261942:IBL262283 ILH261942:ILH262283 IVD261942:IVD262283 JEZ261942:JEZ262283 JOV261942:JOV262283 JYR261942:JYR262283 KIN261942:KIN262283 KSJ261942:KSJ262283 LCF261942:LCF262283 LMB261942:LMB262283 LVX261942:LVX262283 MFT261942:MFT262283 MPP261942:MPP262283 MZL261942:MZL262283 NJH261942:NJH262283 NTD261942:NTD262283 OCZ261942:OCZ262283 OMV261942:OMV262283 OWR261942:OWR262283 PGN261942:PGN262283 PQJ261942:PQJ262283 QAF261942:QAF262283 QKB261942:QKB262283 QTX261942:QTX262283 RDT261942:RDT262283 RNP261942:RNP262283 RXL261942:RXL262283 SHH261942:SHH262283 SRD261942:SRD262283 TAZ261942:TAZ262283 TKV261942:TKV262283 TUR261942:TUR262283 UEN261942:UEN262283 UOJ261942:UOJ262283 UYF261942:UYF262283 VIB261942:VIB262283 VRX261942:VRX262283 WBT261942:WBT262283 WLP261942:WLP262283 WVL261942:WVL262283 TAZ982838:TAZ983179 IZ327478:IZ327819 SV327478:SV327819 ACR327478:ACR327819 AMN327478:AMN327819 AWJ327478:AWJ327819 BGF327478:BGF327819 BQB327478:BQB327819 BZX327478:BZX327819 CJT327478:CJT327819 CTP327478:CTP327819 DDL327478:DDL327819 DNH327478:DNH327819 DXD327478:DXD327819 EGZ327478:EGZ327819 EQV327478:EQV327819 FAR327478:FAR327819 FKN327478:FKN327819 FUJ327478:FUJ327819 GEF327478:GEF327819 GOB327478:GOB327819 GXX327478:GXX327819 HHT327478:HHT327819 HRP327478:HRP327819 IBL327478:IBL327819 ILH327478:ILH327819 IVD327478:IVD327819 JEZ327478:JEZ327819 JOV327478:JOV327819 JYR327478:JYR327819 KIN327478:KIN327819 KSJ327478:KSJ327819 LCF327478:LCF327819 LMB327478:LMB327819 LVX327478:LVX327819 MFT327478:MFT327819 MPP327478:MPP327819 MZL327478:MZL327819 NJH327478:NJH327819 NTD327478:NTD327819 OCZ327478:OCZ327819 OMV327478:OMV327819 OWR327478:OWR327819 PGN327478:PGN327819 PQJ327478:PQJ327819 QAF327478:QAF327819 QKB327478:QKB327819 QTX327478:QTX327819 RDT327478:RDT327819 RNP327478:RNP327819 RXL327478:RXL327819 SHH327478:SHH327819 SRD327478:SRD327819 TAZ327478:TAZ327819 TKV327478:TKV327819 TUR327478:TUR327819 UEN327478:UEN327819 UOJ327478:UOJ327819 UYF327478:UYF327819 VIB327478:VIB327819 VRX327478:VRX327819 WBT327478:WBT327819 WLP327478:WLP327819 WVL327478:WVL327819 TKV982838:TKV983179 IZ393014:IZ393355 SV393014:SV393355 ACR393014:ACR393355 AMN393014:AMN393355 AWJ393014:AWJ393355 BGF393014:BGF393355 BQB393014:BQB393355 BZX393014:BZX393355 CJT393014:CJT393355 CTP393014:CTP393355 DDL393014:DDL393355 DNH393014:DNH393355 DXD393014:DXD393355 EGZ393014:EGZ393355 EQV393014:EQV393355 FAR393014:FAR393355 FKN393014:FKN393355 FUJ393014:FUJ393355 GEF393014:GEF393355 GOB393014:GOB393355 GXX393014:GXX393355 HHT393014:HHT393355 HRP393014:HRP393355 IBL393014:IBL393355 ILH393014:ILH393355 IVD393014:IVD393355 JEZ393014:JEZ393355 JOV393014:JOV393355 JYR393014:JYR393355 KIN393014:KIN393355 KSJ393014:KSJ393355 LCF393014:LCF393355 LMB393014:LMB393355 LVX393014:LVX393355 MFT393014:MFT393355 MPP393014:MPP393355 MZL393014:MZL393355 NJH393014:NJH393355 NTD393014:NTD393355 OCZ393014:OCZ393355 OMV393014:OMV393355 OWR393014:OWR393355 PGN393014:PGN393355 PQJ393014:PQJ393355 QAF393014:QAF393355 QKB393014:QKB393355 QTX393014:QTX393355 RDT393014:RDT393355 RNP393014:RNP393355 RXL393014:RXL393355 SHH393014:SHH393355 SRD393014:SRD393355 TAZ393014:TAZ393355 TKV393014:TKV393355 TUR393014:TUR393355 UEN393014:UEN393355 UOJ393014:UOJ393355 UYF393014:UYF393355 VIB393014:VIB393355 VRX393014:VRX393355 WBT393014:WBT393355 WLP393014:WLP393355 WVL393014:WVL393355 TUR982838:TUR983179 IZ458550:IZ458891 SV458550:SV458891 ACR458550:ACR458891 AMN458550:AMN458891 AWJ458550:AWJ458891 BGF458550:BGF458891 BQB458550:BQB458891 BZX458550:BZX458891 CJT458550:CJT458891 CTP458550:CTP458891 DDL458550:DDL458891 DNH458550:DNH458891 DXD458550:DXD458891 EGZ458550:EGZ458891 EQV458550:EQV458891 FAR458550:FAR458891 FKN458550:FKN458891 FUJ458550:FUJ458891 GEF458550:GEF458891 GOB458550:GOB458891 GXX458550:GXX458891 HHT458550:HHT458891 HRP458550:HRP458891 IBL458550:IBL458891 ILH458550:ILH458891 IVD458550:IVD458891 JEZ458550:JEZ458891 JOV458550:JOV458891 JYR458550:JYR458891 KIN458550:KIN458891 KSJ458550:KSJ458891 LCF458550:LCF458891 LMB458550:LMB458891 LVX458550:LVX458891 MFT458550:MFT458891 MPP458550:MPP458891 MZL458550:MZL458891 NJH458550:NJH458891 NTD458550:NTD458891 OCZ458550:OCZ458891 OMV458550:OMV458891 OWR458550:OWR458891 PGN458550:PGN458891 PQJ458550:PQJ458891 QAF458550:QAF458891 QKB458550:QKB458891 QTX458550:QTX458891 RDT458550:RDT458891 RNP458550:RNP458891 RXL458550:RXL458891 SHH458550:SHH458891 SRD458550:SRD458891 TAZ458550:TAZ458891 TKV458550:TKV458891 TUR458550:TUR458891 UEN458550:UEN458891 UOJ458550:UOJ458891 UYF458550:UYF458891 VIB458550:VIB458891 VRX458550:VRX458891 WBT458550:WBT458891 WLP458550:WLP458891 WVL458550:WVL458891 UEN982838:UEN983179 IZ524086:IZ524427 SV524086:SV524427 ACR524086:ACR524427 AMN524086:AMN524427 AWJ524086:AWJ524427 BGF524086:BGF524427 BQB524086:BQB524427 BZX524086:BZX524427 CJT524086:CJT524427 CTP524086:CTP524427 DDL524086:DDL524427 DNH524086:DNH524427 DXD524086:DXD524427 EGZ524086:EGZ524427 EQV524086:EQV524427 FAR524086:FAR524427 FKN524086:FKN524427 FUJ524086:FUJ524427 GEF524086:GEF524427 GOB524086:GOB524427 GXX524086:GXX524427 HHT524086:HHT524427 HRP524086:HRP524427 IBL524086:IBL524427 ILH524086:ILH524427 IVD524086:IVD524427 JEZ524086:JEZ524427 JOV524086:JOV524427 JYR524086:JYR524427 KIN524086:KIN524427 KSJ524086:KSJ524427 LCF524086:LCF524427 LMB524086:LMB524427 LVX524086:LVX524427 MFT524086:MFT524427 MPP524086:MPP524427 MZL524086:MZL524427 NJH524086:NJH524427 NTD524086:NTD524427 OCZ524086:OCZ524427 OMV524086:OMV524427 OWR524086:OWR524427 PGN524086:PGN524427 PQJ524086:PQJ524427 QAF524086:QAF524427 QKB524086:QKB524427 QTX524086:QTX524427 RDT524086:RDT524427 RNP524086:RNP524427 RXL524086:RXL524427 SHH524086:SHH524427 SRD524086:SRD524427 TAZ524086:TAZ524427 TKV524086:TKV524427 TUR524086:TUR524427 UEN524086:UEN524427 UOJ524086:UOJ524427 UYF524086:UYF524427 VIB524086:VIB524427 VRX524086:VRX524427 WBT524086:WBT524427 WLP524086:WLP524427 WVL524086:WVL524427 UOJ982838:UOJ983179 IZ589622:IZ589963 SV589622:SV589963 ACR589622:ACR589963 AMN589622:AMN589963 AWJ589622:AWJ589963 BGF589622:BGF589963 BQB589622:BQB589963 BZX589622:BZX589963 CJT589622:CJT589963 CTP589622:CTP589963 DDL589622:DDL589963 DNH589622:DNH589963 DXD589622:DXD589963 EGZ589622:EGZ589963 EQV589622:EQV589963 FAR589622:FAR589963 FKN589622:FKN589963 FUJ589622:FUJ589963 GEF589622:GEF589963 GOB589622:GOB589963 GXX589622:GXX589963 HHT589622:HHT589963 HRP589622:HRP589963 IBL589622:IBL589963 ILH589622:ILH589963 IVD589622:IVD589963 JEZ589622:JEZ589963 JOV589622:JOV589963 JYR589622:JYR589963 KIN589622:KIN589963 KSJ589622:KSJ589963 LCF589622:LCF589963 LMB589622:LMB589963 LVX589622:LVX589963 MFT589622:MFT589963 MPP589622:MPP589963 MZL589622:MZL589963 NJH589622:NJH589963 NTD589622:NTD589963 OCZ589622:OCZ589963 OMV589622:OMV589963 OWR589622:OWR589963 PGN589622:PGN589963 PQJ589622:PQJ589963 QAF589622:QAF589963 QKB589622:QKB589963 QTX589622:QTX589963 RDT589622:RDT589963 RNP589622:RNP589963 RXL589622:RXL589963 SHH589622:SHH589963 SRD589622:SRD589963 TAZ589622:TAZ589963 TKV589622:TKV589963 TUR589622:TUR589963 UEN589622:UEN589963 UOJ589622:UOJ589963 UYF589622:UYF589963 VIB589622:VIB589963 VRX589622:VRX589963 WBT589622:WBT589963 WLP589622:WLP589963 WVL589622:WVL589963 UYF982838:UYF983179 IZ655158:IZ655499 SV655158:SV655499 ACR655158:ACR655499 AMN655158:AMN655499 AWJ655158:AWJ655499 BGF655158:BGF655499 BQB655158:BQB655499 BZX655158:BZX655499 CJT655158:CJT655499 CTP655158:CTP655499 DDL655158:DDL655499 DNH655158:DNH655499 DXD655158:DXD655499 EGZ655158:EGZ655499 EQV655158:EQV655499 FAR655158:FAR655499 FKN655158:FKN655499 FUJ655158:FUJ655499 GEF655158:GEF655499 GOB655158:GOB655499 GXX655158:GXX655499 HHT655158:HHT655499 HRP655158:HRP655499 IBL655158:IBL655499 ILH655158:ILH655499 IVD655158:IVD655499 JEZ655158:JEZ655499 JOV655158:JOV655499 JYR655158:JYR655499 KIN655158:KIN655499 KSJ655158:KSJ655499 LCF655158:LCF655499 LMB655158:LMB655499 LVX655158:LVX655499 MFT655158:MFT655499 MPP655158:MPP655499 MZL655158:MZL655499 NJH655158:NJH655499 NTD655158:NTD655499 OCZ655158:OCZ655499 OMV655158:OMV655499 OWR655158:OWR655499 PGN655158:PGN655499 PQJ655158:PQJ655499 QAF655158:QAF655499 QKB655158:QKB655499 QTX655158:QTX655499 RDT655158:RDT655499 RNP655158:RNP655499 RXL655158:RXL655499 SHH655158:SHH655499 SRD655158:SRD655499 TAZ655158:TAZ655499 TKV655158:TKV655499 TUR655158:TUR655499 UEN655158:UEN655499 UOJ655158:UOJ655499 UYF655158:UYF655499 VIB655158:VIB655499 VRX655158:VRX655499 WBT655158:WBT655499 WLP655158:WLP655499 WVL655158:WVL655499 VIB982838:VIB983179 IZ720694:IZ721035 SV720694:SV721035 ACR720694:ACR721035 AMN720694:AMN721035 AWJ720694:AWJ721035 BGF720694:BGF721035 BQB720694:BQB721035 BZX720694:BZX721035 CJT720694:CJT721035 CTP720694:CTP721035 DDL720694:DDL721035 DNH720694:DNH721035 DXD720694:DXD721035 EGZ720694:EGZ721035 EQV720694:EQV721035 FAR720694:FAR721035 FKN720694:FKN721035 FUJ720694:FUJ721035 GEF720694:GEF721035 GOB720694:GOB721035 GXX720694:GXX721035 HHT720694:HHT721035 HRP720694:HRP721035 IBL720694:IBL721035 ILH720694:ILH721035 IVD720694:IVD721035 JEZ720694:JEZ721035 JOV720694:JOV721035 JYR720694:JYR721035 KIN720694:KIN721035 KSJ720694:KSJ721035 LCF720694:LCF721035 LMB720694:LMB721035 LVX720694:LVX721035 MFT720694:MFT721035 MPP720694:MPP721035 MZL720694:MZL721035 NJH720694:NJH721035 NTD720694:NTD721035 OCZ720694:OCZ721035 OMV720694:OMV721035 OWR720694:OWR721035 PGN720694:PGN721035 PQJ720694:PQJ721035 QAF720694:QAF721035 QKB720694:QKB721035 QTX720694:QTX721035 RDT720694:RDT721035 RNP720694:RNP721035 RXL720694:RXL721035 SHH720694:SHH721035 SRD720694:SRD721035 TAZ720694:TAZ721035 TKV720694:TKV721035 TUR720694:TUR721035 UEN720694:UEN721035 UOJ720694:UOJ721035 UYF720694:UYF721035 VIB720694:VIB721035 VRX720694:VRX721035 WBT720694:WBT721035 WLP720694:WLP721035 WVL720694:WVL721035 VRX982838:VRX983179 IZ786230:IZ786571 SV786230:SV786571 ACR786230:ACR786571 AMN786230:AMN786571 AWJ786230:AWJ786571 BGF786230:BGF786571 BQB786230:BQB786571 BZX786230:BZX786571 CJT786230:CJT786571 CTP786230:CTP786571 DDL786230:DDL786571 DNH786230:DNH786571 DXD786230:DXD786571 EGZ786230:EGZ786571 EQV786230:EQV786571 FAR786230:FAR786571 FKN786230:FKN786571 FUJ786230:FUJ786571 GEF786230:GEF786571 GOB786230:GOB786571 GXX786230:GXX786571 HHT786230:HHT786571 HRP786230:HRP786571 IBL786230:IBL786571 ILH786230:ILH786571 IVD786230:IVD786571 JEZ786230:JEZ786571 JOV786230:JOV786571 JYR786230:JYR786571 KIN786230:KIN786571 KSJ786230:KSJ786571 LCF786230:LCF786571 LMB786230:LMB786571 LVX786230:LVX786571 MFT786230:MFT786571 MPP786230:MPP786571 MZL786230:MZL786571 NJH786230:NJH786571 NTD786230:NTD786571 OCZ786230:OCZ786571 OMV786230:OMV786571 OWR786230:OWR786571 PGN786230:PGN786571 PQJ786230:PQJ786571 QAF786230:QAF786571 QKB786230:QKB786571 QTX786230:QTX786571 RDT786230:RDT786571 RNP786230:RNP786571 RXL786230:RXL786571 SHH786230:SHH786571 SRD786230:SRD786571 TAZ786230:TAZ786571 TKV786230:TKV786571 TUR786230:TUR786571 UEN786230:UEN786571 UOJ786230:UOJ786571 UYF786230:UYF786571 VIB786230:VIB786571 VRX786230:VRX786571 WBT786230:WBT786571 WLP786230:WLP786571 WVL786230:WVL786571 WBT982838:WBT983179 IZ851766:IZ852107 SV851766:SV852107 ACR851766:ACR852107 AMN851766:AMN852107 AWJ851766:AWJ852107 BGF851766:BGF852107 BQB851766:BQB852107 BZX851766:BZX852107 CJT851766:CJT852107 CTP851766:CTP852107 DDL851766:DDL852107 DNH851766:DNH852107 DXD851766:DXD852107 EGZ851766:EGZ852107 EQV851766:EQV852107 FAR851766:FAR852107 FKN851766:FKN852107 FUJ851766:FUJ852107 GEF851766:GEF852107 GOB851766:GOB852107 GXX851766:GXX852107 HHT851766:HHT852107 HRP851766:HRP852107 IBL851766:IBL852107 ILH851766:ILH852107 IVD851766:IVD852107 JEZ851766:JEZ852107 JOV851766:JOV852107 JYR851766:JYR852107 KIN851766:KIN852107 KSJ851766:KSJ852107 LCF851766:LCF852107 LMB851766:LMB852107 LVX851766:LVX852107 MFT851766:MFT852107 MPP851766:MPP852107 MZL851766:MZL852107 NJH851766:NJH852107 NTD851766:NTD852107 OCZ851766:OCZ852107 OMV851766:OMV852107 OWR851766:OWR852107 PGN851766:PGN852107 PQJ851766:PQJ852107 QAF851766:QAF852107 QKB851766:QKB852107 QTX851766:QTX852107 RDT851766:RDT852107 RNP851766:RNP852107 RXL851766:RXL852107 SHH851766:SHH852107 SRD851766:SRD852107 TAZ851766:TAZ852107 TKV851766:TKV852107 TUR851766:TUR852107 UEN851766:UEN852107 UOJ851766:UOJ852107 UYF851766:UYF852107 VIB851766:VIB852107 VRX851766:VRX852107 WBT851766:WBT852107 WLP851766:WLP852107 WVL851766:WVL852107 WLP982838:WLP983179 IZ917302:IZ917643 SV917302:SV917643 ACR917302:ACR917643 AMN917302:AMN917643 AWJ917302:AWJ917643 BGF917302:BGF917643 BQB917302:BQB917643 BZX917302:BZX917643 CJT917302:CJT917643 CTP917302:CTP917643 DDL917302:DDL917643 DNH917302:DNH917643 DXD917302:DXD917643 EGZ917302:EGZ917643 EQV917302:EQV917643 FAR917302:FAR917643 FKN917302:FKN917643 FUJ917302:FUJ917643 GEF917302:GEF917643 GOB917302:GOB917643 GXX917302:GXX917643 HHT917302:HHT917643 HRP917302:HRP917643 IBL917302:IBL917643 ILH917302:ILH917643 IVD917302:IVD917643 JEZ917302:JEZ917643 JOV917302:JOV917643 JYR917302:JYR917643 KIN917302:KIN917643 KSJ917302:KSJ917643 LCF917302:LCF917643 LMB917302:LMB917643 LVX917302:LVX917643 MFT917302:MFT917643 MPP917302:MPP917643 MZL917302:MZL917643 NJH917302:NJH917643 NTD917302:NTD917643 OCZ917302:OCZ917643 OMV917302:OMV917643 OWR917302:OWR917643 PGN917302:PGN917643 PQJ917302:PQJ917643 QAF917302:QAF917643 QKB917302:QKB917643 QTX917302:QTX917643 RDT917302:RDT917643 RNP917302:RNP917643 RXL917302:RXL917643 SHH917302:SHH917643 SRD917302:SRD917643 TAZ917302:TAZ917643 TKV917302:TKV917643 TUR917302:TUR917643 UEN917302:UEN917643 UOJ917302:UOJ917643 UYF917302:UYF917643 VIB917302:VIB917643 VRX917302:VRX917643 WBT917302:WBT917643 WLP917302:WLP917643 WVL917302:WVL917643 WVL982838:WVL983179 IZ982838:IZ983179 SV982838:SV983179 ACR982838:ACR983179 AMN982838:AMN983179 AWJ982838:AWJ983179 BGF982838:BGF983179 BQB982838:BQB983179 BZX982838:BZX983179 CJT982838:CJT983179 CTP982838:CTP983179 DDL982838:DDL983179 DNH982838:DNH983179 DXD982838:DXD983179 EGZ982838:EGZ983179 EQV982838:EQV983179 FAR982838:FAR983179 FKN982838:FKN983179 FUJ982838:FUJ983179 GEF982838:GEF983179 GOB982838:GOB983179 GXX982838:GXX983179 HHT982838:HHT983179 HRP982838:HRP983179 IBL982838:IBL983179 ILH982838:ILH983179 IVD982838:IVD983179 JEZ982838:JEZ983179 JOV982838:JOV983179 JYR982838:JYR983179 KIN982838:KIN983179 KSJ982838:KSJ983179 LCF982838:LCF983179 LMB982838:LMB983179 LVX982838:LVX983179 MFT982838:MFT983179 MPP982838:MPP983179 MZL982838:MZL983179 NJH982838:NJH983179 NTD982838:NTD983179 OCZ982838:OCZ983179 OMV982838:OMV983179 OWR982838:OWR983179 PGN982838:PGN983179 PQJ982838:PQJ983179 QAF982838:QAF983179 QKB982838:QKB983179 WLP7:WLP149 WBT7:WBT149 VRX7:VRX149 VIB7:VIB149 UYF7:UYF149 UOJ7:UOJ149 UEN7:UEN149 TUR7:TUR149 TKV7:TKV149 TAZ7:TAZ149 SRD7:SRD149 SHH7:SHH149 RXL7:RXL149 RNP7:RNP149 RDT7:RDT149 QTX7:QTX149 QKB7:QKB149 QAF7:QAF149 PQJ7:PQJ149 PGN7:PGN149 OWR7:OWR149 OMV7:OMV149 OCZ7:OCZ149 NTD7:NTD149 NJH7:NJH149 MZL7:MZL149 MPP7:MPP149 MFT7:MFT149 LVX7:LVX149 LMB7:LMB149 LCF7:LCF149 KSJ7:KSJ149 KIN7:KIN149 JYR7:JYR149 JOV7:JOV149 JEZ7:JEZ149 IVD7:IVD149 ILH7:ILH149 IBL7:IBL149 HRP7:HRP149 HHT7:HHT149 GXX7:GXX149 GOB7:GOB149 GEF7:GEF149 FUJ7:FUJ149 FKN7:FKN149 FAR7:FAR149 EQV7:EQV149 EGZ7:EGZ149 DXD7:DXD149 DNH7:DNH149 DDL7:DDL149 CTP7:CTP149 CJT7:CJT149 BZX7:BZX149 BQB7:BQB149 BGF7:BGF149 AWJ7:AWJ149 AMN7:AMN149 ACR7:ACR149 SV7:SV149 IZ7:IZ149 WVL7:WVL149" xr:uid="{00000000-0002-0000-0400-000005000000}">
      <formula1>STRUTTURE_SRSR24H</formula1>
    </dataValidation>
    <dataValidation type="decimal" allowBlank="1" showInputMessage="1" showErrorMessage="1" error="ISEE tra 0,00 e 20.000,00" sqref="N7:N149" xr:uid="{00000000-0002-0000-0400-000006000000}">
      <formula1>0</formula1>
      <formula2>20000</formula2>
    </dataValidation>
    <dataValidation type="date" allowBlank="1" showInputMessage="1" showErrorMessage="1" error="Inserire date riferite al 2021 (01/01/2021-31/12/2021)" sqref="F7:G149" xr:uid="{00000000-0002-0000-0400-000007000000}">
      <formula1>44197</formula1>
      <formula2>44561</formula2>
    </dataValidation>
    <dataValidation type="whole" allowBlank="1" showInputMessage="1" showErrorMessage="1" error="massimo 305 gg annui" sqref="H7:H149" xr:uid="{00000000-0002-0000-0400-000008000000}">
      <formula1>1</formula1>
      <formula2>305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9000000}">
          <x14:formula1>
            <xm:f>'MENU TENDINA'!$C$2:$C$48</xm:f>
          </x14:formula1>
          <xm:sqref>D7:D149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5"/>
  <sheetViews>
    <sheetView topLeftCell="A43" zoomScale="90" zoomScaleNormal="90" zoomScalePageLayoutView="60" workbookViewId="0">
      <selection activeCell="A43" sqref="A1:XFD1048576"/>
    </sheetView>
  </sheetViews>
  <sheetFormatPr defaultRowHeight="15" x14ac:dyDescent="0.25"/>
  <cols>
    <col min="1" max="1" width="10.28515625" customWidth="1"/>
    <col min="2" max="2" width="8.42578125" customWidth="1"/>
    <col min="3" max="3" width="7.140625" customWidth="1"/>
    <col min="5" max="5" width="7" customWidth="1"/>
    <col min="6" max="6" width="4.28515625" customWidth="1"/>
    <col min="9" max="9" width="13.7109375" customWidth="1"/>
    <col min="10" max="10" width="6.140625" customWidth="1"/>
    <col min="13" max="13" width="11.42578125" customWidth="1"/>
  </cols>
  <sheetData>
    <row r="1" spans="1:19" ht="19.5" x14ac:dyDescent="0.25">
      <c r="A1" s="285" t="s">
        <v>195</v>
      </c>
      <c r="B1" s="285"/>
      <c r="C1" s="285"/>
      <c r="D1" s="285"/>
      <c r="E1" s="285"/>
      <c r="F1" s="285"/>
      <c r="G1" s="285"/>
      <c r="H1" s="285"/>
      <c r="I1" s="285"/>
      <c r="J1" s="285"/>
      <c r="K1" s="89"/>
      <c r="L1" s="89"/>
      <c r="M1" s="89"/>
      <c r="N1" s="89"/>
      <c r="O1" s="89"/>
      <c r="P1" s="89"/>
      <c r="Q1" s="89"/>
      <c r="R1" s="89"/>
      <c r="S1" s="89"/>
    </row>
    <row r="2" spans="1:19" ht="19.5" x14ac:dyDescent="0.25">
      <c r="A2" s="286" t="s">
        <v>196</v>
      </c>
      <c r="B2" s="286"/>
      <c r="C2" s="286"/>
      <c r="D2" s="286"/>
      <c r="E2" s="286"/>
      <c r="F2" s="286"/>
      <c r="G2" s="286"/>
      <c r="H2" s="286"/>
      <c r="I2" s="286"/>
      <c r="J2" s="286"/>
    </row>
    <row r="3" spans="1:19" ht="15" customHeight="1" x14ac:dyDescent="0.25">
      <c r="A3" s="286" t="s">
        <v>279</v>
      </c>
      <c r="B3" s="286"/>
      <c r="C3" s="286"/>
      <c r="D3" s="286"/>
      <c r="E3" s="286"/>
      <c r="F3" s="286"/>
      <c r="G3" s="286"/>
      <c r="H3" s="286"/>
      <c r="I3" s="286"/>
      <c r="J3" s="286"/>
    </row>
    <row r="4" spans="1:19" ht="19.5" x14ac:dyDescent="0.25">
      <c r="A4" s="286" t="s">
        <v>197</v>
      </c>
      <c r="B4" s="286"/>
      <c r="C4" s="286"/>
      <c r="D4" s="286"/>
      <c r="E4" s="286"/>
      <c r="F4" s="286"/>
      <c r="G4" s="286"/>
      <c r="H4" s="286"/>
      <c r="I4" s="286"/>
      <c r="J4" s="286"/>
    </row>
    <row r="5" spans="1:19" ht="15" customHeight="1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</row>
    <row r="6" spans="1:19" ht="15" customHeight="1" x14ac:dyDescent="0.25">
      <c r="A6" s="286" t="s">
        <v>280</v>
      </c>
      <c r="B6" s="286"/>
      <c r="C6" s="286"/>
      <c r="D6" s="286"/>
      <c r="E6" s="286"/>
      <c r="F6" s="286"/>
      <c r="G6" s="286"/>
      <c r="H6" s="286"/>
      <c r="I6" s="286"/>
      <c r="J6" s="286"/>
    </row>
    <row r="7" spans="1:19" ht="15" customHeight="1" x14ac:dyDescent="0.25">
      <c r="A7" s="287" t="s">
        <v>281</v>
      </c>
      <c r="B7" s="287"/>
      <c r="C7" s="287"/>
      <c r="D7" s="287"/>
      <c r="E7" s="287"/>
      <c r="F7" s="287"/>
      <c r="G7" s="287"/>
      <c r="H7" s="287"/>
      <c r="I7" s="287"/>
      <c r="J7" s="287"/>
    </row>
    <row r="8" spans="1:19" ht="19.5" x14ac:dyDescent="0.25">
      <c r="A8" s="91"/>
      <c r="B8" s="91"/>
      <c r="C8" s="91"/>
      <c r="D8" s="92"/>
      <c r="E8" s="91"/>
      <c r="F8" s="91"/>
      <c r="G8" s="91"/>
      <c r="H8" s="91"/>
      <c r="I8" s="91"/>
      <c r="J8" s="91"/>
    </row>
    <row r="9" spans="1:19" ht="19.5" x14ac:dyDescent="0.25">
      <c r="A9" s="290" t="s">
        <v>198</v>
      </c>
      <c r="B9" s="290"/>
      <c r="C9" s="291">
        <f>'RESIDENZIALE LIVELLO ELEVATO'!D2</f>
        <v>0</v>
      </c>
      <c r="D9" s="291"/>
      <c r="E9" s="291"/>
      <c r="F9" s="291"/>
      <c r="G9" s="291"/>
      <c r="H9" s="291"/>
      <c r="I9" s="291"/>
      <c r="J9" s="291"/>
    </row>
    <row r="10" spans="1:19" ht="17.25" x14ac:dyDescent="0.25">
      <c r="A10" s="290" t="s">
        <v>199</v>
      </c>
      <c r="B10" s="290"/>
      <c r="C10" s="292">
        <f>'RESIDENZIALE LIVELLO ELEVATO'!D3</f>
        <v>0</v>
      </c>
      <c r="D10" s="292"/>
      <c r="E10" s="292"/>
      <c r="F10" s="292"/>
      <c r="G10" s="292"/>
      <c r="H10" s="292"/>
      <c r="I10" s="292"/>
      <c r="J10" s="292"/>
    </row>
    <row r="11" spans="1:19" ht="17.25" x14ac:dyDescent="0.25">
      <c r="A11" s="117"/>
      <c r="B11" s="117"/>
      <c r="C11" s="118"/>
      <c r="D11" s="118"/>
      <c r="E11" s="118"/>
      <c r="F11" s="118"/>
      <c r="G11" s="118"/>
      <c r="H11" s="118"/>
      <c r="I11" s="118"/>
      <c r="J11" s="118"/>
    </row>
    <row r="12" spans="1:19" ht="17.25" x14ac:dyDescent="0.25">
      <c r="A12" s="117"/>
      <c r="B12" s="117"/>
      <c r="C12" s="118"/>
      <c r="D12" s="118"/>
      <c r="E12" s="118"/>
      <c r="F12" s="118"/>
      <c r="G12" s="118"/>
      <c r="H12" s="118"/>
      <c r="I12" s="118"/>
      <c r="J12" s="118"/>
    </row>
    <row r="13" spans="1:19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</row>
    <row r="14" spans="1:19" ht="77.25" customHeight="1" x14ac:dyDescent="0.25">
      <c r="A14" s="89"/>
      <c r="B14" s="89"/>
      <c r="C14" s="284" t="s">
        <v>200</v>
      </c>
      <c r="D14" s="284"/>
      <c r="E14" s="284"/>
      <c r="F14" s="284" t="s">
        <v>201</v>
      </c>
      <c r="G14" s="284"/>
      <c r="H14" s="284"/>
      <c r="I14" s="89"/>
      <c r="J14" s="89"/>
    </row>
    <row r="15" spans="1:19" ht="15" customHeight="1" x14ac:dyDescent="0.35">
      <c r="A15" s="89"/>
      <c r="B15" s="89"/>
      <c r="C15" s="288">
        <f>D25+D36+D45+D55+D63</f>
        <v>0</v>
      </c>
      <c r="D15" s="288"/>
      <c r="E15" s="288"/>
      <c r="F15" s="289">
        <f>D23+D34+D43+D53+D61</f>
        <v>0</v>
      </c>
      <c r="G15" s="289"/>
      <c r="H15" s="289"/>
      <c r="I15" s="89"/>
      <c r="J15" s="89"/>
    </row>
    <row r="16" spans="1:19" x14ac:dyDescent="0.25">
      <c r="A16" s="89"/>
      <c r="B16" s="89"/>
      <c r="C16" s="93"/>
      <c r="D16" s="93"/>
      <c r="E16" s="93"/>
      <c r="F16" s="93"/>
      <c r="G16" s="93"/>
      <c r="H16" s="93"/>
      <c r="I16" s="89"/>
      <c r="J16" s="89"/>
    </row>
    <row r="17" spans="1:10" x14ac:dyDescent="0.25">
      <c r="A17" s="89"/>
      <c r="B17" s="89"/>
      <c r="C17" s="93"/>
      <c r="D17" s="93"/>
      <c r="E17" s="93"/>
      <c r="F17" s="93"/>
      <c r="G17" s="93"/>
      <c r="H17" s="93"/>
      <c r="I17" s="89"/>
      <c r="J17" s="89"/>
    </row>
    <row r="18" spans="1:10" x14ac:dyDescent="0.25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19" spans="1:10" x14ac:dyDescent="0.25">
      <c r="A19" s="89"/>
      <c r="B19" s="89"/>
      <c r="C19" s="89"/>
      <c r="D19" s="89"/>
      <c r="E19" s="89"/>
      <c r="F19" s="89"/>
      <c r="G19" s="89"/>
      <c r="H19" s="89"/>
      <c r="I19" s="89"/>
      <c r="J19" s="89"/>
    </row>
    <row r="20" spans="1:10" x14ac:dyDescent="0.25">
      <c r="A20" s="274" t="s">
        <v>202</v>
      </c>
      <c r="B20" s="275"/>
      <c r="C20" s="275"/>
      <c r="D20" s="275"/>
      <c r="E20" s="275"/>
      <c r="F20" s="275"/>
      <c r="G20" s="275"/>
      <c r="H20" s="275"/>
      <c r="I20" s="275"/>
      <c r="J20" s="276"/>
    </row>
    <row r="21" spans="1:10" x14ac:dyDescent="0.25">
      <c r="A21" s="277"/>
      <c r="B21" s="278"/>
      <c r="C21" s="278"/>
      <c r="D21" s="278"/>
      <c r="E21" s="278"/>
      <c r="F21" s="278"/>
      <c r="G21" s="278"/>
      <c r="H21" s="278"/>
      <c r="I21" s="278"/>
      <c r="J21" s="279"/>
    </row>
    <row r="22" spans="1:10" s="90" customFormat="1" ht="51.75" customHeight="1" x14ac:dyDescent="0.25">
      <c r="A22" s="262" t="s">
        <v>203</v>
      </c>
      <c r="B22" s="263"/>
      <c r="C22" s="264"/>
      <c r="D22" s="280">
        <f>'RESIDENZIALE LIVELLO ELEVATO'!S150</f>
        <v>0</v>
      </c>
      <c r="E22" s="272"/>
      <c r="F22" s="273"/>
      <c r="G22" s="265" t="s">
        <v>282</v>
      </c>
      <c r="H22" s="265"/>
      <c r="I22" s="265"/>
      <c r="J22" s="265"/>
    </row>
    <row r="23" spans="1:10" s="90" customFormat="1" ht="39.200000000000003" customHeight="1" x14ac:dyDescent="0.25">
      <c r="A23" s="262" t="s">
        <v>204</v>
      </c>
      <c r="B23" s="263"/>
      <c r="C23" s="264"/>
      <c r="D23" s="280">
        <f>'RESIDENZIALE LIVELLO ELEVATO'!AB150</f>
        <v>0</v>
      </c>
      <c r="E23" s="272"/>
      <c r="F23" s="273"/>
      <c r="G23" s="265" t="s">
        <v>283</v>
      </c>
      <c r="H23" s="265"/>
      <c r="I23" s="265"/>
      <c r="J23" s="265"/>
    </row>
    <row r="24" spans="1:10" s="90" customFormat="1" ht="39.200000000000003" customHeight="1" x14ac:dyDescent="0.25">
      <c r="A24" s="262" t="s">
        <v>205</v>
      </c>
      <c r="B24" s="263"/>
      <c r="C24" s="264"/>
      <c r="D24" s="280">
        <f>'RESIDENZIALE LIVELLO ELEVATO'!AA150</f>
        <v>0</v>
      </c>
      <c r="E24" s="272"/>
      <c r="F24" s="273"/>
      <c r="G24" s="265" t="s">
        <v>284</v>
      </c>
      <c r="H24" s="265"/>
      <c r="I24" s="265"/>
      <c r="J24" s="265"/>
    </row>
    <row r="25" spans="1:10" s="90" customFormat="1" ht="39.200000000000003" customHeight="1" x14ac:dyDescent="0.25">
      <c r="A25" s="262" t="s">
        <v>206</v>
      </c>
      <c r="B25" s="263"/>
      <c r="C25" s="264"/>
      <c r="D25" s="281">
        <f>'RESIDENZIALE LIVELLO ELEVATO'!A150</f>
        <v>0</v>
      </c>
      <c r="E25" s="282"/>
      <c r="F25" s="283"/>
      <c r="G25" s="265" t="s">
        <v>218</v>
      </c>
      <c r="H25" s="265"/>
      <c r="I25" s="265"/>
      <c r="J25" s="265"/>
    </row>
    <row r="26" spans="1:10" s="90" customFormat="1" ht="46.5" customHeight="1" x14ac:dyDescent="0.25">
      <c r="A26" s="262" t="s">
        <v>207</v>
      </c>
      <c r="B26" s="263"/>
      <c r="C26" s="264"/>
      <c r="D26" s="281">
        <f>'RESIDENZIALE LIVELLO ELEVATO'!H150</f>
        <v>0</v>
      </c>
      <c r="E26" s="282"/>
      <c r="F26" s="283"/>
      <c r="G26" s="265" t="s">
        <v>285</v>
      </c>
      <c r="H26" s="265"/>
      <c r="I26" s="265"/>
      <c r="J26" s="265"/>
    </row>
    <row r="27" spans="1:10" s="90" customFormat="1" ht="46.5" customHeight="1" x14ac:dyDescent="0.25">
      <c r="A27" s="284" t="s">
        <v>208</v>
      </c>
      <c r="B27" s="284"/>
      <c r="C27" s="284"/>
      <c r="D27" s="281">
        <f>'RESIDENZIALE LIVELLO ELEVATO'!I150</f>
        <v>0</v>
      </c>
      <c r="E27" s="282"/>
      <c r="F27" s="283"/>
      <c r="G27" s="265" t="s">
        <v>286</v>
      </c>
      <c r="H27" s="265"/>
      <c r="I27" s="265"/>
      <c r="J27" s="265"/>
    </row>
    <row r="28" spans="1:10" x14ac:dyDescent="0.25">
      <c r="A28" s="89"/>
      <c r="B28" s="89"/>
      <c r="C28" s="89"/>
      <c r="D28" s="89"/>
      <c r="E28" s="89"/>
      <c r="F28" s="89"/>
      <c r="G28" s="89"/>
      <c r="H28" s="89"/>
      <c r="I28" s="89"/>
      <c r="J28" s="89"/>
    </row>
    <row r="29" spans="1:10" ht="26.45" customHeight="1" x14ac:dyDescent="0.25">
      <c r="A29" s="89"/>
      <c r="B29" s="89"/>
      <c r="C29" s="89"/>
      <c r="D29" s="89"/>
      <c r="E29" s="89"/>
      <c r="F29" s="89"/>
      <c r="G29" s="89"/>
      <c r="H29" s="89"/>
      <c r="I29" s="89"/>
      <c r="J29" s="89"/>
    </row>
    <row r="30" spans="1:10" ht="25.15" customHeight="1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</row>
    <row r="31" spans="1:10" ht="25.5" customHeight="1" x14ac:dyDescent="0.25">
      <c r="A31" s="256" t="s">
        <v>209</v>
      </c>
      <c r="B31" s="257"/>
      <c r="C31" s="257"/>
      <c r="D31" s="257"/>
      <c r="E31" s="257"/>
      <c r="F31" s="257"/>
      <c r="G31" s="257"/>
      <c r="H31" s="257"/>
      <c r="I31" s="257"/>
      <c r="J31" s="258"/>
    </row>
    <row r="32" spans="1:10" ht="13.7" customHeight="1" x14ac:dyDescent="0.25">
      <c r="A32" s="259"/>
      <c r="B32" s="260"/>
      <c r="C32" s="260"/>
      <c r="D32" s="260"/>
      <c r="E32" s="260"/>
      <c r="F32" s="260"/>
      <c r="G32" s="260"/>
      <c r="H32" s="260"/>
      <c r="I32" s="260"/>
      <c r="J32" s="261"/>
    </row>
    <row r="33" spans="1:10" ht="46.5" customHeight="1" x14ac:dyDescent="0.25">
      <c r="A33" s="262" t="s">
        <v>203</v>
      </c>
      <c r="B33" s="263"/>
      <c r="C33" s="264"/>
      <c r="D33" s="272">
        <f>'RESIDENZIALE LIVELLO MEDIO'!S150</f>
        <v>0</v>
      </c>
      <c r="E33" s="272"/>
      <c r="F33" s="273"/>
      <c r="G33" s="265" t="s">
        <v>287</v>
      </c>
      <c r="H33" s="265"/>
      <c r="I33" s="265"/>
      <c r="J33" s="265"/>
    </row>
    <row r="34" spans="1:10" ht="41.25" customHeight="1" x14ac:dyDescent="0.25">
      <c r="A34" s="262" t="s">
        <v>204</v>
      </c>
      <c r="B34" s="263"/>
      <c r="C34" s="264"/>
      <c r="D34" s="272">
        <f>'RESIDENZIALE LIVELLO MEDIO'!AC150</f>
        <v>0</v>
      </c>
      <c r="E34" s="272"/>
      <c r="F34" s="273"/>
      <c r="G34" s="265" t="s">
        <v>288</v>
      </c>
      <c r="H34" s="265"/>
      <c r="I34" s="265"/>
      <c r="J34" s="265"/>
    </row>
    <row r="35" spans="1:10" ht="40.700000000000003" customHeight="1" x14ac:dyDescent="0.25">
      <c r="A35" s="262" t="s">
        <v>205</v>
      </c>
      <c r="B35" s="263"/>
      <c r="C35" s="264"/>
      <c r="D35" s="272">
        <f>'RESIDENZIALE LIVELLO MEDIO'!AB150</f>
        <v>0</v>
      </c>
      <c r="E35" s="272"/>
      <c r="F35" s="273"/>
      <c r="G35" s="265" t="s">
        <v>289</v>
      </c>
      <c r="H35" s="265"/>
      <c r="I35" s="265"/>
      <c r="J35" s="265"/>
    </row>
    <row r="36" spans="1:10" ht="36" customHeight="1" x14ac:dyDescent="0.25">
      <c r="A36" s="262" t="s">
        <v>206</v>
      </c>
      <c r="B36" s="263"/>
      <c r="C36" s="264"/>
      <c r="D36" s="263">
        <f>'RESIDENZIALE LIVELLO MEDIO'!A150</f>
        <v>0</v>
      </c>
      <c r="E36" s="263"/>
      <c r="F36" s="264"/>
      <c r="G36" s="265" t="s">
        <v>219</v>
      </c>
      <c r="H36" s="265"/>
      <c r="I36" s="265"/>
      <c r="J36" s="265"/>
    </row>
    <row r="37" spans="1:10" ht="52.5" customHeight="1" x14ac:dyDescent="0.25">
      <c r="A37" s="262" t="s">
        <v>207</v>
      </c>
      <c r="B37" s="263"/>
      <c r="C37" s="264"/>
      <c r="D37" s="263">
        <f>'RESIDENZIALE LIVELLO MEDIO'!H150</f>
        <v>0</v>
      </c>
      <c r="E37" s="263"/>
      <c r="F37" s="264"/>
      <c r="G37" s="265" t="s">
        <v>290</v>
      </c>
      <c r="H37" s="265"/>
      <c r="I37" s="265"/>
      <c r="J37" s="265"/>
    </row>
    <row r="38" spans="1:10" ht="48.75" customHeight="1" x14ac:dyDescent="0.25">
      <c r="A38" s="262" t="s">
        <v>208</v>
      </c>
      <c r="B38" s="263"/>
      <c r="C38" s="264"/>
      <c r="D38" s="263">
        <f>'RESIDENZIALE LIVELLO MEDIO'!I150</f>
        <v>0</v>
      </c>
      <c r="E38" s="263"/>
      <c r="F38" s="264"/>
      <c r="G38" s="265" t="s">
        <v>291</v>
      </c>
      <c r="H38" s="265"/>
      <c r="I38" s="265"/>
      <c r="J38" s="265"/>
    </row>
    <row r="39" spans="1:10" ht="48.75" customHeight="1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</row>
    <row r="40" spans="1:10" ht="15.75" customHeight="1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</row>
    <row r="41" spans="1:10" ht="29.25" customHeight="1" x14ac:dyDescent="0.25">
      <c r="A41" s="269" t="s">
        <v>210</v>
      </c>
      <c r="B41" s="270"/>
      <c r="C41" s="270"/>
      <c r="D41" s="270"/>
      <c r="E41" s="270"/>
      <c r="F41" s="270"/>
      <c r="G41" s="270"/>
      <c r="H41" s="270"/>
      <c r="I41" s="270"/>
      <c r="J41" s="271"/>
    </row>
    <row r="42" spans="1:10" ht="39.200000000000003" customHeight="1" x14ac:dyDescent="0.25">
      <c r="A42" s="262" t="s">
        <v>211</v>
      </c>
      <c r="B42" s="263"/>
      <c r="C42" s="264"/>
      <c r="D42" s="272">
        <f>'FUORI REGIONE '!S150</f>
        <v>0</v>
      </c>
      <c r="E42" s="272"/>
      <c r="F42" s="273"/>
      <c r="G42" s="266" t="s">
        <v>292</v>
      </c>
      <c r="H42" s="267"/>
      <c r="I42" s="267"/>
      <c r="J42" s="268"/>
    </row>
    <row r="43" spans="1:10" ht="39.75" customHeight="1" x14ac:dyDescent="0.25">
      <c r="A43" s="262" t="s">
        <v>212</v>
      </c>
      <c r="B43" s="263"/>
      <c r="C43" s="264"/>
      <c r="D43" s="272">
        <f>'FUORI REGIONE '!AC150</f>
        <v>0</v>
      </c>
      <c r="E43" s="272"/>
      <c r="F43" s="273"/>
      <c r="G43" s="266" t="s">
        <v>293</v>
      </c>
      <c r="H43" s="267"/>
      <c r="I43" s="267"/>
      <c r="J43" s="268"/>
    </row>
    <row r="44" spans="1:10" ht="44.45" customHeight="1" x14ac:dyDescent="0.25">
      <c r="A44" s="262" t="s">
        <v>205</v>
      </c>
      <c r="B44" s="263"/>
      <c r="C44" s="264"/>
      <c r="D44" s="272">
        <f>'FUORI REGIONE '!AB150</f>
        <v>0</v>
      </c>
      <c r="E44" s="272"/>
      <c r="F44" s="273"/>
      <c r="G44" s="266" t="s">
        <v>294</v>
      </c>
      <c r="H44" s="267"/>
      <c r="I44" s="267"/>
      <c r="J44" s="268"/>
    </row>
    <row r="45" spans="1:10" ht="38.65" customHeight="1" x14ac:dyDescent="0.25">
      <c r="A45" s="262" t="s">
        <v>213</v>
      </c>
      <c r="B45" s="263"/>
      <c r="C45" s="264"/>
      <c r="D45" s="263">
        <f>'FUORI REGIONE '!A150</f>
        <v>0</v>
      </c>
      <c r="E45" s="263"/>
      <c r="F45" s="264"/>
      <c r="G45" s="266" t="s">
        <v>220</v>
      </c>
      <c r="H45" s="267"/>
      <c r="I45" s="267"/>
      <c r="J45" s="268"/>
    </row>
    <row r="46" spans="1:10" ht="52.9" customHeight="1" x14ac:dyDescent="0.25">
      <c r="A46" s="262" t="s">
        <v>214</v>
      </c>
      <c r="B46" s="263"/>
      <c r="C46" s="264"/>
      <c r="D46" s="263">
        <f>'FUORI REGIONE '!G150</f>
        <v>0</v>
      </c>
      <c r="E46" s="263"/>
      <c r="F46" s="264"/>
      <c r="G46" s="266" t="s">
        <v>295</v>
      </c>
      <c r="H46" s="267"/>
      <c r="I46" s="267"/>
      <c r="J46" s="268"/>
    </row>
    <row r="47" spans="1:10" ht="48.2" customHeight="1" x14ac:dyDescent="0.25">
      <c r="A47" s="262" t="s">
        <v>215</v>
      </c>
      <c r="B47" s="263"/>
      <c r="C47" s="264"/>
      <c r="D47" s="263">
        <f>'FUORI REGIONE '!H150</f>
        <v>0</v>
      </c>
      <c r="E47" s="263"/>
      <c r="F47" s="264"/>
      <c r="G47" s="266" t="s">
        <v>296</v>
      </c>
      <c r="H47" s="267"/>
      <c r="I47" s="267"/>
      <c r="J47" s="268"/>
    </row>
    <row r="48" spans="1:10" ht="18.399999999999999" customHeight="1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</row>
    <row r="49" spans="1:13" s="89" customFormat="1" ht="19.7" customHeight="1" x14ac:dyDescent="0.25"/>
    <row r="50" spans="1:13" s="89" customFormat="1" ht="16.899999999999999" customHeight="1" x14ac:dyDescent="0.25"/>
    <row r="51" spans="1:13" ht="27" customHeight="1" x14ac:dyDescent="0.25">
      <c r="A51" s="269" t="s">
        <v>216</v>
      </c>
      <c r="B51" s="270"/>
      <c r="C51" s="270"/>
      <c r="D51" s="270"/>
      <c r="E51" s="270"/>
      <c r="F51" s="270"/>
      <c r="G51" s="270"/>
      <c r="H51" s="270"/>
      <c r="I51" s="270"/>
      <c r="J51" s="271"/>
    </row>
    <row r="52" spans="1:13" ht="48.2" customHeight="1" x14ac:dyDescent="0.25">
      <c r="A52" s="262" t="s">
        <v>211</v>
      </c>
      <c r="B52" s="263"/>
      <c r="C52" s="264"/>
      <c r="D52" s="272">
        <f>' SEMIRESIDENZIALE LIV. ELEVATO'!T150</f>
        <v>0</v>
      </c>
      <c r="E52" s="272"/>
      <c r="F52" s="273"/>
      <c r="G52" s="265" t="s">
        <v>325</v>
      </c>
      <c r="H52" s="265"/>
      <c r="I52" s="265"/>
      <c r="J52" s="265"/>
    </row>
    <row r="53" spans="1:13" ht="44.45" customHeight="1" x14ac:dyDescent="0.25">
      <c r="A53" s="262" t="s">
        <v>212</v>
      </c>
      <c r="B53" s="263"/>
      <c r="C53" s="264"/>
      <c r="D53" s="272">
        <f>' SEMIRESIDENZIALE LIV. ELEVATO'!AC150</f>
        <v>0</v>
      </c>
      <c r="E53" s="272"/>
      <c r="F53" s="273"/>
      <c r="G53" s="265" t="s">
        <v>326</v>
      </c>
      <c r="H53" s="265"/>
      <c r="I53" s="265"/>
      <c r="J53" s="265"/>
    </row>
    <row r="54" spans="1:13" ht="40.700000000000003" customHeight="1" x14ac:dyDescent="0.25">
      <c r="A54" s="262" t="s">
        <v>205</v>
      </c>
      <c r="B54" s="263"/>
      <c r="C54" s="264"/>
      <c r="D54" s="272">
        <f>' SEMIRESIDENZIALE LIV. ELEVATO'!AB150</f>
        <v>0</v>
      </c>
      <c r="E54" s="272"/>
      <c r="F54" s="273"/>
      <c r="G54" s="265" t="s">
        <v>327</v>
      </c>
      <c r="H54" s="265"/>
      <c r="I54" s="265"/>
      <c r="J54" s="265"/>
    </row>
    <row r="55" spans="1:13" ht="39.200000000000003" customHeight="1" x14ac:dyDescent="0.25">
      <c r="A55" s="262" t="s">
        <v>213</v>
      </c>
      <c r="B55" s="263"/>
      <c r="C55" s="264"/>
      <c r="D55" s="263">
        <f>' SEMIRESIDENZIALE LIV. ELEVATO'!A150</f>
        <v>0</v>
      </c>
      <c r="E55" s="263"/>
      <c r="F55" s="264"/>
      <c r="G55" s="265" t="s">
        <v>221</v>
      </c>
      <c r="H55" s="265"/>
      <c r="I55" s="265"/>
      <c r="J55" s="265"/>
    </row>
    <row r="56" spans="1:13" ht="19.7" customHeight="1" x14ac:dyDescent="0.25">
      <c r="A56" s="89"/>
      <c r="B56" s="89"/>
      <c r="C56" s="89"/>
      <c r="D56" s="89"/>
      <c r="E56" s="89"/>
      <c r="F56" s="89"/>
      <c r="G56" s="89"/>
      <c r="H56" s="89"/>
      <c r="I56" s="89"/>
      <c r="J56" s="89"/>
      <c r="M56" s="94"/>
    </row>
    <row r="57" spans="1:13" ht="19.7" customHeight="1" x14ac:dyDescent="0.25">
      <c r="A57" s="89"/>
      <c r="B57" s="89"/>
      <c r="C57" s="89"/>
      <c r="D57" s="89"/>
      <c r="E57" s="89"/>
      <c r="F57" s="89"/>
      <c r="G57" s="89"/>
      <c r="H57" s="89"/>
      <c r="I57" s="89"/>
      <c r="J57" s="89"/>
      <c r="M57" s="96"/>
    </row>
    <row r="58" spans="1:13" ht="18.399999999999999" customHeight="1" x14ac:dyDescent="0.25">
      <c r="A58" s="89"/>
      <c r="B58" s="89"/>
      <c r="C58" s="89"/>
      <c r="D58" s="89"/>
      <c r="E58" s="89"/>
      <c r="F58" s="89"/>
      <c r="G58" s="89"/>
      <c r="H58" s="89"/>
      <c r="I58" s="89"/>
      <c r="J58" s="89"/>
    </row>
    <row r="59" spans="1:13" ht="27" customHeight="1" x14ac:dyDescent="0.25">
      <c r="A59" s="269" t="s">
        <v>217</v>
      </c>
      <c r="B59" s="270"/>
      <c r="C59" s="270"/>
      <c r="D59" s="270"/>
      <c r="E59" s="270"/>
      <c r="F59" s="270"/>
      <c r="G59" s="270"/>
      <c r="H59" s="270"/>
      <c r="I59" s="270"/>
      <c r="J59" s="271"/>
    </row>
    <row r="60" spans="1:13" ht="45.75" customHeight="1" x14ac:dyDescent="0.25">
      <c r="A60" s="262" t="s">
        <v>211</v>
      </c>
      <c r="B60" s="263"/>
      <c r="C60" s="264"/>
      <c r="D60" s="272">
        <f>' SEMIRESIDENZIALE LIV. MEDIO'!T150</f>
        <v>0</v>
      </c>
      <c r="E60" s="272"/>
      <c r="F60" s="273"/>
      <c r="G60" s="266" t="s">
        <v>328</v>
      </c>
      <c r="H60" s="267"/>
      <c r="I60" s="267"/>
      <c r="J60" s="268"/>
    </row>
    <row r="61" spans="1:13" ht="38.65" customHeight="1" x14ac:dyDescent="0.25">
      <c r="A61" s="262" t="s">
        <v>212</v>
      </c>
      <c r="B61" s="263"/>
      <c r="C61" s="264"/>
      <c r="D61" s="272">
        <f>' SEMIRESIDENZIALE LIV. MEDIO'!AC150</f>
        <v>0</v>
      </c>
      <c r="E61" s="272"/>
      <c r="F61" s="273"/>
      <c r="G61" s="265" t="s">
        <v>329</v>
      </c>
      <c r="H61" s="265"/>
      <c r="I61" s="265"/>
      <c r="J61" s="265"/>
    </row>
    <row r="62" spans="1:13" ht="38.25" customHeight="1" x14ac:dyDescent="0.25">
      <c r="A62" s="262" t="s">
        <v>205</v>
      </c>
      <c r="B62" s="263"/>
      <c r="C62" s="264"/>
      <c r="D62" s="272">
        <f>' SEMIRESIDENZIALE LIV. MEDIO'!AB150</f>
        <v>0</v>
      </c>
      <c r="E62" s="272"/>
      <c r="F62" s="273"/>
      <c r="G62" s="265" t="s">
        <v>330</v>
      </c>
      <c r="H62" s="265"/>
      <c r="I62" s="265"/>
      <c r="J62" s="265"/>
    </row>
    <row r="63" spans="1:13" ht="37.5" customHeight="1" x14ac:dyDescent="0.25">
      <c r="A63" s="262" t="s">
        <v>213</v>
      </c>
      <c r="B63" s="263"/>
      <c r="C63" s="264"/>
      <c r="D63" s="263">
        <f>' SEMIRESIDENZIALE LIV. MEDIO'!A150</f>
        <v>0</v>
      </c>
      <c r="E63" s="263"/>
      <c r="F63" s="264"/>
      <c r="G63" s="265" t="s">
        <v>222</v>
      </c>
      <c r="H63" s="265"/>
      <c r="I63" s="265"/>
      <c r="J63" s="265"/>
    </row>
    <row r="65" spans="12:13" x14ac:dyDescent="0.25">
      <c r="L65" s="95"/>
      <c r="M65" s="97"/>
    </row>
  </sheetData>
  <sheetProtection algorithmName="SHA-512" hashValue="KAWvPILDX4VpVxXyu35owcF3VAeJL9tGllXNdTrj7BuCdFPav70aWrE1BW8Wowrdlj5oXCqDiRBPmn6/aX2JwQ==" saltValue="b61jFQky5H/RGrAL/5HAiQ==" spinCount="100000" sheet="1" objects="1" scenarios="1"/>
  <mergeCells count="97">
    <mergeCell ref="D47:F47"/>
    <mergeCell ref="D34:F34"/>
    <mergeCell ref="D35:F35"/>
    <mergeCell ref="A59:J59"/>
    <mergeCell ref="A61:C61"/>
    <mergeCell ref="D54:F54"/>
    <mergeCell ref="D36:F36"/>
    <mergeCell ref="D37:F37"/>
    <mergeCell ref="A42:C42"/>
    <mergeCell ref="D42:F42"/>
    <mergeCell ref="A60:C60"/>
    <mergeCell ref="G47:J47"/>
    <mergeCell ref="A51:J51"/>
    <mergeCell ref="A46:C46"/>
    <mergeCell ref="D46:F46"/>
    <mergeCell ref="D43:F43"/>
    <mergeCell ref="A43:C43"/>
    <mergeCell ref="A63:C63"/>
    <mergeCell ref="G60:J60"/>
    <mergeCell ref="G61:J61"/>
    <mergeCell ref="G62:J62"/>
    <mergeCell ref="G63:J63"/>
    <mergeCell ref="D60:F60"/>
    <mergeCell ref="D61:F61"/>
    <mergeCell ref="D62:F62"/>
    <mergeCell ref="D63:F63"/>
    <mergeCell ref="A62:C62"/>
    <mergeCell ref="G53:J53"/>
    <mergeCell ref="G54:J54"/>
    <mergeCell ref="G55:J55"/>
    <mergeCell ref="A52:C52"/>
    <mergeCell ref="A53:C53"/>
    <mergeCell ref="A1:J1"/>
    <mergeCell ref="A3:J3"/>
    <mergeCell ref="A4:J4"/>
    <mergeCell ref="A7:J7"/>
    <mergeCell ref="C15:E15"/>
    <mergeCell ref="F15:H15"/>
    <mergeCell ref="A9:B9"/>
    <mergeCell ref="A10:B10"/>
    <mergeCell ref="C9:J9"/>
    <mergeCell ref="C10:J10"/>
    <mergeCell ref="C14:E14"/>
    <mergeCell ref="F14:H14"/>
    <mergeCell ref="A2:J2"/>
    <mergeCell ref="A6:J6"/>
    <mergeCell ref="G26:J26"/>
    <mergeCell ref="G27:J27"/>
    <mergeCell ref="G23:J23"/>
    <mergeCell ref="A22:C22"/>
    <mergeCell ref="D22:F22"/>
    <mergeCell ref="A23:C23"/>
    <mergeCell ref="A24:C24"/>
    <mergeCell ref="A25:C25"/>
    <mergeCell ref="A54:C54"/>
    <mergeCell ref="D53:F53"/>
    <mergeCell ref="A55:C55"/>
    <mergeCell ref="D55:F55"/>
    <mergeCell ref="D52:F52"/>
    <mergeCell ref="A36:C36"/>
    <mergeCell ref="D33:F33"/>
    <mergeCell ref="A20:J21"/>
    <mergeCell ref="A26:C26"/>
    <mergeCell ref="G52:J52"/>
    <mergeCell ref="G46:J46"/>
    <mergeCell ref="A47:C47"/>
    <mergeCell ref="G24:J24"/>
    <mergeCell ref="D23:F23"/>
    <mergeCell ref="D25:F25"/>
    <mergeCell ref="D26:F26"/>
    <mergeCell ref="D27:F27"/>
    <mergeCell ref="D24:F24"/>
    <mergeCell ref="A27:C27"/>
    <mergeCell ref="G22:J22"/>
    <mergeCell ref="G25:J25"/>
    <mergeCell ref="A44:C44"/>
    <mergeCell ref="D44:F44"/>
    <mergeCell ref="G44:J44"/>
    <mergeCell ref="A45:C45"/>
    <mergeCell ref="D45:F45"/>
    <mergeCell ref="G45:J45"/>
    <mergeCell ref="A31:J32"/>
    <mergeCell ref="A38:C38"/>
    <mergeCell ref="D38:F38"/>
    <mergeCell ref="G38:J38"/>
    <mergeCell ref="G43:J43"/>
    <mergeCell ref="A41:J41"/>
    <mergeCell ref="G33:J33"/>
    <mergeCell ref="A33:C33"/>
    <mergeCell ref="G34:J34"/>
    <mergeCell ref="A34:C34"/>
    <mergeCell ref="G35:J35"/>
    <mergeCell ref="G36:J36"/>
    <mergeCell ref="G37:J37"/>
    <mergeCell ref="G42:J42"/>
    <mergeCell ref="A35:C35"/>
    <mergeCell ref="A37:C37"/>
  </mergeCells>
  <dataValidations count="1">
    <dataValidation type="decimal" allowBlank="1" showInputMessage="1" showErrorMessage="1" error="tariffa sociale massima ammissibile per contributo € 35,64" sqref="M46" xr:uid="{00000000-0002-0000-0500-000000000000}">
      <formula1>1</formula1>
      <formula2>35.64</formula2>
    </dataValidation>
  </dataValidations>
  <printOptions headings="1"/>
  <pageMargins left="0.31496062992125984" right="0.31496062992125984" top="0.39370078740157483" bottom="0.39370078740157483" header="0.31496062992125984" footer="0.31496062992125984"/>
  <pageSetup paperSize="9" orientation="landscape" horizontalDpi="4294967293" verticalDpi="4294967293" r:id="rId1"/>
  <headerFooter>
    <oddFooter>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5"/>
  <sheetViews>
    <sheetView topLeftCell="A40" zoomScaleNormal="100" workbookViewId="0">
      <selection activeCell="A40" sqref="A1:XFD1048576"/>
    </sheetView>
  </sheetViews>
  <sheetFormatPr defaultRowHeight="15" x14ac:dyDescent="0.25"/>
  <cols>
    <col min="1" max="1" width="37" customWidth="1"/>
    <col min="2" max="2" width="44.28515625" customWidth="1"/>
    <col min="3" max="3" width="63.7109375" customWidth="1"/>
    <col min="4" max="4" width="36.7109375" customWidth="1"/>
    <col min="250" max="250" width="37" customWidth="1"/>
    <col min="251" max="251" width="44.28515625" customWidth="1"/>
    <col min="252" max="252" width="56.85546875" customWidth="1"/>
    <col min="253" max="253" width="68.140625" customWidth="1"/>
    <col min="506" max="506" width="37" customWidth="1"/>
    <col min="507" max="507" width="44.28515625" customWidth="1"/>
    <col min="508" max="508" width="56.85546875" customWidth="1"/>
    <col min="509" max="509" width="68.140625" customWidth="1"/>
    <col min="762" max="762" width="37" customWidth="1"/>
    <col min="763" max="763" width="44.28515625" customWidth="1"/>
    <col min="764" max="764" width="56.85546875" customWidth="1"/>
    <col min="765" max="765" width="68.140625" customWidth="1"/>
    <col min="1018" max="1018" width="37" customWidth="1"/>
    <col min="1019" max="1019" width="44.28515625" customWidth="1"/>
    <col min="1020" max="1020" width="56.85546875" customWidth="1"/>
    <col min="1021" max="1021" width="68.140625" customWidth="1"/>
    <col min="1274" max="1274" width="37" customWidth="1"/>
    <col min="1275" max="1275" width="44.28515625" customWidth="1"/>
    <col min="1276" max="1276" width="56.85546875" customWidth="1"/>
    <col min="1277" max="1277" width="68.140625" customWidth="1"/>
    <col min="1530" max="1530" width="37" customWidth="1"/>
    <col min="1531" max="1531" width="44.28515625" customWidth="1"/>
    <col min="1532" max="1532" width="56.85546875" customWidth="1"/>
    <col min="1533" max="1533" width="68.140625" customWidth="1"/>
    <col min="1786" max="1786" width="37" customWidth="1"/>
    <col min="1787" max="1787" width="44.28515625" customWidth="1"/>
    <col min="1788" max="1788" width="56.85546875" customWidth="1"/>
    <col min="1789" max="1789" width="68.140625" customWidth="1"/>
    <col min="2042" max="2042" width="37" customWidth="1"/>
    <col min="2043" max="2043" width="44.28515625" customWidth="1"/>
    <col min="2044" max="2044" width="56.85546875" customWidth="1"/>
    <col min="2045" max="2045" width="68.140625" customWidth="1"/>
    <col min="2298" max="2298" width="37" customWidth="1"/>
    <col min="2299" max="2299" width="44.28515625" customWidth="1"/>
    <col min="2300" max="2300" width="56.85546875" customWidth="1"/>
    <col min="2301" max="2301" width="68.140625" customWidth="1"/>
    <col min="2554" max="2554" width="37" customWidth="1"/>
    <col min="2555" max="2555" width="44.28515625" customWidth="1"/>
    <col min="2556" max="2556" width="56.85546875" customWidth="1"/>
    <col min="2557" max="2557" width="68.140625" customWidth="1"/>
    <col min="2810" max="2810" width="37" customWidth="1"/>
    <col min="2811" max="2811" width="44.28515625" customWidth="1"/>
    <col min="2812" max="2812" width="56.85546875" customWidth="1"/>
    <col min="2813" max="2813" width="68.140625" customWidth="1"/>
    <col min="3066" max="3066" width="37" customWidth="1"/>
    <col min="3067" max="3067" width="44.28515625" customWidth="1"/>
    <col min="3068" max="3068" width="56.85546875" customWidth="1"/>
    <col min="3069" max="3069" width="68.140625" customWidth="1"/>
    <col min="3322" max="3322" width="37" customWidth="1"/>
    <col min="3323" max="3323" width="44.28515625" customWidth="1"/>
    <col min="3324" max="3324" width="56.85546875" customWidth="1"/>
    <col min="3325" max="3325" width="68.140625" customWidth="1"/>
    <col min="3578" max="3578" width="37" customWidth="1"/>
    <col min="3579" max="3579" width="44.28515625" customWidth="1"/>
    <col min="3580" max="3580" width="56.85546875" customWidth="1"/>
    <col min="3581" max="3581" width="68.140625" customWidth="1"/>
    <col min="3834" max="3834" width="37" customWidth="1"/>
    <col min="3835" max="3835" width="44.28515625" customWidth="1"/>
    <col min="3836" max="3836" width="56.85546875" customWidth="1"/>
    <col min="3837" max="3837" width="68.140625" customWidth="1"/>
    <col min="4090" max="4090" width="37" customWidth="1"/>
    <col min="4091" max="4091" width="44.28515625" customWidth="1"/>
    <col min="4092" max="4092" width="56.85546875" customWidth="1"/>
    <col min="4093" max="4093" width="68.140625" customWidth="1"/>
    <col min="4346" max="4346" width="37" customWidth="1"/>
    <col min="4347" max="4347" width="44.28515625" customWidth="1"/>
    <col min="4348" max="4348" width="56.85546875" customWidth="1"/>
    <col min="4349" max="4349" width="68.140625" customWidth="1"/>
    <col min="4602" max="4602" width="37" customWidth="1"/>
    <col min="4603" max="4603" width="44.28515625" customWidth="1"/>
    <col min="4604" max="4604" width="56.85546875" customWidth="1"/>
    <col min="4605" max="4605" width="68.140625" customWidth="1"/>
    <col min="4858" max="4858" width="37" customWidth="1"/>
    <col min="4859" max="4859" width="44.28515625" customWidth="1"/>
    <col min="4860" max="4860" width="56.85546875" customWidth="1"/>
    <col min="4861" max="4861" width="68.140625" customWidth="1"/>
    <col min="5114" max="5114" width="37" customWidth="1"/>
    <col min="5115" max="5115" width="44.28515625" customWidth="1"/>
    <col min="5116" max="5116" width="56.85546875" customWidth="1"/>
    <col min="5117" max="5117" width="68.140625" customWidth="1"/>
    <col min="5370" max="5370" width="37" customWidth="1"/>
    <col min="5371" max="5371" width="44.28515625" customWidth="1"/>
    <col min="5372" max="5372" width="56.85546875" customWidth="1"/>
    <col min="5373" max="5373" width="68.140625" customWidth="1"/>
    <col min="5626" max="5626" width="37" customWidth="1"/>
    <col min="5627" max="5627" width="44.28515625" customWidth="1"/>
    <col min="5628" max="5628" width="56.85546875" customWidth="1"/>
    <col min="5629" max="5629" width="68.140625" customWidth="1"/>
    <col min="5882" max="5882" width="37" customWidth="1"/>
    <col min="5883" max="5883" width="44.28515625" customWidth="1"/>
    <col min="5884" max="5884" width="56.85546875" customWidth="1"/>
    <col min="5885" max="5885" width="68.140625" customWidth="1"/>
    <col min="6138" max="6138" width="37" customWidth="1"/>
    <col min="6139" max="6139" width="44.28515625" customWidth="1"/>
    <col min="6140" max="6140" width="56.85546875" customWidth="1"/>
    <col min="6141" max="6141" width="68.140625" customWidth="1"/>
    <col min="6394" max="6394" width="37" customWidth="1"/>
    <col min="6395" max="6395" width="44.28515625" customWidth="1"/>
    <col min="6396" max="6396" width="56.85546875" customWidth="1"/>
    <col min="6397" max="6397" width="68.140625" customWidth="1"/>
    <col min="6650" max="6650" width="37" customWidth="1"/>
    <col min="6651" max="6651" width="44.28515625" customWidth="1"/>
    <col min="6652" max="6652" width="56.85546875" customWidth="1"/>
    <col min="6653" max="6653" width="68.140625" customWidth="1"/>
    <col min="6906" max="6906" width="37" customWidth="1"/>
    <col min="6907" max="6907" width="44.28515625" customWidth="1"/>
    <col min="6908" max="6908" width="56.85546875" customWidth="1"/>
    <col min="6909" max="6909" width="68.140625" customWidth="1"/>
    <col min="7162" max="7162" width="37" customWidth="1"/>
    <col min="7163" max="7163" width="44.28515625" customWidth="1"/>
    <col min="7164" max="7164" width="56.85546875" customWidth="1"/>
    <col min="7165" max="7165" width="68.140625" customWidth="1"/>
    <col min="7418" max="7418" width="37" customWidth="1"/>
    <col min="7419" max="7419" width="44.28515625" customWidth="1"/>
    <col min="7420" max="7420" width="56.85546875" customWidth="1"/>
    <col min="7421" max="7421" width="68.140625" customWidth="1"/>
    <col min="7674" max="7674" width="37" customWidth="1"/>
    <col min="7675" max="7675" width="44.28515625" customWidth="1"/>
    <col min="7676" max="7676" width="56.85546875" customWidth="1"/>
    <col min="7677" max="7677" width="68.140625" customWidth="1"/>
    <col min="7930" max="7930" width="37" customWidth="1"/>
    <col min="7931" max="7931" width="44.28515625" customWidth="1"/>
    <col min="7932" max="7932" width="56.85546875" customWidth="1"/>
    <col min="7933" max="7933" width="68.140625" customWidth="1"/>
    <col min="8186" max="8186" width="37" customWidth="1"/>
    <col min="8187" max="8187" width="44.28515625" customWidth="1"/>
    <col min="8188" max="8188" width="56.85546875" customWidth="1"/>
    <col min="8189" max="8189" width="68.140625" customWidth="1"/>
    <col min="8442" max="8442" width="37" customWidth="1"/>
    <col min="8443" max="8443" width="44.28515625" customWidth="1"/>
    <col min="8444" max="8444" width="56.85546875" customWidth="1"/>
    <col min="8445" max="8445" width="68.140625" customWidth="1"/>
    <col min="8698" max="8698" width="37" customWidth="1"/>
    <col min="8699" max="8699" width="44.28515625" customWidth="1"/>
    <col min="8700" max="8700" width="56.85546875" customWidth="1"/>
    <col min="8701" max="8701" width="68.140625" customWidth="1"/>
    <col min="8954" max="8954" width="37" customWidth="1"/>
    <col min="8955" max="8955" width="44.28515625" customWidth="1"/>
    <col min="8956" max="8956" width="56.85546875" customWidth="1"/>
    <col min="8957" max="8957" width="68.140625" customWidth="1"/>
    <col min="9210" max="9210" width="37" customWidth="1"/>
    <col min="9211" max="9211" width="44.28515625" customWidth="1"/>
    <col min="9212" max="9212" width="56.85546875" customWidth="1"/>
    <col min="9213" max="9213" width="68.140625" customWidth="1"/>
    <col min="9466" max="9466" width="37" customWidth="1"/>
    <col min="9467" max="9467" width="44.28515625" customWidth="1"/>
    <col min="9468" max="9468" width="56.85546875" customWidth="1"/>
    <col min="9469" max="9469" width="68.140625" customWidth="1"/>
    <col min="9722" max="9722" width="37" customWidth="1"/>
    <col min="9723" max="9723" width="44.28515625" customWidth="1"/>
    <col min="9724" max="9724" width="56.85546875" customWidth="1"/>
    <col min="9725" max="9725" width="68.140625" customWidth="1"/>
    <col min="9978" max="9978" width="37" customWidth="1"/>
    <col min="9979" max="9979" width="44.28515625" customWidth="1"/>
    <col min="9980" max="9980" width="56.85546875" customWidth="1"/>
    <col min="9981" max="9981" width="68.140625" customWidth="1"/>
    <col min="10234" max="10234" width="37" customWidth="1"/>
    <col min="10235" max="10235" width="44.28515625" customWidth="1"/>
    <col min="10236" max="10236" width="56.85546875" customWidth="1"/>
    <col min="10237" max="10237" width="68.140625" customWidth="1"/>
    <col min="10490" max="10490" width="37" customWidth="1"/>
    <col min="10491" max="10491" width="44.28515625" customWidth="1"/>
    <col min="10492" max="10492" width="56.85546875" customWidth="1"/>
    <col min="10493" max="10493" width="68.140625" customWidth="1"/>
    <col min="10746" max="10746" width="37" customWidth="1"/>
    <col min="10747" max="10747" width="44.28515625" customWidth="1"/>
    <col min="10748" max="10748" width="56.85546875" customWidth="1"/>
    <col min="10749" max="10749" width="68.140625" customWidth="1"/>
    <col min="11002" max="11002" width="37" customWidth="1"/>
    <col min="11003" max="11003" width="44.28515625" customWidth="1"/>
    <col min="11004" max="11004" width="56.85546875" customWidth="1"/>
    <col min="11005" max="11005" width="68.140625" customWidth="1"/>
    <col min="11258" max="11258" width="37" customWidth="1"/>
    <col min="11259" max="11259" width="44.28515625" customWidth="1"/>
    <col min="11260" max="11260" width="56.85546875" customWidth="1"/>
    <col min="11261" max="11261" width="68.140625" customWidth="1"/>
    <col min="11514" max="11514" width="37" customWidth="1"/>
    <col min="11515" max="11515" width="44.28515625" customWidth="1"/>
    <col min="11516" max="11516" width="56.85546875" customWidth="1"/>
    <col min="11517" max="11517" width="68.140625" customWidth="1"/>
    <col min="11770" max="11770" width="37" customWidth="1"/>
    <col min="11771" max="11771" width="44.28515625" customWidth="1"/>
    <col min="11772" max="11772" width="56.85546875" customWidth="1"/>
    <col min="11773" max="11773" width="68.140625" customWidth="1"/>
    <col min="12026" max="12026" width="37" customWidth="1"/>
    <col min="12027" max="12027" width="44.28515625" customWidth="1"/>
    <col min="12028" max="12028" width="56.85546875" customWidth="1"/>
    <col min="12029" max="12029" width="68.140625" customWidth="1"/>
    <col min="12282" max="12282" width="37" customWidth="1"/>
    <col min="12283" max="12283" width="44.28515625" customWidth="1"/>
    <col min="12284" max="12284" width="56.85546875" customWidth="1"/>
    <col min="12285" max="12285" width="68.140625" customWidth="1"/>
    <col min="12538" max="12538" width="37" customWidth="1"/>
    <col min="12539" max="12539" width="44.28515625" customWidth="1"/>
    <col min="12540" max="12540" width="56.85546875" customWidth="1"/>
    <col min="12541" max="12541" width="68.140625" customWidth="1"/>
    <col min="12794" max="12794" width="37" customWidth="1"/>
    <col min="12795" max="12795" width="44.28515625" customWidth="1"/>
    <col min="12796" max="12796" width="56.85546875" customWidth="1"/>
    <col min="12797" max="12797" width="68.140625" customWidth="1"/>
    <col min="13050" max="13050" width="37" customWidth="1"/>
    <col min="13051" max="13051" width="44.28515625" customWidth="1"/>
    <col min="13052" max="13052" width="56.85546875" customWidth="1"/>
    <col min="13053" max="13053" width="68.140625" customWidth="1"/>
    <col min="13306" max="13306" width="37" customWidth="1"/>
    <col min="13307" max="13307" width="44.28515625" customWidth="1"/>
    <col min="13308" max="13308" width="56.85546875" customWidth="1"/>
    <col min="13309" max="13309" width="68.140625" customWidth="1"/>
    <col min="13562" max="13562" width="37" customWidth="1"/>
    <col min="13563" max="13563" width="44.28515625" customWidth="1"/>
    <col min="13564" max="13564" width="56.85546875" customWidth="1"/>
    <col min="13565" max="13565" width="68.140625" customWidth="1"/>
    <col min="13818" max="13818" width="37" customWidth="1"/>
    <col min="13819" max="13819" width="44.28515625" customWidth="1"/>
    <col min="13820" max="13820" width="56.85546875" customWidth="1"/>
    <col min="13821" max="13821" width="68.140625" customWidth="1"/>
    <col min="14074" max="14074" width="37" customWidth="1"/>
    <col min="14075" max="14075" width="44.28515625" customWidth="1"/>
    <col min="14076" max="14076" width="56.85546875" customWidth="1"/>
    <col min="14077" max="14077" width="68.140625" customWidth="1"/>
    <col min="14330" max="14330" width="37" customWidth="1"/>
    <col min="14331" max="14331" width="44.28515625" customWidth="1"/>
    <col min="14332" max="14332" width="56.85546875" customWidth="1"/>
    <col min="14333" max="14333" width="68.140625" customWidth="1"/>
    <col min="14586" max="14586" width="37" customWidth="1"/>
    <col min="14587" max="14587" width="44.28515625" customWidth="1"/>
    <col min="14588" max="14588" width="56.85546875" customWidth="1"/>
    <col min="14589" max="14589" width="68.140625" customWidth="1"/>
    <col min="14842" max="14842" width="37" customWidth="1"/>
    <col min="14843" max="14843" width="44.28515625" customWidth="1"/>
    <col min="14844" max="14844" width="56.85546875" customWidth="1"/>
    <col min="14845" max="14845" width="68.140625" customWidth="1"/>
    <col min="15098" max="15098" width="37" customWidth="1"/>
    <col min="15099" max="15099" width="44.28515625" customWidth="1"/>
    <col min="15100" max="15100" width="56.85546875" customWidth="1"/>
    <col min="15101" max="15101" width="68.140625" customWidth="1"/>
    <col min="15354" max="15354" width="37" customWidth="1"/>
    <col min="15355" max="15355" width="44.28515625" customWidth="1"/>
    <col min="15356" max="15356" width="56.85546875" customWidth="1"/>
    <col min="15357" max="15357" width="68.140625" customWidth="1"/>
    <col min="15610" max="15610" width="37" customWidth="1"/>
    <col min="15611" max="15611" width="44.28515625" customWidth="1"/>
    <col min="15612" max="15612" width="56.85546875" customWidth="1"/>
    <col min="15613" max="15613" width="68.140625" customWidth="1"/>
    <col min="15866" max="15866" width="37" customWidth="1"/>
    <col min="15867" max="15867" width="44.28515625" customWidth="1"/>
    <col min="15868" max="15868" width="56.85546875" customWidth="1"/>
    <col min="15869" max="15869" width="68.140625" customWidth="1"/>
    <col min="16122" max="16122" width="37" customWidth="1"/>
    <col min="16123" max="16123" width="44.28515625" customWidth="1"/>
    <col min="16124" max="16124" width="56.85546875" customWidth="1"/>
    <col min="16125" max="16125" width="68.140625" customWidth="1"/>
  </cols>
  <sheetData>
    <row r="1" spans="1:3" ht="81.2" customHeight="1" thickBot="1" x14ac:dyDescent="0.3">
      <c r="A1" s="293" t="s">
        <v>297</v>
      </c>
      <c r="B1" s="294"/>
      <c r="C1" s="295"/>
    </row>
    <row r="2" spans="1:3" ht="42" customHeight="1" x14ac:dyDescent="0.25">
      <c r="A2" s="296" t="s">
        <v>54</v>
      </c>
      <c r="B2" s="297"/>
      <c r="C2" s="298"/>
    </row>
    <row r="3" spans="1:3" ht="53.45" customHeight="1" x14ac:dyDescent="0.25">
      <c r="A3" s="299" t="s">
        <v>165</v>
      </c>
      <c r="B3" s="300"/>
      <c r="C3" s="301"/>
    </row>
    <row r="4" spans="1:3" ht="61.15" customHeight="1" x14ac:dyDescent="0.25">
      <c r="A4" s="299" t="s">
        <v>298</v>
      </c>
      <c r="B4" s="300" t="s">
        <v>225</v>
      </c>
      <c r="C4" s="301"/>
    </row>
    <row r="5" spans="1:3" ht="57.95" customHeight="1" x14ac:dyDescent="0.25">
      <c r="A5" s="302" t="s">
        <v>226</v>
      </c>
      <c r="B5" s="303"/>
      <c r="C5" s="304"/>
    </row>
    <row r="6" spans="1:3" ht="65.25" customHeight="1" thickBot="1" x14ac:dyDescent="0.3">
      <c r="A6" s="305" t="s">
        <v>299</v>
      </c>
      <c r="B6" s="306"/>
      <c r="C6" s="307"/>
    </row>
    <row r="7" spans="1:3" s="1" customFormat="1" ht="42" customHeight="1" thickBot="1" x14ac:dyDescent="0.3">
      <c r="A7" s="308" t="s">
        <v>55</v>
      </c>
      <c r="B7" s="309"/>
      <c r="C7" s="310"/>
    </row>
    <row r="8" spans="1:3" x14ac:dyDescent="0.25">
      <c r="A8" s="5"/>
      <c r="B8" s="9" t="s">
        <v>56</v>
      </c>
      <c r="C8" s="6" t="s">
        <v>60</v>
      </c>
    </row>
    <row r="9" spans="1:3" ht="30" x14ac:dyDescent="0.25">
      <c r="A9" s="311" t="s">
        <v>1</v>
      </c>
      <c r="B9" s="80" t="s">
        <v>7</v>
      </c>
      <c r="C9" s="7" t="s">
        <v>57</v>
      </c>
    </row>
    <row r="10" spans="1:3" ht="57.2" customHeight="1" x14ac:dyDescent="0.25">
      <c r="A10" s="312"/>
      <c r="B10" s="80" t="s">
        <v>8</v>
      </c>
      <c r="C10" s="7" t="s">
        <v>96</v>
      </c>
    </row>
    <row r="11" spans="1:3" ht="75" x14ac:dyDescent="0.25">
      <c r="A11" s="311" t="s">
        <v>2</v>
      </c>
      <c r="B11" s="80" t="s">
        <v>82</v>
      </c>
      <c r="C11" s="7" t="s">
        <v>166</v>
      </c>
    </row>
    <row r="12" spans="1:3" ht="60" x14ac:dyDescent="0.25">
      <c r="A12" s="312"/>
      <c r="B12" s="80" t="s">
        <v>80</v>
      </c>
      <c r="C12" s="8" t="s">
        <v>188</v>
      </c>
    </row>
    <row r="13" spans="1:3" ht="45" x14ac:dyDescent="0.25">
      <c r="A13" s="81" t="s">
        <v>136</v>
      </c>
      <c r="B13" s="80" t="s">
        <v>81</v>
      </c>
      <c r="C13" s="8" t="s">
        <v>167</v>
      </c>
    </row>
    <row r="14" spans="1:3" ht="30.2" customHeight="1" x14ac:dyDescent="0.25">
      <c r="A14" s="311" t="s">
        <v>300</v>
      </c>
      <c r="B14" s="80" t="s">
        <v>62</v>
      </c>
      <c r="C14" s="7" t="s">
        <v>301</v>
      </c>
    </row>
    <row r="15" spans="1:3" ht="45.2" customHeight="1" x14ac:dyDescent="0.25">
      <c r="A15" s="312"/>
      <c r="B15" s="80" t="s">
        <v>168</v>
      </c>
      <c r="C15" s="8" t="s">
        <v>302</v>
      </c>
    </row>
    <row r="16" spans="1:3" ht="90" x14ac:dyDescent="0.25">
      <c r="A16" s="313" t="s">
        <v>169</v>
      </c>
      <c r="B16" s="80" t="s">
        <v>170</v>
      </c>
      <c r="C16" s="7" t="s">
        <v>191</v>
      </c>
    </row>
    <row r="17" spans="1:3" ht="118.5" customHeight="1" x14ac:dyDescent="0.25">
      <c r="A17" s="314"/>
      <c r="B17" s="80" t="s">
        <v>171</v>
      </c>
      <c r="C17" s="7" t="s">
        <v>190</v>
      </c>
    </row>
    <row r="18" spans="1:3" ht="174.75" customHeight="1" x14ac:dyDescent="0.25">
      <c r="A18" s="313" t="s">
        <v>172</v>
      </c>
      <c r="B18" s="80" t="s">
        <v>170</v>
      </c>
      <c r="C18" s="7" t="s">
        <v>314</v>
      </c>
    </row>
    <row r="19" spans="1:3" ht="135" x14ac:dyDescent="0.25">
      <c r="A19" s="314"/>
      <c r="B19" s="80" t="s">
        <v>173</v>
      </c>
      <c r="C19" s="7" t="s">
        <v>192</v>
      </c>
    </row>
    <row r="20" spans="1:3" ht="254.85" customHeight="1" x14ac:dyDescent="0.25">
      <c r="A20" s="43" t="s">
        <v>303</v>
      </c>
      <c r="B20" s="84" t="s">
        <v>315</v>
      </c>
      <c r="C20" s="104" t="s">
        <v>316</v>
      </c>
    </row>
    <row r="21" spans="1:3" ht="41.25" customHeight="1" x14ac:dyDescent="0.25">
      <c r="A21" s="315" t="s">
        <v>317</v>
      </c>
      <c r="B21" s="85" t="s">
        <v>9</v>
      </c>
      <c r="C21" s="2" t="s">
        <v>58</v>
      </c>
    </row>
    <row r="22" spans="1:3" ht="68.25" customHeight="1" x14ac:dyDescent="0.25">
      <c r="A22" s="316"/>
      <c r="B22" s="42" t="s">
        <v>318</v>
      </c>
      <c r="C22" s="2" t="s">
        <v>58</v>
      </c>
    </row>
    <row r="23" spans="1:3" ht="93.2" customHeight="1" x14ac:dyDescent="0.25">
      <c r="A23" s="311" t="s">
        <v>3</v>
      </c>
      <c r="B23" s="80" t="s">
        <v>174</v>
      </c>
      <c r="C23" s="11" t="s">
        <v>193</v>
      </c>
    </row>
    <row r="24" spans="1:3" ht="69.599999999999994" customHeight="1" x14ac:dyDescent="0.25">
      <c r="A24" s="312"/>
      <c r="B24" s="80" t="s">
        <v>10</v>
      </c>
      <c r="C24" s="7" t="s">
        <v>319</v>
      </c>
    </row>
    <row r="25" spans="1:3" ht="55.5" customHeight="1" x14ac:dyDescent="0.25">
      <c r="A25" s="317" t="s">
        <v>175</v>
      </c>
      <c r="B25" s="86" t="s">
        <v>176</v>
      </c>
      <c r="C25" s="2" t="s">
        <v>58</v>
      </c>
    </row>
    <row r="26" spans="1:3" ht="55.5" customHeight="1" x14ac:dyDescent="0.25">
      <c r="A26" s="318"/>
      <c r="B26" s="86" t="s">
        <v>177</v>
      </c>
      <c r="C26" s="2" t="s">
        <v>58</v>
      </c>
    </row>
    <row r="27" spans="1:3" ht="55.5" customHeight="1" x14ac:dyDescent="0.25">
      <c r="A27" s="317" t="s">
        <v>178</v>
      </c>
      <c r="B27" s="86" t="s">
        <v>304</v>
      </c>
      <c r="C27" s="2" t="s">
        <v>58</v>
      </c>
    </row>
    <row r="28" spans="1:3" ht="43.5" customHeight="1" x14ac:dyDescent="0.25">
      <c r="A28" s="318"/>
      <c r="B28" s="86" t="s">
        <v>189</v>
      </c>
      <c r="C28" s="2" t="s">
        <v>58</v>
      </c>
    </row>
    <row r="29" spans="1:3" ht="270" x14ac:dyDescent="0.25">
      <c r="A29" s="87" t="s">
        <v>179</v>
      </c>
      <c r="B29" s="80" t="s">
        <v>180</v>
      </c>
      <c r="C29" s="11" t="s">
        <v>320</v>
      </c>
    </row>
    <row r="30" spans="1:3" ht="78.75" customHeight="1" x14ac:dyDescent="0.25">
      <c r="A30" s="319" t="s">
        <v>305</v>
      </c>
      <c r="B30" s="86" t="s">
        <v>63</v>
      </c>
      <c r="C30" s="2" t="s">
        <v>58</v>
      </c>
    </row>
    <row r="31" spans="1:3" ht="32.25" customHeight="1" x14ac:dyDescent="0.25">
      <c r="A31" s="320"/>
      <c r="B31" s="86" t="s">
        <v>181</v>
      </c>
      <c r="C31" s="2" t="s">
        <v>58</v>
      </c>
    </row>
    <row r="32" spans="1:3" ht="39.950000000000003" customHeight="1" x14ac:dyDescent="0.25">
      <c r="A32" s="321"/>
      <c r="B32" s="86" t="s">
        <v>182</v>
      </c>
      <c r="C32" s="2" t="s">
        <v>58</v>
      </c>
    </row>
    <row r="33" spans="1:3" ht="32.25" customHeight="1" x14ac:dyDescent="0.25">
      <c r="A33" s="317" t="s">
        <v>59</v>
      </c>
      <c r="B33" s="86" t="s">
        <v>11</v>
      </c>
      <c r="C33" s="2" t="s">
        <v>58</v>
      </c>
    </row>
    <row r="34" spans="1:3" ht="31.7" customHeight="1" x14ac:dyDescent="0.25">
      <c r="A34" s="318"/>
      <c r="B34" s="86" t="s">
        <v>12</v>
      </c>
      <c r="C34" s="2" t="s">
        <v>58</v>
      </c>
    </row>
    <row r="35" spans="1:3" ht="44.1" customHeight="1" x14ac:dyDescent="0.25">
      <c r="A35" s="82" t="s">
        <v>183</v>
      </c>
      <c r="B35" s="86" t="s">
        <v>184</v>
      </c>
      <c r="C35" s="2" t="s">
        <v>58</v>
      </c>
    </row>
    <row r="36" spans="1:3" ht="35.450000000000003" customHeight="1" x14ac:dyDescent="0.25">
      <c r="A36" s="322" t="s">
        <v>185</v>
      </c>
      <c r="B36" s="86" t="s">
        <v>66</v>
      </c>
      <c r="C36" s="2" t="s">
        <v>58</v>
      </c>
    </row>
    <row r="37" spans="1:3" ht="63.2" customHeight="1" x14ac:dyDescent="0.25">
      <c r="A37" s="315"/>
      <c r="B37" s="86" t="s">
        <v>67</v>
      </c>
      <c r="C37" s="2" t="s">
        <v>58</v>
      </c>
    </row>
    <row r="38" spans="1:3" ht="32.25" customHeight="1" x14ac:dyDescent="0.25">
      <c r="A38" s="315"/>
      <c r="B38" s="86" t="s">
        <v>186</v>
      </c>
      <c r="C38" s="2" t="s">
        <v>58</v>
      </c>
    </row>
    <row r="39" spans="1:3" ht="38.25" customHeight="1" x14ac:dyDescent="0.25">
      <c r="A39" s="316"/>
      <c r="B39" s="86" t="s">
        <v>16</v>
      </c>
      <c r="C39" s="2" t="s">
        <v>58</v>
      </c>
    </row>
    <row r="40" spans="1:3" s="106" customFormat="1" ht="45" x14ac:dyDescent="0.25">
      <c r="A40" s="323" t="s">
        <v>194</v>
      </c>
      <c r="B40" s="105" t="s">
        <v>307</v>
      </c>
      <c r="C40" s="88" t="s">
        <v>58</v>
      </c>
    </row>
    <row r="41" spans="1:3" s="106" customFormat="1" ht="45" x14ac:dyDescent="0.25">
      <c r="A41" s="324"/>
      <c r="B41" s="105" t="s">
        <v>308</v>
      </c>
      <c r="C41" s="88" t="s">
        <v>58</v>
      </c>
    </row>
    <row r="42" spans="1:3" s="106" customFormat="1" ht="45" x14ac:dyDescent="0.25">
      <c r="A42" s="324"/>
      <c r="B42" s="105" t="s">
        <v>309</v>
      </c>
      <c r="C42" s="88" t="s">
        <v>58</v>
      </c>
    </row>
    <row r="43" spans="1:3" s="106" customFormat="1" ht="45" x14ac:dyDescent="0.25">
      <c r="A43" s="324"/>
      <c r="B43" s="105" t="s">
        <v>310</v>
      </c>
      <c r="C43" s="88" t="s">
        <v>58</v>
      </c>
    </row>
    <row r="44" spans="1:3" s="106" customFormat="1" ht="45" x14ac:dyDescent="0.25">
      <c r="A44" s="324"/>
      <c r="B44" s="105" t="s">
        <v>311</v>
      </c>
      <c r="C44" s="88" t="s">
        <v>58</v>
      </c>
    </row>
    <row r="45" spans="1:3" ht="30" x14ac:dyDescent="0.25">
      <c r="A45" s="87"/>
      <c r="B45" s="86" t="s">
        <v>243</v>
      </c>
      <c r="C45" s="88" t="s">
        <v>58</v>
      </c>
    </row>
    <row r="46" spans="1:3" ht="30.75" thickBot="1" x14ac:dyDescent="0.3">
      <c r="A46" s="87"/>
      <c r="B46" s="86" t="s">
        <v>306</v>
      </c>
      <c r="C46" s="2" t="s">
        <v>58</v>
      </c>
    </row>
    <row r="47" spans="1:3" ht="32.25" thickBot="1" x14ac:dyDescent="0.3">
      <c r="A47" s="10" t="s">
        <v>68</v>
      </c>
      <c r="B47" s="325" t="s">
        <v>187</v>
      </c>
      <c r="C47" s="326"/>
    </row>
    <row r="48" spans="1:3" x14ac:dyDescent="0.25">
      <c r="A48" s="3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</sheetData>
  <sheetProtection algorithmName="SHA-512" hashValue="XG4rpEJgI0NvXmfs97qAjkPO1FbtUsxmwkkpp4tqKNIRTuPGsedmH1ph21OVuDwojbrKBrbeK4k9ONgAq6NUIQ==" saltValue="eBgFNJ1vkZGV9M7Up3kWyA==" spinCount="100000" sheet="1" objects="1" scenarios="1"/>
  <mergeCells count="21">
    <mergeCell ref="A30:A32"/>
    <mergeCell ref="A33:A34"/>
    <mergeCell ref="A36:A39"/>
    <mergeCell ref="A40:A44"/>
    <mergeCell ref="B47:C47"/>
    <mergeCell ref="A18:A19"/>
    <mergeCell ref="A21:A22"/>
    <mergeCell ref="A23:A24"/>
    <mergeCell ref="A25:A26"/>
    <mergeCell ref="A27:A28"/>
    <mergeCell ref="A7:C7"/>
    <mergeCell ref="A9:A10"/>
    <mergeCell ref="A11:A12"/>
    <mergeCell ref="A14:A15"/>
    <mergeCell ref="A16:A17"/>
    <mergeCell ref="A1:C1"/>
    <mergeCell ref="A2:C2"/>
    <mergeCell ref="A3:C3"/>
    <mergeCell ref="A5:C5"/>
    <mergeCell ref="A6:C6"/>
    <mergeCell ref="A4:C4"/>
  </mergeCells>
  <pageMargins left="0.56000000000000005" right="0.28999999999999998" top="0.59" bottom="0.61" header="0.5" footer="0.5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2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14.28515625" style="122" bestFit="1" customWidth="1"/>
    <col min="2" max="2" width="36" style="151" customWidth="1"/>
    <col min="3" max="3" width="29.28515625" style="146" customWidth="1"/>
    <col min="4" max="6" width="9.140625" style="125"/>
    <col min="7" max="7" width="10.7109375" style="125" customWidth="1"/>
    <col min="8" max="8" width="14.140625" style="125" customWidth="1"/>
    <col min="9" max="9" width="11.85546875" style="125" customWidth="1"/>
    <col min="10" max="10" width="10.7109375" style="125" customWidth="1"/>
    <col min="11" max="16384" width="9.140625" style="125"/>
  </cols>
  <sheetData>
    <row r="1" spans="1:3" ht="15.75" thickBot="1" x14ac:dyDescent="0.3">
      <c r="A1" s="122" t="s">
        <v>17</v>
      </c>
      <c r="B1" s="123" t="s">
        <v>40</v>
      </c>
      <c r="C1" s="124" t="s">
        <v>20</v>
      </c>
    </row>
    <row r="2" spans="1:3" ht="32.25" thickBot="1" x14ac:dyDescent="0.3">
      <c r="A2" s="122" t="s">
        <v>18</v>
      </c>
      <c r="B2" s="126" t="s">
        <v>104</v>
      </c>
      <c r="C2" s="127" t="s">
        <v>133</v>
      </c>
    </row>
    <row r="3" spans="1:3" ht="31.5" x14ac:dyDescent="0.25">
      <c r="A3" s="122" t="s">
        <v>19</v>
      </c>
      <c r="B3" s="128" t="s">
        <v>103</v>
      </c>
      <c r="C3" s="129" t="s">
        <v>134</v>
      </c>
    </row>
    <row r="4" spans="1:3" ht="31.5" x14ac:dyDescent="0.25">
      <c r="B4" s="128" t="s">
        <v>23</v>
      </c>
      <c r="C4" s="130" t="s">
        <v>31</v>
      </c>
    </row>
    <row r="5" spans="1:3" ht="31.5" x14ac:dyDescent="0.25">
      <c r="B5" s="128" t="s">
        <v>138</v>
      </c>
      <c r="C5" s="130" t="s">
        <v>32</v>
      </c>
    </row>
    <row r="6" spans="1:3" ht="31.5" x14ac:dyDescent="0.25">
      <c r="B6" s="128" t="s">
        <v>29</v>
      </c>
      <c r="C6" s="130" t="s">
        <v>131</v>
      </c>
    </row>
    <row r="7" spans="1:3" ht="31.5" x14ac:dyDescent="0.25">
      <c r="B7" s="128" t="s">
        <v>25</v>
      </c>
      <c r="C7" s="130" t="s">
        <v>132</v>
      </c>
    </row>
    <row r="8" spans="1:3" ht="31.5" x14ac:dyDescent="0.25">
      <c r="B8" s="128" t="s">
        <v>139</v>
      </c>
      <c r="C8" s="130" t="s">
        <v>126</v>
      </c>
    </row>
    <row r="9" spans="1:3" ht="63" x14ac:dyDescent="0.25">
      <c r="B9" s="128" t="s">
        <v>99</v>
      </c>
      <c r="C9" s="130" t="s">
        <v>122</v>
      </c>
    </row>
    <row r="10" spans="1:3" ht="31.5" x14ac:dyDescent="0.25">
      <c r="B10" s="128" t="s">
        <v>107</v>
      </c>
      <c r="C10" s="130" t="s">
        <v>23</v>
      </c>
    </row>
    <row r="11" spans="1:3" ht="47.25" x14ac:dyDescent="0.25">
      <c r="B11" s="128" t="s">
        <v>135</v>
      </c>
      <c r="C11" s="130" t="s">
        <v>115</v>
      </c>
    </row>
    <row r="12" spans="1:3" ht="31.5" x14ac:dyDescent="0.25">
      <c r="B12" s="128" t="s">
        <v>109</v>
      </c>
      <c r="C12" s="130" t="s">
        <v>38</v>
      </c>
    </row>
    <row r="13" spans="1:3" ht="47.25" x14ac:dyDescent="0.25">
      <c r="B13" s="128" t="s">
        <v>102</v>
      </c>
      <c r="C13" s="130" t="s">
        <v>140</v>
      </c>
    </row>
    <row r="14" spans="1:3" ht="15.75" x14ac:dyDescent="0.25">
      <c r="B14" s="128" t="s">
        <v>101</v>
      </c>
      <c r="C14" s="130" t="s">
        <v>34</v>
      </c>
    </row>
    <row r="15" spans="1:3" ht="31.5" x14ac:dyDescent="0.25">
      <c r="B15" s="128" t="s">
        <v>21</v>
      </c>
      <c r="C15" s="130" t="s">
        <v>141</v>
      </c>
    </row>
    <row r="16" spans="1:3" ht="31.5" x14ac:dyDescent="0.25">
      <c r="B16" s="128" t="s">
        <v>24</v>
      </c>
      <c r="C16" s="130" t="s">
        <v>29</v>
      </c>
    </row>
    <row r="17" spans="2:10" ht="47.25" x14ac:dyDescent="0.25">
      <c r="B17" s="128" t="s">
        <v>128</v>
      </c>
      <c r="C17" s="130" t="s">
        <v>25</v>
      </c>
    </row>
    <row r="18" spans="2:10" ht="47.25" x14ac:dyDescent="0.25">
      <c r="B18" s="128" t="s">
        <v>142</v>
      </c>
      <c r="C18" s="130" t="s">
        <v>35</v>
      </c>
    </row>
    <row r="19" spans="2:10" ht="47.25" x14ac:dyDescent="0.25">
      <c r="B19" s="128" t="s">
        <v>108</v>
      </c>
      <c r="C19" s="130" t="s">
        <v>112</v>
      </c>
    </row>
    <row r="20" spans="2:10" ht="47.25" x14ac:dyDescent="0.25">
      <c r="B20" s="128" t="s">
        <v>106</v>
      </c>
      <c r="C20" s="130" t="s">
        <v>120</v>
      </c>
    </row>
    <row r="21" spans="2:10" ht="15.75" x14ac:dyDescent="0.25">
      <c r="B21" s="128" t="s">
        <v>27</v>
      </c>
      <c r="C21" s="130" t="s">
        <v>36</v>
      </c>
    </row>
    <row r="22" spans="2:10" ht="63" x14ac:dyDescent="0.25">
      <c r="B22" s="128" t="s">
        <v>97</v>
      </c>
      <c r="C22" s="130" t="s">
        <v>129</v>
      </c>
    </row>
    <row r="23" spans="2:10" ht="48" thickBot="1" x14ac:dyDescent="0.3">
      <c r="B23" s="128" t="s">
        <v>98</v>
      </c>
      <c r="C23" s="130" t="s">
        <v>37</v>
      </c>
    </row>
    <row r="24" spans="2:10" ht="79.5" thickBot="1" x14ac:dyDescent="0.3">
      <c r="B24" s="131" t="s">
        <v>144</v>
      </c>
      <c r="C24" s="130" t="s">
        <v>99</v>
      </c>
    </row>
    <row r="25" spans="2:10" ht="31.5" x14ac:dyDescent="0.25">
      <c r="B25" s="128" t="s">
        <v>105</v>
      </c>
      <c r="C25" s="130" t="s">
        <v>124</v>
      </c>
    </row>
    <row r="26" spans="2:10" ht="31.5" x14ac:dyDescent="0.25">
      <c r="B26" s="128" t="s">
        <v>100</v>
      </c>
      <c r="C26" s="130" t="s">
        <v>109</v>
      </c>
    </row>
    <row r="27" spans="2:10" ht="31.5" x14ac:dyDescent="0.25">
      <c r="B27" s="128" t="s">
        <v>22</v>
      </c>
      <c r="C27" s="130" t="s">
        <v>119</v>
      </c>
    </row>
    <row r="28" spans="2:10" ht="31.5" x14ac:dyDescent="0.25">
      <c r="B28" s="128" t="s">
        <v>26</v>
      </c>
      <c r="C28" s="128" t="s">
        <v>118</v>
      </c>
    </row>
    <row r="29" spans="2:10" ht="47.25" x14ac:dyDescent="0.25">
      <c r="B29" s="132" t="s">
        <v>143</v>
      </c>
      <c r="C29" s="130" t="s">
        <v>117</v>
      </c>
      <c r="G29" s="133"/>
      <c r="H29" s="134" t="s">
        <v>137</v>
      </c>
      <c r="I29" s="134" t="s">
        <v>41</v>
      </c>
    </row>
    <row r="30" spans="2:10" ht="15.75" x14ac:dyDescent="0.25">
      <c r="B30" s="135"/>
      <c r="C30" s="128" t="s">
        <v>30</v>
      </c>
      <c r="G30" s="136">
        <v>1</v>
      </c>
      <c r="H30" s="137" t="s">
        <v>42</v>
      </c>
      <c r="I30" s="138">
        <v>44197</v>
      </c>
      <c r="J30" s="138"/>
    </row>
    <row r="31" spans="2:10" ht="47.25" x14ac:dyDescent="0.25">
      <c r="B31" s="122"/>
      <c r="C31" s="128" t="s">
        <v>33</v>
      </c>
      <c r="G31" s="136">
        <v>2</v>
      </c>
      <c r="H31" s="137" t="s">
        <v>43</v>
      </c>
      <c r="I31" s="138">
        <v>44202</v>
      </c>
      <c r="J31" s="138"/>
    </row>
    <row r="32" spans="2:10" ht="31.5" x14ac:dyDescent="0.25">
      <c r="B32" s="122"/>
      <c r="C32" s="128" t="s">
        <v>21</v>
      </c>
      <c r="G32" s="136">
        <v>3</v>
      </c>
      <c r="H32" s="137" t="s">
        <v>44</v>
      </c>
      <c r="I32" s="138">
        <v>44290</v>
      </c>
      <c r="J32" s="138"/>
    </row>
    <row r="33" spans="2:10" ht="31.5" x14ac:dyDescent="0.25">
      <c r="B33" s="122"/>
      <c r="C33" s="128" t="s">
        <v>127</v>
      </c>
      <c r="G33" s="136">
        <v>4</v>
      </c>
      <c r="H33" s="137" t="s">
        <v>45</v>
      </c>
      <c r="I33" s="138">
        <v>44291</v>
      </c>
      <c r="J33" s="138"/>
    </row>
    <row r="34" spans="2:10" ht="45" x14ac:dyDescent="0.25">
      <c r="B34" s="122"/>
      <c r="C34" s="128" t="s">
        <v>39</v>
      </c>
      <c r="G34" s="136">
        <v>5</v>
      </c>
      <c r="H34" s="139" t="s">
        <v>46</v>
      </c>
      <c r="I34" s="140">
        <v>44311</v>
      </c>
      <c r="J34" s="140"/>
    </row>
    <row r="35" spans="2:10" ht="31.5" x14ac:dyDescent="0.25">
      <c r="B35" s="122"/>
      <c r="C35" s="128" t="s">
        <v>121</v>
      </c>
      <c r="G35" s="136">
        <v>6</v>
      </c>
      <c r="H35" s="137" t="s">
        <v>47</v>
      </c>
      <c r="I35" s="138">
        <v>44317</v>
      </c>
      <c r="J35" s="138"/>
    </row>
    <row r="36" spans="2:10" ht="47.25" x14ac:dyDescent="0.25">
      <c r="B36" s="141"/>
      <c r="C36" s="128" t="s">
        <v>116</v>
      </c>
      <c r="G36" s="136">
        <v>7</v>
      </c>
      <c r="H36" s="137" t="s">
        <v>48</v>
      </c>
      <c r="I36" s="138">
        <v>44349</v>
      </c>
      <c r="J36" s="138"/>
    </row>
    <row r="37" spans="2:10" ht="47.25" x14ac:dyDescent="0.25">
      <c r="B37" s="135"/>
      <c r="C37" s="128" t="s">
        <v>114</v>
      </c>
      <c r="G37" s="136">
        <v>8</v>
      </c>
      <c r="H37" s="137" t="s">
        <v>49</v>
      </c>
      <c r="I37" s="138">
        <v>44423</v>
      </c>
      <c r="J37" s="138"/>
    </row>
    <row r="38" spans="2:10" ht="47.25" x14ac:dyDescent="0.25">
      <c r="B38" s="135"/>
      <c r="C38" s="128" t="s">
        <v>128</v>
      </c>
      <c r="G38" s="136">
        <v>9</v>
      </c>
      <c r="H38" s="137" t="s">
        <v>50</v>
      </c>
      <c r="I38" s="138">
        <v>44501</v>
      </c>
      <c r="J38" s="138"/>
    </row>
    <row r="39" spans="2:10" ht="47.25" x14ac:dyDescent="0.25">
      <c r="B39" s="135"/>
      <c r="C39" s="128" t="s">
        <v>142</v>
      </c>
      <c r="G39" s="136">
        <v>10</v>
      </c>
      <c r="H39" s="137" t="s">
        <v>51</v>
      </c>
      <c r="I39" s="142">
        <v>44538</v>
      </c>
      <c r="J39" s="142"/>
    </row>
    <row r="40" spans="2:10" ht="31.5" x14ac:dyDescent="0.25">
      <c r="B40" s="135"/>
      <c r="C40" s="128" t="s">
        <v>130</v>
      </c>
      <c r="G40" s="136">
        <v>11</v>
      </c>
      <c r="H40" s="137" t="s">
        <v>52</v>
      </c>
      <c r="I40" s="138">
        <v>44555</v>
      </c>
      <c r="J40" s="138"/>
    </row>
    <row r="41" spans="2:10" ht="78.75" x14ac:dyDescent="0.25">
      <c r="B41" s="135"/>
      <c r="C41" s="128" t="s">
        <v>110</v>
      </c>
      <c r="G41" s="143">
        <v>12</v>
      </c>
      <c r="H41" s="137" t="s">
        <v>53</v>
      </c>
      <c r="I41" s="138">
        <v>44556</v>
      </c>
      <c r="J41" s="138"/>
    </row>
    <row r="42" spans="2:10" ht="31.5" x14ac:dyDescent="0.25">
      <c r="B42" s="135"/>
      <c r="C42" s="128" t="s">
        <v>113</v>
      </c>
      <c r="J42" s="144"/>
    </row>
    <row r="43" spans="2:10" ht="15.75" x14ac:dyDescent="0.25">
      <c r="B43" s="135"/>
      <c r="C43" s="128" t="s">
        <v>28</v>
      </c>
    </row>
    <row r="44" spans="2:10" ht="15.75" x14ac:dyDescent="0.25">
      <c r="B44" s="135"/>
      <c r="C44" s="128" t="s">
        <v>22</v>
      </c>
    </row>
    <row r="45" spans="2:10" ht="15.75" x14ac:dyDescent="0.25">
      <c r="B45" s="135"/>
      <c r="C45" s="128" t="s">
        <v>111</v>
      </c>
    </row>
    <row r="46" spans="2:10" ht="94.5" x14ac:dyDescent="0.25">
      <c r="B46" s="135"/>
      <c r="C46" s="128" t="s">
        <v>125</v>
      </c>
    </row>
    <row r="47" spans="2:10" ht="48" thickBot="1" x14ac:dyDescent="0.3">
      <c r="B47" s="135"/>
      <c r="C47" s="145" t="s">
        <v>143</v>
      </c>
    </row>
    <row r="48" spans="2:10" ht="31.5" x14ac:dyDescent="0.25">
      <c r="B48" s="135"/>
      <c r="C48" s="128" t="s">
        <v>123</v>
      </c>
    </row>
    <row r="49" spans="2:3" ht="15.75" x14ac:dyDescent="0.25">
      <c r="B49" s="135"/>
    </row>
    <row r="50" spans="2:3" ht="45" x14ac:dyDescent="0.25">
      <c r="B50" s="147"/>
      <c r="C50" s="148" t="s">
        <v>145</v>
      </c>
    </row>
    <row r="51" spans="2:3" x14ac:dyDescent="0.25">
      <c r="B51" s="149"/>
    </row>
    <row r="52" spans="2:3" x14ac:dyDescent="0.25">
      <c r="B52" s="149"/>
    </row>
    <row r="53" spans="2:3" x14ac:dyDescent="0.25">
      <c r="B53" s="149"/>
    </row>
    <row r="54" spans="2:3" x14ac:dyDescent="0.25">
      <c r="B54" s="149"/>
    </row>
    <row r="55" spans="2:3" x14ac:dyDescent="0.25">
      <c r="B55" s="149"/>
    </row>
    <row r="56" spans="2:3" x14ac:dyDescent="0.25">
      <c r="B56" s="149"/>
    </row>
    <row r="57" spans="2:3" x14ac:dyDescent="0.25">
      <c r="B57" s="149"/>
    </row>
    <row r="58" spans="2:3" x14ac:dyDescent="0.25">
      <c r="B58" s="149"/>
    </row>
    <row r="59" spans="2:3" x14ac:dyDescent="0.25">
      <c r="B59" s="149"/>
    </row>
    <row r="60" spans="2:3" x14ac:dyDescent="0.25">
      <c r="B60" s="149"/>
    </row>
    <row r="61" spans="2:3" x14ac:dyDescent="0.25">
      <c r="B61" s="149"/>
    </row>
    <row r="62" spans="2:3" x14ac:dyDescent="0.25">
      <c r="B62" s="149"/>
    </row>
    <row r="63" spans="2:3" x14ac:dyDescent="0.25">
      <c r="B63" s="150"/>
    </row>
    <row r="64" spans="2:3" x14ac:dyDescent="0.25">
      <c r="B64" s="149"/>
    </row>
    <row r="65" spans="2:2" x14ac:dyDescent="0.25">
      <c r="B65" s="149"/>
    </row>
    <row r="66" spans="2:2" x14ac:dyDescent="0.25">
      <c r="B66" s="149"/>
    </row>
    <row r="67" spans="2:2" x14ac:dyDescent="0.25">
      <c r="B67" s="149"/>
    </row>
    <row r="68" spans="2:2" x14ac:dyDescent="0.25">
      <c r="B68" s="149"/>
    </row>
    <row r="69" spans="2:2" x14ac:dyDescent="0.25">
      <c r="B69" s="149"/>
    </row>
    <row r="70" spans="2:2" x14ac:dyDescent="0.25">
      <c r="B70" s="149"/>
    </row>
    <row r="71" spans="2:2" x14ac:dyDescent="0.25">
      <c r="B71" s="149"/>
    </row>
    <row r="72" spans="2:2" x14ac:dyDescent="0.25">
      <c r="B72" s="149"/>
    </row>
    <row r="73" spans="2:2" x14ac:dyDescent="0.25">
      <c r="B73" s="149"/>
    </row>
    <row r="74" spans="2:2" x14ac:dyDescent="0.25">
      <c r="B74" s="149"/>
    </row>
    <row r="75" spans="2:2" x14ac:dyDescent="0.25">
      <c r="B75" s="149"/>
    </row>
    <row r="76" spans="2:2" x14ac:dyDescent="0.25">
      <c r="B76" s="149"/>
    </row>
    <row r="77" spans="2:2" x14ac:dyDescent="0.25">
      <c r="B77" s="149"/>
    </row>
    <row r="78" spans="2:2" x14ac:dyDescent="0.25">
      <c r="B78" s="149"/>
    </row>
    <row r="79" spans="2:2" x14ac:dyDescent="0.25">
      <c r="B79" s="149"/>
    </row>
    <row r="80" spans="2:2" x14ac:dyDescent="0.25">
      <c r="B80" s="150"/>
    </row>
    <row r="81" spans="2:2" x14ac:dyDescent="0.25">
      <c r="B81" s="150"/>
    </row>
    <row r="82" spans="2:2" x14ac:dyDescent="0.25">
      <c r="B82" s="149"/>
    </row>
    <row r="83" spans="2:2" x14ac:dyDescent="0.25">
      <c r="B83" s="149"/>
    </row>
    <row r="84" spans="2:2" x14ac:dyDescent="0.25">
      <c r="B84" s="149"/>
    </row>
    <row r="85" spans="2:2" x14ac:dyDescent="0.25">
      <c r="B85" s="149"/>
    </row>
    <row r="86" spans="2:2" x14ac:dyDescent="0.25">
      <c r="B86" s="149"/>
    </row>
    <row r="87" spans="2:2" x14ac:dyDescent="0.25">
      <c r="B87" s="149"/>
    </row>
    <row r="88" spans="2:2" x14ac:dyDescent="0.25">
      <c r="B88" s="149"/>
    </row>
    <row r="89" spans="2:2" x14ac:dyDescent="0.25">
      <c r="B89" s="149"/>
    </row>
    <row r="90" spans="2:2" x14ac:dyDescent="0.25">
      <c r="B90" s="149"/>
    </row>
    <row r="91" spans="2:2" x14ac:dyDescent="0.25">
      <c r="B91" s="149"/>
    </row>
    <row r="92" spans="2:2" x14ac:dyDescent="0.25">
      <c r="B92" s="149"/>
    </row>
    <row r="93" spans="2:2" x14ac:dyDescent="0.25">
      <c r="B93" s="149"/>
    </row>
    <row r="94" spans="2:2" x14ac:dyDescent="0.25">
      <c r="B94" s="149"/>
    </row>
    <row r="95" spans="2:2" x14ac:dyDescent="0.25">
      <c r="B95" s="150"/>
    </row>
    <row r="96" spans="2:2" x14ac:dyDescent="0.25">
      <c r="B96" s="150"/>
    </row>
    <row r="97" spans="2:2" x14ac:dyDescent="0.25">
      <c r="B97" s="149"/>
    </row>
    <row r="98" spans="2:2" x14ac:dyDescent="0.25">
      <c r="B98" s="149"/>
    </row>
    <row r="99" spans="2:2" x14ac:dyDescent="0.25">
      <c r="B99" s="149"/>
    </row>
    <row r="100" spans="2:2" x14ac:dyDescent="0.25">
      <c r="B100" s="150"/>
    </row>
    <row r="101" spans="2:2" x14ac:dyDescent="0.25">
      <c r="B101" s="150"/>
    </row>
    <row r="102" spans="2:2" x14ac:dyDescent="0.25">
      <c r="B102" s="149"/>
    </row>
  </sheetData>
  <sheetProtection algorithmName="SHA-512" hashValue="UPM8aDx/GKDCBJvGh80+eQlYYj+2q4Gi0nKiU8PG24FW/ou/L7wOP6Ltbaf+u4Xa7w9l/Kp43pQhPhdAhaptew==" saltValue="tubFoRHos/B7+xRDZea8+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RESIDENZIALE LIVELLO ELEVATO</vt:lpstr>
      <vt:lpstr>RESIDENZIALE LIVELLO MEDIO</vt:lpstr>
      <vt:lpstr>FUORI REGIONE </vt:lpstr>
      <vt:lpstr> SEMIRESIDENZIALE LIV. ELEVATO</vt:lpstr>
      <vt:lpstr> SEMIRESIDENZIALE LIV. MEDIO</vt:lpstr>
      <vt:lpstr>TABELLA RIEPILOGATIVA</vt:lpstr>
      <vt:lpstr>NOTE COMPILAZIONE E LEGENDA </vt:lpstr>
      <vt:lpstr>MENU TENDINA</vt:lpstr>
      <vt:lpstr>'TABELLA RIEPILOGATIVA'!Area_stampa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enzo</cp:lastModifiedBy>
  <cp:lastPrinted>2021-04-07T08:52:58Z</cp:lastPrinted>
  <dcterms:created xsi:type="dcterms:W3CDTF">2018-11-14T07:11:34Z</dcterms:created>
  <dcterms:modified xsi:type="dcterms:W3CDTF">2022-02-07T12:11:50Z</dcterms:modified>
</cp:coreProperties>
</file>